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DS-A" sheetId="1" r:id="rId4"/>
    <sheet state="visible" name="CDS-B" sheetId="2" r:id="rId5"/>
    <sheet state="visible" name="CDS-C" sheetId="3" r:id="rId6"/>
    <sheet state="visible" name="CDS-D" sheetId="4" r:id="rId7"/>
    <sheet state="visible" name="CDS-E" sheetId="5" r:id="rId8"/>
    <sheet state="visible" name="CDS-F" sheetId="6" r:id="rId9"/>
    <sheet state="visible" name="CDS-G" sheetId="7" r:id="rId10"/>
    <sheet state="visible" name="CDS-H" sheetId="8" r:id="rId11"/>
    <sheet state="visible" name="CDS-I" sheetId="9" r:id="rId12"/>
    <sheet state="visible" name="CDS-J" sheetId="10" r:id="rId13"/>
    <sheet state="visible" name="CDS Definitions" sheetId="11" r:id="rId14"/>
    <sheet state="visible" name="Answer Sheet" sheetId="12" r:id="rId15"/>
  </sheets>
  <definedNames>
    <definedName localSheetId="10" name="_Hlk22631867">'CDS Definitions'!$A$103</definedName>
    <definedName hidden="1" localSheetId="0" name="_xlnm._FilterDatabase">'CDS-A'!$A$1:$L$77</definedName>
    <definedName hidden="1" localSheetId="1" name="_xlnm._FilterDatabase">'CDS-B'!$A$1:$L$432</definedName>
    <definedName hidden="1" localSheetId="2" name="_xlnm._FilterDatabase">'CDS-C'!$A$1:$L$592</definedName>
    <definedName hidden="1" localSheetId="3" name="_xlnm._FilterDatabase">'CDS-D'!$A$1:$L$177</definedName>
    <definedName hidden="1" localSheetId="4" name="_xlnm._FilterDatabase">'CDS-E'!$A$1:$L$59</definedName>
    <definedName hidden="1" localSheetId="5" name="_xlnm._FilterDatabase">'CDS-F'!$A$1:$L$101</definedName>
    <definedName hidden="1" localSheetId="6" name="_xlnm._FilterDatabase">'CDS-G'!$A$1:$L$105</definedName>
    <definedName hidden="1" localSheetId="7" name="_xlnm._FilterDatabase">'CDS-H'!$A$1:$L$415</definedName>
    <definedName hidden="1" localSheetId="8" name="_xlnm._FilterDatabase">'CDS-I'!$A$1:$L$152</definedName>
    <definedName hidden="1" localSheetId="9" name="_xlnm._FilterDatabase">'CDS-J'!$A$1:$L$149</definedName>
    <definedName hidden="1" localSheetId="11" name="_xlnm._FilterDatabase">'Answer Sheet'!$A$1:$L$1083</definedName>
  </definedNames>
  <calcPr/>
  <extLst>
    <ext uri="GoogleSheetsCustomDataVersion2">
      <go:sheetsCustomData xmlns:go="http://customooxmlschemas.google.com/" r:id="rId16" roundtripDataChecksum="5EklMyteREEVlAUG8Y9ppuwdPF7qHQYfX5Gct8jP5jc="/>
    </ext>
  </extLst>
</workbook>
</file>

<file path=xl/sharedStrings.xml><?xml version="1.0" encoding="utf-8"?>
<sst xmlns="http://schemas.openxmlformats.org/spreadsheetml/2006/main" count="24093" uniqueCount="2173">
  <si>
    <t>Question Number</t>
  </si>
  <si>
    <t>Question</t>
  </si>
  <si>
    <t>Answer</t>
  </si>
  <si>
    <t>Section</t>
  </si>
  <si>
    <t>Sub-Section</t>
  </si>
  <si>
    <t>Category</t>
  </si>
  <si>
    <t>Student Group</t>
  </si>
  <si>
    <t>Cohort</t>
  </si>
  <si>
    <t>Residency</t>
  </si>
  <si>
    <t>Unit load</t>
  </si>
  <si>
    <t>Gender</t>
  </si>
  <si>
    <t>Value type</t>
  </si>
  <si>
    <t>A01</t>
  </si>
  <si>
    <t>Name:</t>
  </si>
  <si>
    <t>Peter Bradley</t>
  </si>
  <si>
    <t>General Information</t>
  </si>
  <si>
    <t>Respondent Information</t>
  </si>
  <si>
    <t>All</t>
  </si>
  <si>
    <t>Text</t>
  </si>
  <si>
    <t>A02</t>
  </si>
  <si>
    <t>Title:</t>
  </si>
  <si>
    <t>Associate Provost for Institutional Effectiveness, Strategic Planning and Assessment</t>
  </si>
  <si>
    <t>A03</t>
  </si>
  <si>
    <t>Office:</t>
  </si>
  <si>
    <t>Bentley Hall, 210</t>
  </si>
  <si>
    <t>A04</t>
  </si>
  <si>
    <t>Mailing Address:</t>
  </si>
  <si>
    <t>520 North Main Street</t>
  </si>
  <si>
    <t>A05</t>
  </si>
  <si>
    <t>City/State/Zip/Country:</t>
  </si>
  <si>
    <t>Meadville, PA 16335</t>
  </si>
  <si>
    <t>A06</t>
  </si>
  <si>
    <t>Phone:</t>
  </si>
  <si>
    <t>814 332-3773</t>
  </si>
  <si>
    <t>A07</t>
  </si>
  <si>
    <t>Fax:</t>
  </si>
  <si>
    <t>A08</t>
  </si>
  <si>
    <t>E-mail Address:</t>
  </si>
  <si>
    <t>ir@allegheny.edu</t>
  </si>
  <si>
    <t>Email Address</t>
  </si>
  <si>
    <t>A09</t>
  </si>
  <si>
    <t>Are your responses to the CDS posted for reference on your institution's Web site?</t>
  </si>
  <si>
    <t>Y</t>
  </si>
  <si>
    <t>YN</t>
  </si>
  <si>
    <t>A010</t>
  </si>
  <si>
    <t>If yes, please provide the URL of the corresponding Web page:</t>
  </si>
  <si>
    <t>https://sites.allegheny.edu/institutional-effectiveness/the-common-data-set/</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</si>
  <si>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</si>
  <si>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</si>
  <si>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</si>
  <si>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</si>
  <si>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</si>
  <si>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Allegheny College</t>
  </si>
  <si>
    <t>Address Information</t>
  </si>
  <si>
    <t>A102</t>
  </si>
  <si>
    <t>A103</t>
  </si>
  <si>
    <t>A104</t>
  </si>
  <si>
    <t>Street Address (if different):</t>
  </si>
  <si>
    <t>A105</t>
  </si>
  <si>
    <t>A106</t>
  </si>
  <si>
    <t>Main Phone Number:</t>
  </si>
  <si>
    <t>(814) 332-3100</t>
  </si>
  <si>
    <t>A107</t>
  </si>
  <si>
    <t>WWW Home Page Address:</t>
  </si>
  <si>
    <t>https://allegheny.edu</t>
  </si>
  <si>
    <t>A108</t>
  </si>
  <si>
    <t>Admissions Phone Number:</t>
  </si>
  <si>
    <t>(814) 332-4351</t>
  </si>
  <si>
    <t>A109</t>
  </si>
  <si>
    <t>Admissions Toll-Free Phone Number:</t>
  </si>
  <si>
    <t>(800) 521-5293</t>
  </si>
  <si>
    <t>A110</t>
  </si>
  <si>
    <t>Admissions Office Mailing Address:</t>
  </si>
  <si>
    <t>Box 5, 520 North Main</t>
  </si>
  <si>
    <t>A111</t>
  </si>
  <si>
    <t>A112</t>
  </si>
  <si>
    <t>Admissions E-mail Address:</t>
  </si>
  <si>
    <t>admissions@allegheny.edu</t>
  </si>
  <si>
    <t>A113</t>
  </si>
  <si>
    <t>If there is a separate URL for your school’s online application, please specify:</t>
  </si>
  <si>
    <t>A114</t>
  </si>
  <si>
    <t>If you have a mailing address other than the above to which applications should be sent, please provide:</t>
  </si>
  <si>
    <t>A201</t>
  </si>
  <si>
    <t>Public</t>
  </si>
  <si>
    <t>Institutional Control</t>
  </si>
  <si>
    <t>x</t>
  </si>
  <si>
    <t>A202</t>
  </si>
  <si>
    <t>Private (nonprofit)</t>
  </si>
  <si>
    <t>X</t>
  </si>
  <si>
    <t>A203</t>
  </si>
  <si>
    <t>Proprietary</t>
  </si>
  <si>
    <t>A301</t>
  </si>
  <si>
    <t>Coeducational college</t>
  </si>
  <si>
    <t>Classification</t>
  </si>
  <si>
    <t>A302</t>
  </si>
  <si>
    <t>Men's college</t>
  </si>
  <si>
    <t>A303</t>
  </si>
  <si>
    <t>Women's college</t>
  </si>
  <si>
    <t>A401</t>
  </si>
  <si>
    <t>Semester</t>
  </si>
  <si>
    <t>Academic Year</t>
  </si>
  <si>
    <t>A402</t>
  </si>
  <si>
    <t>Quarter</t>
  </si>
  <si>
    <t>A403</t>
  </si>
  <si>
    <t>Trimester</t>
  </si>
  <si>
    <t>A404</t>
  </si>
  <si>
    <t>4-1-4</t>
  </si>
  <si>
    <t>A405</t>
  </si>
  <si>
    <t>Continuous</t>
  </si>
  <si>
    <t>A406</t>
  </si>
  <si>
    <t>Differs by program (describe):</t>
  </si>
  <si>
    <t>A407</t>
  </si>
  <si>
    <t>Other (describe)</t>
  </si>
  <si>
    <t>A501</t>
  </si>
  <si>
    <t>Certificate</t>
  </si>
  <si>
    <t>Degrees Offered</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</si>
  <si>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</si>
  <si>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</si>
  <si>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</si>
  <si>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</si>
  <si>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</si>
  <si>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</si>
  <si>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</si>
  <si>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</si>
  <si>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</si>
  <si>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</si>
  <si>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</si>
  <si>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</si>
  <si>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</si>
  <si>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</si>
  <si>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</si>
  <si>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</si>
  <si>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</si>
  <si>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</si>
  <si>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</si>
  <si>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</si>
  <si>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</si>
  <si>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</si>
  <si>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A601</t>
  </si>
  <si>
    <t>If you have a diversity, equity, and inclusion office or department, please provide the URL of the corresponding Web page:</t>
  </si>
  <si>
    <t>https://sites.allegheny.edu/diversity-equity-inclusion/</t>
  </si>
  <si>
    <t>DEI</t>
  </si>
  <si>
    <t>B101</t>
  </si>
  <si>
    <t>Degree-seeking, first-time first-year students: men</t>
  </si>
  <si>
    <t>Enrollment And Persistence</t>
  </si>
  <si>
    <t>Institutional Enrollment</t>
  </si>
  <si>
    <t>Degree-seeking</t>
  </si>
  <si>
    <t>Undergraduates</t>
  </si>
  <si>
    <t>First-time, first-year</t>
  </si>
  <si>
    <t>FT</t>
  </si>
  <si>
    <t>Men</t>
  </si>
  <si>
    <t>Number</t>
  </si>
  <si>
    <t>B102</t>
  </si>
  <si>
    <t>Degree-seeking, first-time first-year students: women</t>
  </si>
  <si>
    <t>Women</t>
  </si>
  <si>
    <t>B103</t>
  </si>
  <si>
    <t>Degree-seeking, first-time first-year students: another gender</t>
  </si>
  <si>
    <t>Another Gender</t>
  </si>
  <si>
    <t>B104</t>
  </si>
  <si>
    <t>Degree-seeking, first-time first-year students: unknown</t>
  </si>
  <si>
    <t>Unknown</t>
  </si>
  <si>
    <t>B105</t>
  </si>
  <si>
    <t>Other first-year, degree-seeking: men</t>
  </si>
  <si>
    <t>Other first-year</t>
  </si>
  <si>
    <t>B106</t>
  </si>
  <si>
    <t>Other first-year, degree-seeking: women</t>
  </si>
  <si>
    <t>B107</t>
  </si>
  <si>
    <t>Other first-year, degree-seeking: another gender</t>
  </si>
  <si>
    <t>B108</t>
  </si>
  <si>
    <t>Other first-year, degree-seeking:  unknown</t>
  </si>
  <si>
    <t>B109</t>
  </si>
  <si>
    <t>All other degree-seeking: men</t>
  </si>
  <si>
    <t>All other</t>
  </si>
  <si>
    <t>B110</t>
  </si>
  <si>
    <t>All other degree-seeking: women</t>
  </si>
  <si>
    <t>B111</t>
  </si>
  <si>
    <t>All other degree-seeking: another gender</t>
  </si>
  <si>
    <t>B112</t>
  </si>
  <si>
    <t>All other degree-seeking: unknown</t>
  </si>
  <si>
    <t>B113</t>
  </si>
  <si>
    <t>Total degree-seeking: men</t>
  </si>
  <si>
    <t>Total</t>
  </si>
  <si>
    <t>B114</t>
  </si>
  <si>
    <t>Total degree-seeking: women</t>
  </si>
  <si>
    <t>B115</t>
  </si>
  <si>
    <t>Total degree-seeking: another gender</t>
  </si>
  <si>
    <t>B116</t>
  </si>
  <si>
    <t>Total degree-seeking: unknown</t>
  </si>
  <si>
    <t>B117</t>
  </si>
  <si>
    <t>All other undergraduates enrolled in credit courses: men</t>
  </si>
  <si>
    <t>Enrolled in Credit Courses</t>
  </si>
  <si>
    <t>B118</t>
  </si>
  <si>
    <t>All other undergraduates enrolled in credit courses: women</t>
  </si>
  <si>
    <t>B119</t>
  </si>
  <si>
    <t>All other undergraduates enrolled in credit courses: another gender</t>
  </si>
  <si>
    <t>B120</t>
  </si>
  <si>
    <t>All other undergraduates enrolled in credit courses: unknown</t>
  </si>
  <si>
    <t>B121</t>
  </si>
  <si>
    <t>Total undergraduate Full-Time Students: men</t>
  </si>
  <si>
    <t>B122</t>
  </si>
  <si>
    <t>Total undergraduate Full-Time Students: women</t>
  </si>
  <si>
    <t>B123</t>
  </si>
  <si>
    <t>Total undergraduate Full-Time Students: another gender</t>
  </si>
  <si>
    <t>B124</t>
  </si>
  <si>
    <t>Total undergraduate Full-Time Students: unknown</t>
  </si>
  <si>
    <t>B125</t>
  </si>
  <si>
    <t>PT</t>
  </si>
  <si>
    <t>B126</t>
  </si>
  <si>
    <t>B127</t>
  </si>
  <si>
    <t>B128</t>
  </si>
  <si>
    <t>B129</t>
  </si>
  <si>
    <t>B130</t>
  </si>
  <si>
    <t>B131</t>
  </si>
  <si>
    <t>B132</t>
  </si>
  <si>
    <t>Other first-year, degree-seeking: unknown</t>
  </si>
  <si>
    <t>B133</t>
  </si>
  <si>
    <t>B134</t>
  </si>
  <si>
    <t>B135</t>
  </si>
  <si>
    <t>B136</t>
  </si>
  <si>
    <t>B137</t>
  </si>
  <si>
    <t>B138</t>
  </si>
  <si>
    <t>B139</t>
  </si>
  <si>
    <t>B140</t>
  </si>
  <si>
    <t>B141</t>
  </si>
  <si>
    <t>All other undergraduates</t>
  </si>
  <si>
    <t>B142</t>
  </si>
  <si>
    <t>B143</t>
  </si>
  <si>
    <t>B144</t>
  </si>
  <si>
    <t>B145</t>
  </si>
  <si>
    <t>Total undergraduate Part-Time Students: men</t>
  </si>
  <si>
    <t>B146</t>
  </si>
  <si>
    <t>Total undergraduate Part-Time Students: women</t>
  </si>
  <si>
    <t>B147</t>
  </si>
  <si>
    <t>Total undergraduate Part-Time Students: another gender</t>
  </si>
  <si>
    <t>B148</t>
  </si>
  <si>
    <t>Total undergraduate Part-Time Students: unknown</t>
  </si>
  <si>
    <t>B149</t>
  </si>
  <si>
    <t>Total undergraduate students: men</t>
  </si>
  <si>
    <t>Total understand</t>
  </si>
  <si>
    <t>B150</t>
  </si>
  <si>
    <t>Total undergraduate students: women</t>
  </si>
  <si>
    <t>B151</t>
  </si>
  <si>
    <t>Total undergraduate students: another gender</t>
  </si>
  <si>
    <t>B152</t>
  </si>
  <si>
    <t>Total undergraduate students: unknown</t>
  </si>
  <si>
    <t>B153</t>
  </si>
  <si>
    <t>Degree-seeking, first-time: men</t>
  </si>
  <si>
    <t>Graduates</t>
  </si>
  <si>
    <t>First-time</t>
  </si>
  <si>
    <t>B154</t>
  </si>
  <si>
    <t>Degree-seeking, first-time: women</t>
  </si>
  <si>
    <t>B155</t>
  </si>
  <si>
    <t>Degree-seeking, first-time: another gender</t>
  </si>
  <si>
    <t>B156</t>
  </si>
  <si>
    <t>Degree-seeking, first-time: unknown</t>
  </si>
  <si>
    <t>B157</t>
  </si>
  <si>
    <t>B158</t>
  </si>
  <si>
    <t>B159</t>
  </si>
  <si>
    <t>B160</t>
  </si>
  <si>
    <t>B161</t>
  </si>
  <si>
    <t>All other graduates enrolled in credit courses: men</t>
  </si>
  <si>
    <t>B162</t>
  </si>
  <si>
    <t>All other graduates enrolled in credit courses: women</t>
  </si>
  <si>
    <t>B163</t>
  </si>
  <si>
    <t>All other graduates enrolled in credit courses: another gender</t>
  </si>
  <si>
    <t>B164</t>
  </si>
  <si>
    <t>All other graduates enrolled in credit courses: unknown</t>
  </si>
  <si>
    <t>B165</t>
  </si>
  <si>
    <t>Total graduate Full-Time Students: men</t>
  </si>
  <si>
    <t>Full-Time</t>
  </si>
  <si>
    <t>B166</t>
  </si>
  <si>
    <t>Total graduate Full-Time Students: women</t>
  </si>
  <si>
    <t>B167</t>
  </si>
  <si>
    <t>Total graduate Full-Time Students: another gender</t>
  </si>
  <si>
    <t>B168</t>
  </si>
  <si>
    <t>Total graduate Full-Time Students: unknown</t>
  </si>
  <si>
    <t>B169</t>
  </si>
  <si>
    <t>B170</t>
  </si>
  <si>
    <t>B171</t>
  </si>
  <si>
    <t>B172</t>
  </si>
  <si>
    <t>B173</t>
  </si>
  <si>
    <t>B174</t>
  </si>
  <si>
    <t>B175</t>
  </si>
  <si>
    <t>B176</t>
  </si>
  <si>
    <t>B177</t>
  </si>
  <si>
    <t>B178</t>
  </si>
  <si>
    <t>B179</t>
  </si>
  <si>
    <t>B180</t>
  </si>
  <si>
    <t>B181</t>
  </si>
  <si>
    <t>Total graduate Part-Time Students: men</t>
  </si>
  <si>
    <t>B182</t>
  </si>
  <si>
    <t>Total graduate Part-Time Students: women</t>
  </si>
  <si>
    <t>B183</t>
  </si>
  <si>
    <t>Total graduate Part-Time Students: another gender</t>
  </si>
  <si>
    <t>B184</t>
  </si>
  <si>
    <t>Total graduate Part-Time Students: unknown</t>
  </si>
  <si>
    <t>B185</t>
  </si>
  <si>
    <t>Total Graduate Students: men</t>
  </si>
  <si>
    <t>B186</t>
  </si>
  <si>
    <t>Total Graduate Students: women</t>
  </si>
  <si>
    <t>B187</t>
  </si>
  <si>
    <t>Total Graduate Students: another gender</t>
  </si>
  <si>
    <t>B188</t>
  </si>
  <si>
    <t>Total Graduate Students: unknown</t>
  </si>
  <si>
    <t>B189</t>
  </si>
  <si>
    <t>Total All Students: men</t>
  </si>
  <si>
    <t>All Students</t>
  </si>
  <si>
    <t>B190</t>
  </si>
  <si>
    <t>Total All Students: women</t>
  </si>
  <si>
    <t>B191</t>
  </si>
  <si>
    <t>Total All Students: another gender</t>
  </si>
  <si>
    <t>B192</t>
  </si>
  <si>
    <t>Total All Students: unknown</t>
  </si>
  <si>
    <t>B193</t>
  </si>
  <si>
    <t>Total all undergraduates</t>
  </si>
  <si>
    <t>B194</t>
  </si>
  <si>
    <t>Total all graduate</t>
  </si>
  <si>
    <t>B195</t>
  </si>
  <si>
    <t>Grand Total All Students</t>
  </si>
  <si>
    <t>B201</t>
  </si>
  <si>
    <t>Nonresidents</t>
  </si>
  <si>
    <t>Enrollment by Racial/Ethnic Category</t>
  </si>
  <si>
    <t>B202</t>
  </si>
  <si>
    <t>Hispanic/Latino</t>
  </si>
  <si>
    <t>Domestic</t>
  </si>
  <si>
    <t>B203</t>
  </si>
  <si>
    <t>Black or African American, non-Hispanic</t>
  </si>
  <si>
    <t>B204</t>
  </si>
  <si>
    <t>White, non-Hispanic</t>
  </si>
  <si>
    <t>B205</t>
  </si>
  <si>
    <t>American Indian or Alaska Native, non-Hispanic</t>
  </si>
  <si>
    <t>B206</t>
  </si>
  <si>
    <t>Asian, non-Hispanic</t>
  </si>
  <si>
    <t>B207</t>
  </si>
  <si>
    <t>Native Hawaiian or other Pacific Islander, non-Hispanic</t>
  </si>
  <si>
    <t>B208</t>
  </si>
  <si>
    <t>Two or more races, non-Hispanic</t>
  </si>
  <si>
    <t>B209</t>
  </si>
  <si>
    <t>Race and/or ethnicity unknown</t>
  </si>
  <si>
    <t>B210</t>
  </si>
  <si>
    <t>TOTAL</t>
  </si>
  <si>
    <t>B211</t>
  </si>
  <si>
    <t>B212</t>
  </si>
  <si>
    <t>B213</t>
  </si>
  <si>
    <t>B214</t>
  </si>
  <si>
    <t>B215</t>
  </si>
  <si>
    <t>B216</t>
  </si>
  <si>
    <t>B217</t>
  </si>
  <si>
    <t>B218</t>
  </si>
  <si>
    <t>B219</t>
  </si>
  <si>
    <t>B220</t>
  </si>
  <si>
    <t>B221</t>
  </si>
  <si>
    <t>B222</t>
  </si>
  <si>
    <t>B223</t>
  </si>
  <si>
    <t>B224</t>
  </si>
  <si>
    <t>B225</t>
  </si>
  <si>
    <t>B226</t>
  </si>
  <si>
    <t>B227</t>
  </si>
  <si>
    <t>B228</t>
  </si>
  <si>
    <t>B229</t>
  </si>
  <si>
    <t>B230</t>
  </si>
  <si>
    <t>B301</t>
  </si>
  <si>
    <t>Certificate/diploma</t>
  </si>
  <si>
    <t>Persistence</t>
  </si>
  <si>
    <t>B302</t>
  </si>
  <si>
    <t>Associate degrees</t>
  </si>
  <si>
    <t>B303</t>
  </si>
  <si>
    <t>Bachelor's degrees</t>
  </si>
  <si>
    <t>B304</t>
  </si>
  <si>
    <t>Postbachelor's certificates</t>
  </si>
  <si>
    <t>B305</t>
  </si>
  <si>
    <t>Master's degrees</t>
  </si>
  <si>
    <t>B306</t>
  </si>
  <si>
    <t>Post-Master's certificates</t>
  </si>
  <si>
    <t>B307</t>
  </si>
  <si>
    <t>Doctoral degrees – research/scholarship</t>
  </si>
  <si>
    <t>B308</t>
  </si>
  <si>
    <t>Doctoral degrees – professional practice</t>
  </si>
  <si>
    <t>B309</t>
  </si>
  <si>
    <t>Doctoral degrees – other</t>
  </si>
  <si>
    <t>B401</t>
  </si>
  <si>
    <t>Recipients of a Federal Pell Grant</t>
  </si>
  <si>
    <t>Graduation Rates</t>
  </si>
  <si>
    <t>Four Year</t>
  </si>
  <si>
    <t>Initial Cohort</t>
  </si>
  <si>
    <t>Current Cohort</t>
  </si>
  <si>
    <t>B402</t>
  </si>
  <si>
    <t>Recipients of a Subsidized Stafford Loan who did not receive a Pell Grant</t>
  </si>
  <si>
    <t>B403</t>
  </si>
  <si>
    <t>Students who did not receive either a Pell Grant or a subsidized Stafford Loan</t>
  </si>
  <si>
    <t>B404</t>
  </si>
  <si>
    <t xml:space="preserve">Total </t>
  </si>
  <si>
    <t>B405</t>
  </si>
  <si>
    <t>Did Not Persist</t>
  </si>
  <si>
    <t>B406</t>
  </si>
  <si>
    <t>B407</t>
  </si>
  <si>
    <t>B408</t>
  </si>
  <si>
    <t>B409</t>
  </si>
  <si>
    <t>Final Cohort</t>
  </si>
  <si>
    <t>B410</t>
  </si>
  <si>
    <t>B411</t>
  </si>
  <si>
    <t>B412</t>
  </si>
  <si>
    <t>B413</t>
  </si>
  <si>
    <t>Completers Less Than Four</t>
  </si>
  <si>
    <t>B414</t>
  </si>
  <si>
    <t>B415</t>
  </si>
  <si>
    <t>B416</t>
  </si>
  <si>
    <t>B417</t>
  </si>
  <si>
    <t>Completers Less Than Five</t>
  </si>
  <si>
    <t>B418</t>
  </si>
  <si>
    <t>B419</t>
  </si>
  <si>
    <t>B420</t>
  </si>
  <si>
    <t>B421</t>
  </si>
  <si>
    <t>Completers Less Than Six</t>
  </si>
  <si>
    <t>B422</t>
  </si>
  <si>
    <t>B423</t>
  </si>
  <si>
    <t>B424</t>
  </si>
  <si>
    <t>B425</t>
  </si>
  <si>
    <t>Completers Total</t>
  </si>
  <si>
    <t>B426</t>
  </si>
  <si>
    <t>B427</t>
  </si>
  <si>
    <t>B428</t>
  </si>
  <si>
    <t>B429</t>
  </si>
  <si>
    <t>Six Year Grad Rate</t>
  </si>
  <si>
    <t>Whole Number or Round to Nearest Tenths</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</si>
  <si>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</si>
  <si>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</si>
  <si>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</si>
  <si>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</si>
  <si>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</si>
  <si>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</si>
  <si>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</si>
  <si>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</si>
  <si>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</si>
  <si>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</si>
  <si>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</si>
  <si>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</si>
  <si>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</si>
  <si>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</si>
  <si>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</si>
  <si>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</si>
  <si>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</si>
  <si>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</si>
  <si>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</si>
  <si>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</si>
  <si>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</si>
  <si>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</si>
  <si>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</si>
  <si>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</si>
  <si>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</si>
  <si>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</si>
  <si>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</si>
  <si>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</si>
  <si>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</si>
  <si>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</si>
  <si>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</si>
  <si>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</si>
  <si>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</si>
  <si>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</si>
  <si>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</si>
  <si>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</si>
  <si>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</si>
  <si>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2021 Cohort</t>
  </si>
  <si>
    <t>Two Year</t>
  </si>
  <si>
    <t>B1202</t>
  </si>
  <si>
    <t>2020 Cohort</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</si>
  <si>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</si>
  <si>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</si>
  <si>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</si>
  <si>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</si>
  <si>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</si>
  <si>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</si>
  <si>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</si>
  <si>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</si>
  <si>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</si>
  <si>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</si>
  <si>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</si>
  <si>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</si>
  <si>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</si>
  <si>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</si>
  <si>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</si>
  <si>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</si>
  <si>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</si>
  <si>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</si>
  <si>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</si>
  <si>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</si>
  <si>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</si>
  <si>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</si>
  <si>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</si>
  <si>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</si>
  <si>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</si>
  <si>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</si>
  <si>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</si>
  <si>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</si>
  <si>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Retention Rates</t>
  </si>
  <si>
    <t>First-time first-year</t>
  </si>
  <si>
    <t>C101</t>
  </si>
  <si>
    <t>Total first-time, first-year men who applied</t>
  </si>
  <si>
    <t>First-Time, First-Year Admission</t>
  </si>
  <si>
    <t>Applications</t>
  </si>
  <si>
    <t>Applied</t>
  </si>
  <si>
    <t>C102</t>
  </si>
  <si>
    <t>Total first-time, first-year women who applied</t>
  </si>
  <si>
    <t>C103</t>
  </si>
  <si>
    <t>Total first-time, first-year another gender who applied</t>
  </si>
  <si>
    <t>C104</t>
  </si>
  <si>
    <t>Total first-time, first-year unknown gender who applied</t>
  </si>
  <si>
    <t>C105</t>
  </si>
  <si>
    <t>Total first-time, first-year men who were admitted</t>
  </si>
  <si>
    <t>Admitted</t>
  </si>
  <si>
    <t>C106</t>
  </si>
  <si>
    <t>Total first-time, first-year women who were admitted</t>
  </si>
  <si>
    <t>C107</t>
  </si>
  <si>
    <t>Total first-time, first-year another gender who were admitted</t>
  </si>
  <si>
    <t>C108</t>
  </si>
  <si>
    <t>Total first-time, first-year unknown gender who were admitted</t>
  </si>
  <si>
    <t>C109</t>
  </si>
  <si>
    <t>Total full-time, first-time, first-year men who enrolled</t>
  </si>
  <si>
    <t>Enrolled</t>
  </si>
  <si>
    <t>C110</t>
  </si>
  <si>
    <t>Total part-time, first-time, first-year men who enrolled</t>
  </si>
  <si>
    <t>C111</t>
  </si>
  <si>
    <t>Total full-time, first-time, first-year women who enrolled</t>
  </si>
  <si>
    <t>C112</t>
  </si>
  <si>
    <t>Total part-time, first-time, first-year women who enrolled</t>
  </si>
  <si>
    <t>C113</t>
  </si>
  <si>
    <t>Total full-time, first-time, first-year another gender who enrolled</t>
  </si>
  <si>
    <t>C114</t>
  </si>
  <si>
    <t>Total part-time, first-time, first-year another gender who enrolled</t>
  </si>
  <si>
    <t>C115</t>
  </si>
  <si>
    <t>Total full-time, first-time, first-year unknown gender who enrolled</t>
  </si>
  <si>
    <t>C116</t>
  </si>
  <si>
    <t>Total part-time, first-time, first-year unknown gender who enrolled</t>
  </si>
  <si>
    <t>C117</t>
  </si>
  <si>
    <t>Total first-time, first-year students who applied</t>
  </si>
  <si>
    <t>C118</t>
  </si>
  <si>
    <t>Total first-time, first-year students who were admitted</t>
  </si>
  <si>
    <t>C119</t>
  </si>
  <si>
    <t>Total first-time, first-year students who enrolled</t>
  </si>
  <si>
    <t>C120</t>
  </si>
  <si>
    <t>Total first-time, first-year who applied</t>
  </si>
  <si>
    <t>In-State</t>
  </si>
  <si>
    <t>C121</t>
  </si>
  <si>
    <t>Total first-time, first-year who were admitted</t>
  </si>
  <si>
    <t>C122</t>
  </si>
  <si>
    <t>Total first-time, first-year who enrolled</t>
  </si>
  <si>
    <t>C123</t>
  </si>
  <si>
    <t>Out-of-State</t>
  </si>
  <si>
    <t>C124</t>
  </si>
  <si>
    <t>C125</t>
  </si>
  <si>
    <t>C126</t>
  </si>
  <si>
    <t>C127</t>
  </si>
  <si>
    <t>C128</t>
  </si>
  <si>
    <t>C129</t>
  </si>
  <si>
    <t>C130</t>
  </si>
  <si>
    <t>C131</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</si>
  <si>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</si>
  <si>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</si>
  <si>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</si>
  <si>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</si>
  <si>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</si>
  <si>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</si>
  <si>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</si>
  <si>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</si>
  <si>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</si>
  <si>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</si>
  <si>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</si>
  <si>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</si>
  <si>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</si>
  <si>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N</t>
  </si>
  <si>
    <t>C206</t>
  </si>
  <si>
    <t>If yes, do you release that information to students?</t>
  </si>
  <si>
    <t>C207</t>
  </si>
  <si>
    <t>Do you release that information to school counselors?</t>
  </si>
  <si>
    <t>C301</t>
  </si>
  <si>
    <t>High school diploma is required and GED is accepted</t>
  </si>
  <si>
    <t>Admissions Requirements</t>
  </si>
  <si>
    <t>High School completion</t>
  </si>
  <si>
    <t>C302</t>
  </si>
  <si>
    <t>High school diploma is required and GED is not accepted</t>
  </si>
  <si>
    <t>C303</t>
  </si>
  <si>
    <t>High school diploma or equivalent is not required</t>
  </si>
  <si>
    <t>C401</t>
  </si>
  <si>
    <t>Require</t>
  </si>
  <si>
    <t xml:space="preserve">College-preparatory Program </t>
  </si>
  <si>
    <t>C402</t>
  </si>
  <si>
    <t>Recommend</t>
  </si>
  <si>
    <t>C403</t>
  </si>
  <si>
    <t>Neither require nor recommend</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</si>
  <si>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</si>
  <si>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</si>
  <si>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</si>
  <si>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</si>
  <si>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</si>
  <si>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</si>
  <si>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</si>
  <si>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</si>
  <si>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</si>
  <si>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</si>
  <si>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</si>
  <si>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</si>
  <si>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</si>
  <si>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</si>
  <si>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</si>
  <si>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</si>
  <si>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C508</t>
  </si>
  <si>
    <t>History</t>
  </si>
  <si>
    <t>C509</t>
  </si>
  <si>
    <t>Academic electives</t>
  </si>
  <si>
    <t>C510</t>
  </si>
  <si>
    <t>Computer Science</t>
  </si>
  <si>
    <t>C511</t>
  </si>
  <si>
    <t>Visual/Performing Arts</t>
  </si>
  <si>
    <t>C512</t>
  </si>
  <si>
    <t>Other (specify)</t>
  </si>
  <si>
    <t>C513</t>
  </si>
  <si>
    <t>High School Units Recommended</t>
  </si>
  <si>
    <t>C514</t>
  </si>
  <si>
    <t>C515</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</si>
  <si>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</si>
  <si>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</si>
  <si>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</si>
  <si>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</si>
  <si>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</si>
  <si>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</si>
  <si>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</si>
  <si>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</si>
  <si>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</si>
  <si>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</si>
  <si>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</si>
  <si>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</si>
  <si>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</si>
  <si>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C602</t>
  </si>
  <si>
    <t>selective admission for out-of-state students</t>
  </si>
  <si>
    <t>C603</t>
  </si>
  <si>
    <t>selective admission to some programs</t>
  </si>
  <si>
    <t>C604</t>
  </si>
  <si>
    <t>other (explain):</t>
  </si>
  <si>
    <t>Very Important</t>
  </si>
  <si>
    <t>Important</t>
  </si>
  <si>
    <t>Considered</t>
  </si>
  <si>
    <t>Not Considered</t>
  </si>
  <si>
    <t>C701</t>
  </si>
  <si>
    <t>Rigor of secondary school record</t>
  </si>
  <si>
    <t>Academic Factors</t>
  </si>
  <si>
    <t>C702</t>
  </si>
  <si>
    <t>Class rank</t>
  </si>
  <si>
    <t>C703</t>
  </si>
  <si>
    <t>Academic GPA</t>
  </si>
  <si>
    <t>C704</t>
  </si>
  <si>
    <t>Standardized test scores</t>
  </si>
  <si>
    <t>C705</t>
  </si>
  <si>
    <t>Application Essay</t>
  </si>
  <si>
    <t>C706</t>
  </si>
  <si>
    <t>Recommendation(s)</t>
  </si>
  <si>
    <t>C707</t>
  </si>
  <si>
    <t>Interview</t>
  </si>
  <si>
    <t>Nonacademic Factors</t>
  </si>
  <si>
    <t>C708</t>
  </si>
  <si>
    <t>Extracurricular activities</t>
  </si>
  <si>
    <t>C709</t>
  </si>
  <si>
    <t>Talent/ability</t>
  </si>
  <si>
    <t>C710</t>
  </si>
  <si>
    <t>Character/personal qualities</t>
  </si>
  <si>
    <t>C711</t>
  </si>
  <si>
    <t xml:space="preserve">First generation </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</si>
  <si>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</si>
  <si>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</si>
  <si>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</si>
  <si>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</si>
  <si>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</si>
  <si>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</si>
  <si>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</si>
  <si>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</si>
  <si>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</si>
  <si>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</si>
  <si>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</si>
  <si>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</si>
  <si>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</si>
  <si>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</si>
  <si>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t>C801</t>
  </si>
  <si>
    <t xml:space="preserve">Does your institution make use of SAT or ACT scores in admission decisions for first-time, first-year, degree-seeking applicants?   </t>
  </si>
  <si>
    <t>Entrance Exams</t>
  </si>
  <si>
    <t>SAT and ACT Policies</t>
  </si>
  <si>
    <t>Required to be considered for admission</t>
  </si>
  <si>
    <t>Required for some</t>
  </si>
  <si>
    <t>Recommended</t>
  </si>
  <si>
    <t>Not required for admission, but considered if submitted</t>
  </si>
  <si>
    <t xml:space="preserve">Not considered for admission, even if submitted </t>
  </si>
  <si>
    <t>C802</t>
  </si>
  <si>
    <t>SAT or ACT</t>
  </si>
  <si>
    <t>C803</t>
  </si>
  <si>
    <t>ACT Only</t>
  </si>
  <si>
    <t>C804</t>
  </si>
  <si>
    <t>SAT Only</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</si>
  <si>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</si>
  <si>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</si>
  <si>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</si>
  <si>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</si>
  <si>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</si>
  <si>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</si>
  <si>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Allegheny College is a standardized test optional college. Standardized test scores will be considered if submitted. Only highest section scores across all SAT test dates submitted will be considered.</t>
  </si>
  <si>
    <t>C8G</t>
  </si>
  <si>
    <t>Please indicate which tests your institution uses for placement (e.g., state tests):</t>
  </si>
  <si>
    <t>C8G01</t>
  </si>
  <si>
    <t>SAT</t>
  </si>
  <si>
    <t>C8G02</t>
  </si>
  <si>
    <t>ACT</t>
  </si>
  <si>
    <t>C8G03</t>
  </si>
  <si>
    <t>AP</t>
  </si>
  <si>
    <t>C8G04</t>
  </si>
  <si>
    <t>CLEP</t>
  </si>
  <si>
    <t>C8G05</t>
  </si>
  <si>
    <t>Institutional Exam</t>
  </si>
  <si>
    <t>C8G06</t>
  </si>
  <si>
    <t>State Exam (specify):</t>
  </si>
  <si>
    <t>C901</t>
  </si>
  <si>
    <t>Submitting SAT Scores</t>
  </si>
  <si>
    <t>First-time, first-year Profile</t>
  </si>
  <si>
    <t>Test Scores</t>
  </si>
  <si>
    <t>C902</t>
  </si>
  <si>
    <t>Submitting ACT Scores</t>
  </si>
  <si>
    <t>C903</t>
  </si>
  <si>
    <t>C904</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</si>
  <si>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</si>
  <si>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</si>
  <si>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</si>
  <si>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</si>
  <si>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</si>
  <si>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</si>
  <si>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</si>
  <si>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</si>
  <si>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</si>
  <si>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</si>
  <si>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</si>
  <si>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</si>
  <si>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</si>
  <si>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</si>
  <si>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</si>
  <si>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</si>
  <si>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</si>
  <si>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</si>
  <si>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</si>
  <si>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</si>
  <si>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</si>
  <si>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</si>
  <si>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</si>
  <si>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</si>
  <si>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</si>
  <si>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</si>
  <si>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</si>
  <si>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</si>
  <si>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</si>
  <si>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</si>
  <si>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</si>
  <si>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</si>
  <si>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</si>
  <si>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</si>
  <si>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</si>
  <si>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</si>
  <si>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</si>
  <si>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</si>
  <si>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</si>
  <si>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</si>
  <si>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C925</t>
  </si>
  <si>
    <t>ACT Writing: 75th Percentile</t>
  </si>
  <si>
    <t>C926</t>
  </si>
  <si>
    <t>ACT Science: 25th Percentile</t>
  </si>
  <si>
    <t>C927</t>
  </si>
  <si>
    <t>ACT Science: 50th Percentile</t>
  </si>
  <si>
    <t>C928</t>
  </si>
  <si>
    <t>ACT Science: 75th Percentile</t>
  </si>
  <si>
    <t>C929</t>
  </si>
  <si>
    <t>ACT Reading: 25th Percentile</t>
  </si>
  <si>
    <t>C930</t>
  </si>
  <si>
    <t>ACT Reading: 50th Percentile</t>
  </si>
  <si>
    <t>C931</t>
  </si>
  <si>
    <t>ACT Reading: 75th Percentile</t>
  </si>
  <si>
    <t>SAT Evidence-Based Reading and Writing: 700-800</t>
  </si>
  <si>
    <t>SAT Evidence-Based Reading and Writing: 600-699</t>
  </si>
  <si>
    <t>SAT Evidence-Based Reading and Writing: 500-599</t>
  </si>
  <si>
    <t>SAT Evidence-Based Reading and Writing: 400-499</t>
  </si>
  <si>
    <t>SAT Evidence-Based Reading and Writing: 300-399</t>
  </si>
  <si>
    <t>SAT Evidence-Based Reading and Writing: 200-299</t>
  </si>
  <si>
    <t>SAT Evidence-Based Reading and Writing: Total</t>
  </si>
  <si>
    <t>SAT Math: 700-800</t>
  </si>
  <si>
    <t>SAT Math: 600-699</t>
  </si>
  <si>
    <t>SAT Math: 500-599</t>
  </si>
  <si>
    <t>SAT Math: 400-499</t>
  </si>
  <si>
    <t>SAT Math: 300-399</t>
  </si>
  <si>
    <t>SAT Math: 200-299</t>
  </si>
  <si>
    <t>SAT Math: Total</t>
  </si>
  <si>
    <t>SAT Composite: 1400-1600</t>
  </si>
  <si>
    <t>SAT Composite: 1200-1399</t>
  </si>
  <si>
    <t>SAT Composite: 1000-1199</t>
  </si>
  <si>
    <t>SAT Composite: 800-999</t>
  </si>
  <si>
    <t>SAT Composite: 600-799</t>
  </si>
  <si>
    <t>SAT Composite: 400-599</t>
  </si>
  <si>
    <t>SAT Composite: Total</t>
  </si>
  <si>
    <t>ACT Composite: 30-36</t>
  </si>
  <si>
    <t>ACT Composite: 24-29</t>
  </si>
  <si>
    <t>ACT Composite: 18-23</t>
  </si>
  <si>
    <t>ACT Composite: 12-17</t>
  </si>
  <si>
    <t>ACT Composite: 6-11</t>
  </si>
  <si>
    <t>ACT Composite: Below 6</t>
  </si>
  <si>
    <t>C932</t>
  </si>
  <si>
    <t>ACT Composite: Total</t>
  </si>
  <si>
    <t>C933</t>
  </si>
  <si>
    <t>ACT Math: 30-36</t>
  </si>
  <si>
    <t>C934</t>
  </si>
  <si>
    <t>ACT Math: 24-29</t>
  </si>
  <si>
    <t>C935</t>
  </si>
  <si>
    <t>ACT Math: 18-23</t>
  </si>
  <si>
    <t>C936</t>
  </si>
  <si>
    <t>ACT Math: 12-17</t>
  </si>
  <si>
    <t>C937</t>
  </si>
  <si>
    <t>ACT Math: 6-11</t>
  </si>
  <si>
    <t>C938</t>
  </si>
  <si>
    <t>ACT Math: Below 6</t>
  </si>
  <si>
    <t>C939</t>
  </si>
  <si>
    <t>ACT Math: Total</t>
  </si>
  <si>
    <t>C940</t>
  </si>
  <si>
    <t>ACT English: 30-36</t>
  </si>
  <si>
    <t>C941</t>
  </si>
  <si>
    <t>ACT English: 24-29</t>
  </si>
  <si>
    <t>C942</t>
  </si>
  <si>
    <t>ACT English: 18-23</t>
  </si>
  <si>
    <t>C943</t>
  </si>
  <si>
    <t>ACT English: 12-17</t>
  </si>
  <si>
    <t>C944</t>
  </si>
  <si>
    <t>ACT English: 6-11</t>
  </si>
  <si>
    <t>C945</t>
  </si>
  <si>
    <t>ACT English: Below 6</t>
  </si>
  <si>
    <t>C946</t>
  </si>
  <si>
    <t>ACT English: Total</t>
  </si>
  <si>
    <t>C947</t>
  </si>
  <si>
    <t>ACT Writing: 30-36</t>
  </si>
  <si>
    <t>C948</t>
  </si>
  <si>
    <t>ACT Writing: 24-29</t>
  </si>
  <si>
    <t>C949</t>
  </si>
  <si>
    <t>ACT Writing: 18-23</t>
  </si>
  <si>
    <t>C950</t>
  </si>
  <si>
    <t>ACT Writing: 12-17</t>
  </si>
  <si>
    <t>C951</t>
  </si>
  <si>
    <t>ACT Writing: 6-11</t>
  </si>
  <si>
    <t>C952</t>
  </si>
  <si>
    <t>ACT Writing: Below 6</t>
  </si>
  <si>
    <t>C953</t>
  </si>
  <si>
    <t>ACT Writing: Total</t>
  </si>
  <si>
    <t>C954</t>
  </si>
  <si>
    <t>ACT Science: 30-36</t>
  </si>
  <si>
    <t>C955</t>
  </si>
  <si>
    <t>ACT Science: 24-29</t>
  </si>
  <si>
    <t>C956</t>
  </si>
  <si>
    <t>ACT Science: 18-23</t>
  </si>
  <si>
    <t>C957</t>
  </si>
  <si>
    <t>ACT Science: 12-17</t>
  </si>
  <si>
    <t>C958</t>
  </si>
  <si>
    <t>ACT Science: 6-11</t>
  </si>
  <si>
    <t>C959</t>
  </si>
  <si>
    <t>ACT Science: Below 6</t>
  </si>
  <si>
    <t>C960</t>
  </si>
  <si>
    <t>ACT Science: Total</t>
  </si>
  <si>
    <t>C961</t>
  </si>
  <si>
    <t>ACT Reading: 30-36</t>
  </si>
  <si>
    <t>C962</t>
  </si>
  <si>
    <t>ACT Reading: 24-29</t>
  </si>
  <si>
    <t>C963</t>
  </si>
  <si>
    <t>ACT Reading: 18-23</t>
  </si>
  <si>
    <t>C964</t>
  </si>
  <si>
    <t>ACT Reading: 12-17</t>
  </si>
  <si>
    <t>C965</t>
  </si>
  <si>
    <t>ACT Reading: 6-11</t>
  </si>
  <si>
    <t>C966</t>
  </si>
  <si>
    <t>ACT Reading: Below 6</t>
  </si>
  <si>
    <t>C967</t>
  </si>
  <si>
    <t>ACT Reading: Total</t>
  </si>
  <si>
    <t>C1001</t>
  </si>
  <si>
    <t>Percent in top tenth of high school graduating class</t>
  </si>
  <si>
    <t>C1002</t>
  </si>
  <si>
    <t>Percent in top quarter of high school graduating class</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</si>
  <si>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</si>
  <si>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</si>
  <si>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</si>
  <si>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</si>
  <si>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</si>
  <si>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</si>
  <si>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</si>
  <si>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</si>
  <si>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C1101</t>
  </si>
  <si>
    <t>Percent who had GPA of 4.0</t>
  </si>
  <si>
    <t>High School GPA</t>
  </si>
  <si>
    <t>C1102</t>
  </si>
  <si>
    <t>Percent who had GPA between 3.75 and 3.99</t>
  </si>
  <si>
    <t>C1103</t>
  </si>
  <si>
    <t>Percent who had GPA between 3.50 and 3.74</t>
  </si>
  <si>
    <t>C1104</t>
  </si>
  <si>
    <t>Percent who had GPA between 3.25 and 3.49</t>
  </si>
  <si>
    <t>C1105</t>
  </si>
  <si>
    <t>Percent who had GPA between 3.00 and 3.24</t>
  </si>
  <si>
    <t>C1106</t>
  </si>
  <si>
    <t>Percent who had GPA between 2.50 and 2.99</t>
  </si>
  <si>
    <t>C1107</t>
  </si>
  <si>
    <t>Percent who had GPA between 2.0 and 2.49</t>
  </si>
  <si>
    <t>C1108</t>
  </si>
  <si>
    <t>Percent who had GPA between 1.0 and 1.99</t>
  </si>
  <si>
    <t>C1109</t>
  </si>
  <si>
    <t>Percent who had GPA below 1.0</t>
  </si>
  <si>
    <t>C1110</t>
  </si>
  <si>
    <t>C1111</t>
  </si>
  <si>
    <t>C1112</t>
  </si>
  <si>
    <t>C1113</t>
  </si>
  <si>
    <t>C1114</t>
  </si>
  <si>
    <t>C1115</t>
  </si>
  <si>
    <t>C1116</t>
  </si>
  <si>
    <t>C1117</t>
  </si>
  <si>
    <t>C1118</t>
  </si>
  <si>
    <t>C1119</t>
  </si>
  <si>
    <t>C1120</t>
  </si>
  <si>
    <t>C1121</t>
  </si>
  <si>
    <t>C1122</t>
  </si>
  <si>
    <t>C1123</t>
  </si>
  <si>
    <t>C1124</t>
  </si>
  <si>
    <t>C1125</t>
  </si>
  <si>
    <t>C1126</t>
  </si>
  <si>
    <t>C1127</t>
  </si>
  <si>
    <t>C1128</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</si>
  <si>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</si>
  <si>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</si>
  <si>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</si>
  <si>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</si>
  <si>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</si>
  <si>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</si>
  <si>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</si>
  <si>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C1301</t>
  </si>
  <si>
    <t>Does your institution have an application fee?</t>
  </si>
  <si>
    <t>Admission Policies</t>
  </si>
  <si>
    <t>Application Fee</t>
  </si>
  <si>
    <t>C1302</t>
  </si>
  <si>
    <t>Amount of application fee:</t>
  </si>
  <si>
    <t>C1303</t>
  </si>
  <si>
    <t>Can it be waived for applicants with financial need?</t>
  </si>
  <si>
    <t>C1304</t>
  </si>
  <si>
    <t>Same fee</t>
  </si>
  <si>
    <t>C1305</t>
  </si>
  <si>
    <t>Free</t>
  </si>
  <si>
    <t>C1306</t>
  </si>
  <si>
    <t>Reduced</t>
  </si>
  <si>
    <t>Can on-line application fee be waived for applicants with financial need?</t>
  </si>
  <si>
    <t>C1401</t>
  </si>
  <si>
    <t>Does your institution have an application closing date?</t>
  </si>
  <si>
    <t>Application Dates</t>
  </si>
  <si>
    <t>C1402</t>
  </si>
  <si>
    <t>Application closing date (fall)</t>
  </si>
  <si>
    <t>C1403</t>
  </si>
  <si>
    <t>Priority Date</t>
  </si>
  <si>
    <t>C1501</t>
  </si>
  <si>
    <t>Are first-time, first-year students accepted for terms other than the fall?</t>
  </si>
  <si>
    <t>C1601</t>
  </si>
  <si>
    <t xml:space="preserve">Yes, on a rolling basis:  </t>
  </si>
  <si>
    <t>C1602</t>
  </si>
  <si>
    <t>Beginning date</t>
  </si>
  <si>
    <t>MM-DD</t>
  </si>
  <si>
    <t>C1603</t>
  </si>
  <si>
    <t xml:space="preserve">Yes, by:  </t>
  </si>
  <si>
    <t>C1604</t>
  </si>
  <si>
    <t>Date</t>
  </si>
  <si>
    <t>C1605</t>
  </si>
  <si>
    <t xml:space="preserve">Yes, other:  </t>
  </si>
  <si>
    <t>C1606</t>
  </si>
  <si>
    <t>Other Date</t>
  </si>
  <si>
    <t>Must reply by:</t>
  </si>
  <si>
    <t>C1701</t>
  </si>
  <si>
    <t>Reply Policy</t>
  </si>
  <si>
    <t>C1702</t>
  </si>
  <si>
    <t>No set Date</t>
  </si>
  <si>
    <t>C1703</t>
  </si>
  <si>
    <t>Must reply by May 1st or within____weeks if notified after</t>
  </si>
  <si>
    <t>C1704</t>
  </si>
  <si>
    <t>Other</t>
  </si>
  <si>
    <t>C1705</t>
  </si>
  <si>
    <t>C1706</t>
  </si>
  <si>
    <t xml:space="preserve">Deadline for housing deposit (MMDD): </t>
  </si>
  <si>
    <t>Housing Deposit</t>
  </si>
  <si>
    <t>C1707</t>
  </si>
  <si>
    <t>Amount of housing deposit:</t>
  </si>
  <si>
    <t>C1708</t>
  </si>
  <si>
    <t>Yes, in full</t>
  </si>
  <si>
    <t>C1709</t>
  </si>
  <si>
    <t>Yes, in part</t>
  </si>
  <si>
    <t>C1710</t>
  </si>
  <si>
    <t>No</t>
  </si>
  <si>
    <t>C1801</t>
  </si>
  <si>
    <t>Does your institution allow students to postpone enrollment after admission?</t>
  </si>
  <si>
    <t>C1802</t>
  </si>
  <si>
    <t>If yes, maximum period of postponement:</t>
  </si>
  <si>
    <t>2 years</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</si>
  <si>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</si>
  <si>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</si>
  <si>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</si>
  <si>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</si>
  <si>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</si>
  <si>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</si>
  <si>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C2102</t>
  </si>
  <si>
    <t>First or only early decision plan closing date</t>
  </si>
  <si>
    <t>C2103</t>
  </si>
  <si>
    <t>First or only early decision plan notification date</t>
  </si>
  <si>
    <t>C2104</t>
  </si>
  <si>
    <t>Other early decision plan closing date</t>
  </si>
  <si>
    <t>C2105</t>
  </si>
  <si>
    <t>Other early decision plan notification date</t>
  </si>
  <si>
    <t>C2106</t>
  </si>
  <si>
    <t>Number of early decision applications received by your institution</t>
  </si>
  <si>
    <t>Number of applicants admitted under early decision plan</t>
  </si>
  <si>
    <t>C2107</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</si>
  <si>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</si>
  <si>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</si>
  <si>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</si>
  <si>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</si>
  <si>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</si>
  <si>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t>
  </si>
  <si>
    <t>C2203</t>
  </si>
  <si>
    <t>Early action notification date</t>
  </si>
  <si>
    <t>C2204</t>
  </si>
  <si>
    <t>Is your early action plan a “restrictive” plan under which you limit students from applying to other early plans?</t>
  </si>
  <si>
    <t>D101</t>
  </si>
  <si>
    <t>Does your institution enroll transfer students? (If no, please skip to Section E)</t>
  </si>
  <si>
    <t>Transfer Admission</t>
  </si>
  <si>
    <t>Fall Applicants</t>
  </si>
  <si>
    <t>Transfer</t>
  </si>
  <si>
    <t>D102</t>
  </si>
  <si>
    <t>If yes, may transfer students earn advanced standing credit by transferring credits earned from course work completed at other colleges/universities?</t>
  </si>
  <si>
    <t>D201</t>
  </si>
  <si>
    <t>D202</t>
  </si>
  <si>
    <t>D203</t>
  </si>
  <si>
    <t>D204</t>
  </si>
  <si>
    <t>D205</t>
  </si>
  <si>
    <t>D206</t>
  </si>
  <si>
    <t>D207</t>
  </si>
  <si>
    <t>D208</t>
  </si>
  <si>
    <t>D209</t>
  </si>
  <si>
    <t>D210</t>
  </si>
  <si>
    <t>D211</t>
  </si>
  <si>
    <t>D212</t>
  </si>
  <si>
    <t>D213</t>
  </si>
  <si>
    <t>D214</t>
  </si>
  <si>
    <t>D215</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</si>
  <si>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</si>
  <si>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</si>
  <si>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</si>
  <si>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</si>
  <si>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</si>
  <si>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</si>
  <si>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</si>
  <si>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</si>
  <si>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</si>
  <si>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</si>
  <si>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</si>
  <si>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</si>
  <si>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</si>
  <si>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</si>
  <si>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</si>
  <si>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</si>
  <si>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Required of All</t>
  </si>
  <si>
    <t>Recommended of All</t>
  </si>
  <si>
    <t>Recommended of Some</t>
  </si>
  <si>
    <t>Required of Some</t>
  </si>
  <si>
    <t>Not Required</t>
  </si>
  <si>
    <t>D501</t>
  </si>
  <si>
    <t>High school transcript</t>
  </si>
  <si>
    <t>Requirements</t>
  </si>
  <si>
    <t>D502</t>
  </si>
  <si>
    <t>College transcript(s)</t>
  </si>
  <si>
    <t>D503</t>
  </si>
  <si>
    <t>Essay or personal statement</t>
  </si>
  <si>
    <t>D504</t>
  </si>
  <si>
    <t>D505</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</si>
  <si>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</si>
  <si>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</si>
  <si>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</si>
  <si>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</si>
  <si>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</si>
  <si>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</si>
  <si>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</si>
  <si>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</si>
  <si>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</si>
  <si>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</si>
  <si>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Dates</t>
  </si>
  <si>
    <t>D902</t>
  </si>
  <si>
    <t>D903</t>
  </si>
  <si>
    <t>D904</t>
  </si>
  <si>
    <t>D905</t>
  </si>
  <si>
    <t>D906</t>
  </si>
  <si>
    <t>D907</t>
  </si>
  <si>
    <t>D908</t>
  </si>
  <si>
    <t>D909</t>
  </si>
  <si>
    <t>D910</t>
  </si>
  <si>
    <t>D911</t>
  </si>
  <si>
    <t>D912</t>
  </si>
  <si>
    <t>D913</t>
  </si>
  <si>
    <t>D914</t>
  </si>
  <si>
    <t>D915</t>
  </si>
  <si>
    <t>D916</t>
  </si>
  <si>
    <t>D917</t>
  </si>
  <si>
    <t>D918</t>
  </si>
  <si>
    <t>D919</t>
  </si>
  <si>
    <t>D920</t>
  </si>
  <si>
    <t>D1001</t>
  </si>
  <si>
    <t>Does an open admission policy, if reported, apply to transfer students?</t>
  </si>
  <si>
    <t>D1101</t>
  </si>
  <si>
    <t xml:space="preserve">Describe additional requirements for transfer admission, if applicable: </t>
  </si>
  <si>
    <t>D1201</t>
  </si>
  <si>
    <t>Report the lowest grade earned for any course that may be transferred for credit:</t>
  </si>
  <si>
    <t>C</t>
  </si>
  <si>
    <t>Min Grade</t>
  </si>
  <si>
    <t>D1301</t>
  </si>
  <si>
    <t>Max Credits from Two-Year</t>
  </si>
  <si>
    <t>D1302</t>
  </si>
  <si>
    <t>Credits</t>
  </si>
  <si>
    <t>D1401</t>
  </si>
  <si>
    <t>Max Credits from Four-Year</t>
  </si>
  <si>
    <t>D1402</t>
  </si>
  <si>
    <t>D1501</t>
  </si>
  <si>
    <t>Minimum number of credits that transfers must complete at your institution to earn an associate degree:</t>
  </si>
  <si>
    <t>D1601</t>
  </si>
  <si>
    <t>Minimum number of credits that transfers must complete at your institution to earn a bachelor’s degree:</t>
  </si>
  <si>
    <t>D1701</t>
  </si>
  <si>
    <t>Describe other transfer credit policies:</t>
  </si>
  <si>
    <t>Other Credit</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</si>
  <si>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</si>
  <si>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</si>
  <si>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</si>
  <si>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</si>
  <si>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</si>
  <si>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</si>
  <si>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</si>
  <si>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</si>
  <si>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</si>
  <si>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</si>
  <si>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</si>
  <si>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</si>
  <si>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</si>
  <si>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D2101</t>
  </si>
  <si>
    <t>Are the military/veteran credit transfer policies published on your website?</t>
  </si>
  <si>
    <t>Military Service</t>
  </si>
  <si>
    <t>D2102</t>
  </si>
  <si>
    <t>If yes, please provide the URL where the policy can be located:</t>
  </si>
  <si>
    <t>D2202</t>
  </si>
  <si>
    <t>Describe other military/veteran transfer credit policies unique to your institution:</t>
  </si>
  <si>
    <t>E101</t>
  </si>
  <si>
    <t>Accelerated program</t>
  </si>
  <si>
    <t>Academic Offerings and Policies</t>
  </si>
  <si>
    <t>Special Study Options</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</si>
  <si>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</si>
  <si>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</si>
  <si>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</si>
  <si>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</si>
  <si>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</si>
  <si>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</si>
  <si>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</si>
  <si>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</si>
  <si>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</si>
  <si>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</si>
  <si>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</si>
  <si>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</si>
  <si>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</si>
  <si>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</si>
  <si>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</si>
  <si>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</si>
  <si>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</si>
  <si>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</si>
  <si>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</si>
  <si>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</si>
  <si>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</si>
  <si>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</si>
  <si>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</si>
  <si>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</si>
  <si>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</si>
  <si>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</si>
  <si>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</si>
  <si>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</si>
  <si>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</si>
  <si>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</si>
  <si>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</si>
  <si>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</si>
  <si>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</si>
  <si>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</si>
  <si>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</si>
  <si>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</si>
  <si>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Graduate school partnerships, non-credit internships supported through our career education center, community-engaged and experiential learning, marine biology study program, engineering combined degree programs (3-2), Experiential Learning Term (summer study program), double minor, service learning, pre-professional programs, domestic off-campus semester away study programs, Fulbright International Exchange Scholarship program, Boren Scholarship, Gilman International Scholarship, accelerated master's and doctorate programs, New York Arts Program, Oak Ridge Science Semester, The Philadelphia Center, Newberry Research in the Humanities, Washington Semester.</t>
  </si>
  <si>
    <t>E301</t>
  </si>
  <si>
    <t>Arts/fine arts</t>
  </si>
  <si>
    <t>Required Course Work</t>
  </si>
  <si>
    <t>E302</t>
  </si>
  <si>
    <t>Computer literacy</t>
  </si>
  <si>
    <t>E303</t>
  </si>
  <si>
    <t>English (including composition)</t>
  </si>
  <si>
    <t>E304</t>
  </si>
  <si>
    <t>Foreign languages</t>
  </si>
  <si>
    <t>E305</t>
  </si>
  <si>
    <t>E306</t>
  </si>
  <si>
    <t>Physical Education</t>
  </si>
  <si>
    <t>E307</t>
  </si>
  <si>
    <t>Humanities</t>
  </si>
  <si>
    <t>E308</t>
  </si>
  <si>
    <t>Intensive writing</t>
  </si>
  <si>
    <t>E309</t>
  </si>
  <si>
    <t>E310</t>
  </si>
  <si>
    <t>Philosophy</t>
  </si>
  <si>
    <t>E311</t>
  </si>
  <si>
    <t>Sciences (biological or physical)</t>
  </si>
  <si>
    <t>E312</t>
  </si>
  <si>
    <t>Social science</t>
  </si>
  <si>
    <t>E313</t>
  </si>
  <si>
    <t>Other (describe):</t>
  </si>
  <si>
    <t>Students must major in one academic division or interdivisional area of study and minor in another. All students must fulfill liberal arts studies requirements of 4 credit hours in each of 8 specified areas of inquiry. Additional required courses include First-year first seminar, First-year second seminar, a sophomore writing and speaking seminar and junior seminar. All graduating seniors complete an independent research thesis and an oral defense of the thesis.</t>
  </si>
  <si>
    <t>F101</t>
  </si>
  <si>
    <t>Percent who are from out of state (exclude international/nonresidents from the numerator and denominator)</t>
  </si>
  <si>
    <t>Student Life</t>
  </si>
  <si>
    <t>Percent Participating</t>
  </si>
  <si>
    <t>Degree-Seeking</t>
  </si>
  <si>
    <t>Nearest 1%</t>
  </si>
  <si>
    <t>F102</t>
  </si>
  <si>
    <t>Percent of men who join fraternities</t>
  </si>
  <si>
    <t>F103</t>
  </si>
  <si>
    <t>Percent of women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</si>
  <si>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</si>
  <si>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</si>
  <si>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</si>
  <si>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</si>
  <si>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</si>
  <si>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</si>
  <si>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</si>
  <si>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</si>
  <si>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</si>
  <si>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</si>
  <si>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</si>
  <si>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</si>
  <si>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</si>
  <si>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</si>
  <si>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</si>
  <si>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F113</t>
  </si>
  <si>
    <t>F114</t>
  </si>
  <si>
    <t>F115</t>
  </si>
  <si>
    <t>F116</t>
  </si>
  <si>
    <t>F201</t>
  </si>
  <si>
    <t>Campus Ministries</t>
  </si>
  <si>
    <t>Activities Offered</t>
  </si>
  <si>
    <t>F202</t>
  </si>
  <si>
    <t>Choral groups</t>
  </si>
  <si>
    <t>F203</t>
  </si>
  <si>
    <t>Concert band</t>
  </si>
  <si>
    <t>F204</t>
  </si>
  <si>
    <t>Dance</t>
  </si>
  <si>
    <t>F205</t>
  </si>
  <si>
    <t>Drama/theater</t>
  </si>
  <si>
    <t>F206</t>
  </si>
  <si>
    <t>International Student Organization</t>
  </si>
  <si>
    <t>F207</t>
  </si>
  <si>
    <t>Jazz band</t>
  </si>
  <si>
    <t>F208</t>
  </si>
  <si>
    <t>Literary magazine</t>
  </si>
  <si>
    <t>F209</t>
  </si>
  <si>
    <t>Marching band</t>
  </si>
  <si>
    <t>F210</t>
  </si>
  <si>
    <t>Model UN</t>
  </si>
  <si>
    <t>F211</t>
  </si>
  <si>
    <t>Music ensembles</t>
  </si>
  <si>
    <t>F212</t>
  </si>
  <si>
    <t>Musical theater</t>
  </si>
  <si>
    <t>F213</t>
  </si>
  <si>
    <t>Opera</t>
  </si>
  <si>
    <t>F214</t>
  </si>
  <si>
    <t>Pep band</t>
  </si>
  <si>
    <t>F215</t>
  </si>
  <si>
    <t>Radio station</t>
  </si>
  <si>
    <t>F216</t>
  </si>
  <si>
    <t>Student government</t>
  </si>
  <si>
    <t>F217</t>
  </si>
  <si>
    <t>Student newspaper</t>
  </si>
  <si>
    <t>F218</t>
  </si>
  <si>
    <t>Student-run film society</t>
  </si>
  <si>
    <t>F219</t>
  </si>
  <si>
    <t>Symphony orchestra</t>
  </si>
  <si>
    <t>F220</t>
  </si>
  <si>
    <t>Television station</t>
  </si>
  <si>
    <t>F221</t>
  </si>
  <si>
    <t>Yearbook</t>
  </si>
  <si>
    <t>F301</t>
  </si>
  <si>
    <t>On Campus</t>
  </si>
  <si>
    <t>ROTC</t>
  </si>
  <si>
    <t>Army</t>
  </si>
  <si>
    <t>F302</t>
  </si>
  <si>
    <t>At Cooperating Institution</t>
  </si>
  <si>
    <t>F303</t>
  </si>
  <si>
    <t>Name of Cooperating Institution</t>
  </si>
  <si>
    <t>PennWest Edinboro</t>
  </si>
  <si>
    <t>F304</t>
  </si>
  <si>
    <t>Marine Option 
(for Naval ROTC)</t>
  </si>
  <si>
    <t>F305</t>
  </si>
  <si>
    <t>F306</t>
  </si>
  <si>
    <t>F307</t>
  </si>
  <si>
    <t>F308</t>
  </si>
  <si>
    <t>F309</t>
  </si>
  <si>
    <t>F310</t>
  </si>
  <si>
    <t>F401</t>
  </si>
  <si>
    <t>Coed dorms</t>
  </si>
  <si>
    <t>Housing</t>
  </si>
  <si>
    <t>F402</t>
  </si>
  <si>
    <t>Men's dorms</t>
  </si>
  <si>
    <t>F403</t>
  </si>
  <si>
    <t>Women's dorms</t>
  </si>
  <si>
    <t>F404</t>
  </si>
  <si>
    <t>Apartments for married students</t>
  </si>
  <si>
    <t>F405</t>
  </si>
  <si>
    <t>Apartments for single students</t>
  </si>
  <si>
    <t>F406</t>
  </si>
  <si>
    <t>Special housing for disabled students</t>
  </si>
  <si>
    <t>F407</t>
  </si>
  <si>
    <t>Special housing for international students</t>
  </si>
  <si>
    <t>F408</t>
  </si>
  <si>
    <t>Fraternity/sorority housing</t>
  </si>
  <si>
    <t>F409</t>
  </si>
  <si>
    <t>Cooperative housing</t>
  </si>
  <si>
    <t>F410</t>
  </si>
  <si>
    <t>Theme housing</t>
  </si>
  <si>
    <t>F411</t>
  </si>
  <si>
    <t>Wellness housing</t>
  </si>
  <si>
    <t>F412</t>
  </si>
  <si>
    <t>Living Learning Communities</t>
  </si>
  <si>
    <t>F413</t>
  </si>
  <si>
    <t>Other housing options (specify):</t>
  </si>
  <si>
    <t>G001</t>
  </si>
  <si>
    <t>Please provide the URL of your institution’s net price calculator:</t>
  </si>
  <si>
    <t>https://app.meadowfi.com/allegheny</t>
  </si>
  <si>
    <t>Annual Expenses</t>
  </si>
  <si>
    <t>Information</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</si>
  <si>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</si>
  <si>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</si>
  <si>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</si>
  <si>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</si>
  <si>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</si>
  <si>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</si>
  <si>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</si>
  <si>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</si>
  <si>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</si>
  <si>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</si>
  <si>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</si>
  <si>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</si>
  <si>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</si>
  <si>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</si>
  <si>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</si>
  <si>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</si>
  <si>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</si>
  <si>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</si>
  <si>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</si>
  <si>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Tuition: Non-resident</t>
  </si>
  <si>
    <t>G107</t>
  </si>
  <si>
    <t>G108</t>
  </si>
  <si>
    <t>G109</t>
  </si>
  <si>
    <t>G110</t>
  </si>
  <si>
    <t>G111</t>
  </si>
  <si>
    <t>Required Fees:</t>
  </si>
  <si>
    <t>All Institutions Expenses</t>
  </si>
  <si>
    <t>G112</t>
  </si>
  <si>
    <t>Food and housing (on-campus):</t>
  </si>
  <si>
    <t>G113</t>
  </si>
  <si>
    <t>Housing Only (on-campus):</t>
  </si>
  <si>
    <t>G114</t>
  </si>
  <si>
    <t>Food Only (on-campus meal plan):</t>
  </si>
  <si>
    <t>G115</t>
  </si>
  <si>
    <t>G116</t>
  </si>
  <si>
    <t>G117</t>
  </si>
  <si>
    <t>G118</t>
  </si>
  <si>
    <t>G119</t>
  </si>
  <si>
    <t>Comprehensive tuition and food and housing fee (if your college cannot provide separate tuition and food and housing fees):</t>
  </si>
  <si>
    <t>Comprehensive Expenses</t>
  </si>
  <si>
    <t>G120</t>
  </si>
  <si>
    <t>Other:</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</si>
  <si>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</si>
  <si>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</si>
  <si>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</si>
  <si>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</si>
  <si>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</si>
  <si>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</si>
  <si>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</si>
  <si>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</si>
  <si>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</si>
  <si>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</si>
  <si>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</si>
  <si>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</si>
  <si>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</si>
  <si>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</si>
  <si>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</si>
  <si>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</si>
  <si>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</si>
  <si>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</si>
  <si>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</si>
  <si>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</si>
  <si>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</si>
  <si>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</si>
  <si>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</si>
  <si>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</si>
  <si>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G506</t>
  </si>
  <si>
    <t>Transportation</t>
  </si>
  <si>
    <t>G507</t>
  </si>
  <si>
    <t>G508</t>
  </si>
  <si>
    <t>Commuters (not living at home)</t>
  </si>
  <si>
    <t>G509</t>
  </si>
  <si>
    <t>Housing only:</t>
  </si>
  <si>
    <t>G510</t>
  </si>
  <si>
    <t>G511</t>
  </si>
  <si>
    <t>Food and housing total*</t>
  </si>
  <si>
    <t>G512</t>
  </si>
  <si>
    <t>G513</t>
  </si>
  <si>
    <t>G601</t>
  </si>
  <si>
    <t>PRIVATE INSTITUTIONS:</t>
  </si>
  <si>
    <t>Per-Credit-Hour Charges</t>
  </si>
  <si>
    <t>G602</t>
  </si>
  <si>
    <t>PUBLIC INSTITUTIONS:</t>
  </si>
  <si>
    <t>G603</t>
  </si>
  <si>
    <t>In-district:</t>
  </si>
  <si>
    <t>G604</t>
  </si>
  <si>
    <t>In-state (out-of-district):</t>
  </si>
  <si>
    <t>G605</t>
  </si>
  <si>
    <t>Out-of-state:</t>
  </si>
  <si>
    <t>G606</t>
  </si>
  <si>
    <t>NONRESIDENTS:</t>
  </si>
  <si>
    <t>2024-2025</t>
  </si>
  <si>
    <t>Financial Aid</t>
  </si>
  <si>
    <t>Reporting Year</t>
  </si>
  <si>
    <t>H102</t>
  </si>
  <si>
    <r>
      <rPr>
        <rFont val="Aptos Narrow"/>
        <color theme="1"/>
        <sz val="11.0"/>
      </rPr>
      <t xml:space="preserve">2023-2024 </t>
    </r>
    <r>
      <rPr>
        <rFont val="Aptos Narrow"/>
        <b/>
        <color theme="1"/>
        <sz val="11.0"/>
      </rPr>
      <t>Final</t>
    </r>
  </si>
  <si>
    <t>H103</t>
  </si>
  <si>
    <t>Federal methodology (FM)</t>
  </si>
  <si>
    <t>Methodology</t>
  </si>
  <si>
    <t>H104</t>
  </si>
  <si>
    <t>Institutional methodology (IM)</t>
  </si>
  <si>
    <t>H105</t>
  </si>
  <si>
    <t>Both FM and IM</t>
  </si>
  <si>
    <t>Scholarships/Grants</t>
  </si>
  <si>
    <t>H106</t>
  </si>
  <si>
    <t>Federal</t>
  </si>
  <si>
    <t>Need-based Aid Awarded</t>
  </si>
  <si>
    <t>H107</t>
  </si>
  <si>
    <r>
      <rPr>
        <rFont val="Aptos Narrow"/>
        <b/>
        <color theme="1"/>
        <sz val="11.0"/>
      </rPr>
      <t>State</t>
    </r>
    <r>
      <rPr>
        <rFont val="Aptos Narrow"/>
        <color theme="1"/>
        <sz val="11.0"/>
      </rPr>
      <t xml:space="preserve"> all states, not only the state in which your institution is located</t>
    </r>
  </si>
  <si>
    <t>H108</t>
  </si>
  <si>
    <r>
      <rPr>
        <rFont val="Aptos Narrow"/>
        <b/>
        <color theme="1"/>
        <sz val="11.0"/>
      </rPr>
      <t>Institutional:</t>
    </r>
    <r>
      <rPr>
        <rFont val="Aptos Narrow"/>
        <color theme="1"/>
        <sz val="11.0"/>
      </rPr>
      <t xml:space="preserve"> Endowed scholarships, annual gifts and tuition funded grants, awarded by the college, excluding athletic aid and tuition waivers (which are reported below).</t>
    </r>
  </si>
  <si>
    <t>H109</t>
  </si>
  <si>
    <r>
      <rPr>
        <rFont val="Aptos Narrow"/>
        <b/>
        <color theme="1"/>
        <sz val="11.0"/>
      </rPr>
      <t>Scholarships/grants</t>
    </r>
    <r>
      <rPr>
        <rFont val="Aptos Narrow"/>
        <color theme="1"/>
        <sz val="11.0"/>
      </rPr>
      <t xml:space="preserve"> from external sources (e.g. Kiwanis, National Merit) not awarded by the college</t>
    </r>
  </si>
  <si>
    <t>H110</t>
  </si>
  <si>
    <t>Total Scholarships/Grants</t>
  </si>
  <si>
    <t>Self-Help</t>
  </si>
  <si>
    <t>H111</t>
  </si>
  <si>
    <t>Student loans from all sources (excluding parent loans)</t>
  </si>
  <si>
    <t>H112</t>
  </si>
  <si>
    <t>Federal Work-Study</t>
  </si>
  <si>
    <t>H113</t>
  </si>
  <si>
    <t>State and other (e.g., institutional) work-study/employment (Note: Excludes Federal Work-Study captured above.)</t>
  </si>
  <si>
    <t>H114</t>
  </si>
  <si>
    <t>Total Self-Help</t>
  </si>
  <si>
    <t>H115</t>
  </si>
  <si>
    <t>Parent Loans</t>
  </si>
  <si>
    <t>H116</t>
  </si>
  <si>
    <r>
      <rPr>
        <rFont val="Aptos Narrow"/>
        <b/>
        <color theme="1"/>
        <sz val="11.0"/>
      </rPr>
      <t>Tuition Waivers</t>
    </r>
    <r>
      <rPr>
        <rFont val="Aptos Narrow"/>
        <color theme="1"/>
        <sz val="11.0"/>
      </rPr>
      <t xml:space="preserve">
Note: Reporting is optional. Report tuition waivers in this row if you choose to report them. Do not report tuition waivers elsewhere.</t>
    </r>
  </si>
  <si>
    <t>H117</t>
  </si>
  <si>
    <t>Athletic Awards</t>
  </si>
  <si>
    <t>H118</t>
  </si>
  <si>
    <t>Non-need-based Aid Awarded</t>
  </si>
  <si>
    <t>H119</t>
  </si>
  <si>
    <r>
      <rPr>
        <rFont val="Aptos Narrow"/>
        <b/>
        <color theme="1"/>
        <sz val="11.0"/>
      </rPr>
      <t>State</t>
    </r>
    <r>
      <rPr>
        <rFont val="Aptos Narrow"/>
        <color theme="1"/>
        <sz val="11.0"/>
      </rPr>
      <t xml:space="preserve"> all states, not only the state in which your institution is located</t>
    </r>
  </si>
  <si>
    <t>H120</t>
  </si>
  <si>
    <r>
      <rPr>
        <rFont val="Aptos Narrow"/>
        <b/>
        <color theme="1"/>
        <sz val="11.0"/>
      </rPr>
      <t>Institutional:</t>
    </r>
    <r>
      <rPr>
        <rFont val="Aptos Narrow"/>
        <color theme="1"/>
        <sz val="11.0"/>
      </rPr>
      <t xml:space="preserve"> Endowed scholarships, annual gifts and tuition funded grants, awarded by the college, excluding athletic aid and tuition waivers (which are reported below).</t>
    </r>
  </si>
  <si>
    <t>H121</t>
  </si>
  <si>
    <r>
      <rPr>
        <rFont val="Aptos Narrow"/>
        <b/>
        <color theme="1"/>
        <sz val="11.0"/>
      </rPr>
      <t>Scholarships/grants</t>
    </r>
    <r>
      <rPr>
        <rFont val="Aptos Narrow"/>
        <color theme="1"/>
        <sz val="11.0"/>
      </rPr>
      <t xml:space="preserve"> from external sources (e.g. Kiwanis, National Merit) not awarded by the college</t>
    </r>
  </si>
  <si>
    <t>H122</t>
  </si>
  <si>
    <t>H123</t>
  </si>
  <si>
    <t>H124</t>
  </si>
  <si>
    <t>H125</t>
  </si>
  <si>
    <t>H126</t>
  </si>
  <si>
    <t>H127</t>
  </si>
  <si>
    <r>
      <rPr>
        <rFont val="Aptos Narrow"/>
        <b/>
        <color theme="1"/>
        <sz val="11.0"/>
      </rPr>
      <t>Tuition Waivers</t>
    </r>
    <r>
      <rPr>
        <rFont val="Aptos Narrow"/>
        <color theme="1"/>
        <sz val="11.0"/>
      </rPr>
      <t xml:space="preserve">
Note: Reporting is optional. Report tuition waivers in this row if you choose to report them. Do not report tuition waivers elsewhere.</t>
    </r>
  </si>
  <si>
    <t>H128</t>
  </si>
  <si>
    <t>H201</t>
  </si>
  <si>
    <r>
      <rPr>
        <rFont val="Aptos Narrow"/>
        <b/>
        <color theme="1"/>
        <sz val="11.0"/>
      </rPr>
      <t xml:space="preserve">A. </t>
    </r>
    <r>
      <rPr>
        <rFont val="Aptos Narrow"/>
        <color theme="1"/>
        <sz val="11.0"/>
      </rPr>
      <t>Number of degree-seeking undergraduate students (CDS Item B1 if reporting on Fall 2024 cohort)</t>
    </r>
  </si>
  <si>
    <t>Students Awarded Aid</t>
  </si>
  <si>
    <t>H202</t>
  </si>
  <si>
    <r>
      <rPr>
        <rFont val="Aptos Narrow"/>
        <b/>
        <color theme="1"/>
        <sz val="11.0"/>
      </rPr>
      <t>B.</t>
    </r>
    <r>
      <rPr>
        <rFont val="Aptos Narrow"/>
        <color theme="1"/>
        <sz val="11.0"/>
      </rPr>
      <t xml:space="preserve"> Number of students in line a who applied for need-based financial aid</t>
    </r>
  </si>
  <si>
    <t>H203</t>
  </si>
  <si>
    <r>
      <rPr>
        <rFont val="Aptos Narrow"/>
        <b/>
        <color theme="1"/>
        <sz val="11.0"/>
      </rPr>
      <t>C.</t>
    </r>
    <r>
      <rPr>
        <rFont val="Aptos Narrow"/>
        <color theme="1"/>
        <sz val="11.0"/>
      </rPr>
      <t xml:space="preserve"> Number of students in line b who were determined to have financial need</t>
    </r>
  </si>
  <si>
    <t>H204</t>
  </si>
  <si>
    <r>
      <rPr>
        <rFont val="Aptos Narrow"/>
        <b/>
        <color theme="1"/>
        <sz val="11.0"/>
      </rPr>
      <t>D.</t>
    </r>
    <r>
      <rPr>
        <rFont val="Aptos Narrow"/>
        <color theme="1"/>
        <sz val="11.0"/>
      </rPr>
      <t xml:space="preserve"> Number of students in line c who were awarded any financial aid</t>
    </r>
  </si>
  <si>
    <t>H205</t>
  </si>
  <si>
    <r>
      <rPr>
        <rFont val="Aptos Narrow"/>
        <b/>
        <color theme="1"/>
        <sz val="11.0"/>
      </rPr>
      <t>E.</t>
    </r>
    <r>
      <rPr>
        <rFont val="Aptos Narrow"/>
        <color theme="1"/>
        <sz val="11.0"/>
      </rPr>
      <t xml:space="preserve"> Number of students in line d who were awarded any need-based scholarship or grant aid</t>
    </r>
  </si>
  <si>
    <t>H206</t>
  </si>
  <si>
    <r>
      <rPr>
        <rFont val="Aptos Narrow"/>
        <b/>
        <color theme="1"/>
        <sz val="11.0"/>
      </rPr>
      <t>F.</t>
    </r>
    <r>
      <rPr>
        <rFont val="Aptos Narrow"/>
        <color theme="1"/>
        <sz val="11.0"/>
      </rPr>
      <t xml:space="preserve"> Number of students in line d who were awarded any need-based self-help aid</t>
    </r>
  </si>
  <si>
    <t>H207</t>
  </si>
  <si>
    <r>
      <rPr>
        <rFont val="Aptos Narrow"/>
        <b/>
        <color theme="1"/>
        <sz val="11.0"/>
      </rPr>
      <t>G.</t>
    </r>
    <r>
      <rPr>
        <rFont val="Aptos Narrow"/>
        <color theme="1"/>
        <sz val="11.0"/>
      </rPr>
      <t xml:space="preserve"> Number of students in line d who were awarded any non-need-based scholarship or grant aid</t>
    </r>
  </si>
  <si>
    <t>H208</t>
  </si>
  <si>
    <t>H. Number of students in line d whose need was fully met (exclude PLUS loans, unsubsidized loans, and private alternative loans)</t>
  </si>
  <si>
    <t>H209</t>
  </si>
  <si>
    <r>
      <rPr>
        <rFont val="Aptos Narrow"/>
        <b/>
        <color theme="1"/>
        <sz val="11.0"/>
      </rPr>
      <t xml:space="preserve">I. </t>
    </r>
    <r>
      <rPr>
        <rFont val="Aptos Narrow"/>
        <color theme="1"/>
        <sz val="11.0"/>
      </rPr>
      <t>On average, the percentage of need that was met of students who were awarded any need-based aid. Exclude any aid that was awarded in excess of need as well as any resources that were awarded to replace EFC (PLUS loans, unsubsidized loans, and private alternative loans)</t>
    </r>
  </si>
  <si>
    <t>H210</t>
  </si>
  <si>
    <r>
      <rPr>
        <rFont val="Aptos Narrow"/>
        <b/>
        <color theme="1"/>
        <sz val="11.0"/>
      </rPr>
      <t xml:space="preserve">J. </t>
    </r>
    <r>
      <rPr>
        <rFont val="Aptos Narrow"/>
        <color theme="1"/>
        <sz val="11.0"/>
      </rPr>
      <t>The average financial aid package of those in line d. Exclude any resources that were awarded to replace EFC (PLUS loans, unsubsidized loans, and private alternative loans)</t>
    </r>
  </si>
  <si>
    <t>H211</t>
  </si>
  <si>
    <r>
      <rPr>
        <rFont val="Aptos Narrow"/>
        <b/>
        <color theme="1"/>
        <sz val="11.0"/>
      </rPr>
      <t>K.</t>
    </r>
    <r>
      <rPr>
        <rFont val="Aptos Narrow"/>
        <color theme="1"/>
        <sz val="11.0"/>
      </rPr>
      <t xml:space="preserve"> Average need-based scholarship and grant award of those in line e</t>
    </r>
  </si>
  <si>
    <t>H212</t>
  </si>
  <si>
    <r>
      <rPr>
        <rFont val="Aptos Narrow"/>
        <b/>
        <color theme="1"/>
        <sz val="11.0"/>
      </rPr>
      <t>L.</t>
    </r>
    <r>
      <rPr>
        <rFont val="Aptos Narrow"/>
        <color theme="1"/>
        <sz val="11.0"/>
      </rPr>
      <t xml:space="preserve"> Average need-based self-help award (excluding PLUS loans, unsubsidized loans, and private alternative loans) of those in line f</t>
    </r>
  </si>
  <si>
    <t>H213</t>
  </si>
  <si>
    <r>
      <rPr>
        <rFont val="Aptos Narrow"/>
        <b/>
        <color theme="1"/>
        <sz val="11.0"/>
      </rPr>
      <t>M.</t>
    </r>
    <r>
      <rPr>
        <rFont val="Aptos Narrow"/>
        <color theme="1"/>
        <sz val="11.0"/>
      </rPr>
      <t xml:space="preserve"> Average need-based loan (excluding PLUS loans, unsubsidized loans, and private alternative loans) of those in line f who were awarded a need-based loan</t>
    </r>
  </si>
  <si>
    <t>H214</t>
  </si>
  <si>
    <r>
      <rPr>
        <rFont val="Aptos Narrow"/>
        <b/>
        <color theme="1"/>
        <sz val="11.0"/>
      </rPr>
      <t xml:space="preserve">A. </t>
    </r>
    <r>
      <rPr>
        <rFont val="Aptos Narrow"/>
        <color theme="1"/>
        <sz val="11.0"/>
      </rPr>
      <t>Number of degree-seeking undergraduate students (CDS Item B1 if reporting on Fall 2024 cohort)</t>
    </r>
  </si>
  <si>
    <t>H215</t>
  </si>
  <si>
    <r>
      <rPr>
        <rFont val="Aptos Narrow"/>
        <b/>
        <color theme="1"/>
        <sz val="11.0"/>
      </rPr>
      <t>B.</t>
    </r>
    <r>
      <rPr>
        <rFont val="Aptos Narrow"/>
        <color theme="1"/>
        <sz val="11.0"/>
      </rPr>
      <t xml:space="preserve"> Number of students in line a who applied for need-based financial aid</t>
    </r>
  </si>
  <si>
    <t>H216</t>
  </si>
  <si>
    <r>
      <rPr>
        <rFont val="Aptos Narrow"/>
        <b/>
        <color theme="1"/>
        <sz val="11.0"/>
      </rPr>
      <t>C.</t>
    </r>
    <r>
      <rPr>
        <rFont val="Aptos Narrow"/>
        <color theme="1"/>
        <sz val="11.0"/>
      </rPr>
      <t xml:space="preserve"> Number of students in line b who were determined to have financial need</t>
    </r>
  </si>
  <si>
    <t>H217</t>
  </si>
  <si>
    <r>
      <rPr>
        <rFont val="Aptos Narrow"/>
        <b/>
        <color theme="1"/>
        <sz val="11.0"/>
      </rPr>
      <t>D.</t>
    </r>
    <r>
      <rPr>
        <rFont val="Aptos Narrow"/>
        <color theme="1"/>
        <sz val="11.0"/>
      </rPr>
      <t xml:space="preserve"> Number of students in line c who were awarded any financial aid</t>
    </r>
  </si>
  <si>
    <t>H218</t>
  </si>
  <si>
    <r>
      <rPr>
        <rFont val="Aptos Narrow"/>
        <b/>
        <color theme="1"/>
        <sz val="11.0"/>
      </rPr>
      <t>E.</t>
    </r>
    <r>
      <rPr>
        <rFont val="Aptos Narrow"/>
        <color theme="1"/>
        <sz val="11.0"/>
      </rPr>
      <t xml:space="preserve"> Number of students in line d who were awarded any need-based scholarship or grant aid</t>
    </r>
  </si>
  <si>
    <t>H219</t>
  </si>
  <si>
    <r>
      <rPr>
        <rFont val="Aptos Narrow"/>
        <b/>
        <color theme="1"/>
        <sz val="11.0"/>
      </rPr>
      <t>F.</t>
    </r>
    <r>
      <rPr>
        <rFont val="Aptos Narrow"/>
        <color theme="1"/>
        <sz val="11.0"/>
      </rPr>
      <t xml:space="preserve"> Number of students in line d who were awarded any need-based self-help aid</t>
    </r>
  </si>
  <si>
    <t>H220</t>
  </si>
  <si>
    <r>
      <rPr>
        <rFont val="Aptos Narrow"/>
        <b/>
        <color theme="1"/>
        <sz val="11.0"/>
      </rPr>
      <t>G.</t>
    </r>
    <r>
      <rPr>
        <rFont val="Aptos Narrow"/>
        <color theme="1"/>
        <sz val="11.0"/>
      </rPr>
      <t xml:space="preserve"> Number of students in line d who were awarded any non-need-based scholarship or grant aid</t>
    </r>
  </si>
  <si>
    <t>H221</t>
  </si>
  <si>
    <t>H222</t>
  </si>
  <si>
    <r>
      <rPr>
        <rFont val="Aptos Narrow"/>
        <b/>
        <color theme="1"/>
        <sz val="11.0"/>
      </rPr>
      <t xml:space="preserve">I. </t>
    </r>
    <r>
      <rPr>
        <rFont val="Aptos Narrow"/>
        <color theme="1"/>
        <sz val="11.0"/>
      </rPr>
      <t>On average, the percentage of need that was met of students who were awarded any need-based aid. Exclude any aid that was awarded in excess of need as well as any resources that were awarded to replace EFC (PLUS loans, unsubsidized loans, and private alternative loans)</t>
    </r>
  </si>
  <si>
    <t>H223</t>
  </si>
  <si>
    <r>
      <rPr>
        <rFont val="Aptos Narrow"/>
        <b/>
        <color theme="1"/>
        <sz val="11.0"/>
      </rPr>
      <t xml:space="preserve">J. </t>
    </r>
    <r>
      <rPr>
        <rFont val="Aptos Narrow"/>
        <color theme="1"/>
        <sz val="11.0"/>
      </rPr>
      <t>The average financial aid package of those in line d. Exclude any resources that were awarded to replace EFC (PLUS loans, unsubsidized loans, and private alternative loans)</t>
    </r>
  </si>
  <si>
    <t>H224</t>
  </si>
  <si>
    <r>
      <rPr>
        <rFont val="Aptos Narrow"/>
        <b/>
        <color theme="1"/>
        <sz val="11.0"/>
      </rPr>
      <t>K.</t>
    </r>
    <r>
      <rPr>
        <rFont val="Aptos Narrow"/>
        <color theme="1"/>
        <sz val="11.0"/>
      </rPr>
      <t xml:space="preserve"> Average need-based scholarship and grant award of those in line e</t>
    </r>
  </si>
  <si>
    <t>H225</t>
  </si>
  <si>
    <r>
      <rPr>
        <rFont val="Aptos Narrow"/>
        <b/>
        <color theme="1"/>
        <sz val="11.0"/>
      </rPr>
      <t>L.</t>
    </r>
    <r>
      <rPr>
        <rFont val="Aptos Narrow"/>
        <color theme="1"/>
        <sz val="11.0"/>
      </rPr>
      <t xml:space="preserve"> Average need-based self-help award (excluding PLUS loans, unsubsidized loans, and private alternative loans) of those in line f</t>
    </r>
  </si>
  <si>
    <t>H226</t>
  </si>
  <si>
    <r>
      <rPr>
        <rFont val="Aptos Narrow"/>
        <b/>
        <color theme="1"/>
        <sz val="11.0"/>
      </rPr>
      <t>M.</t>
    </r>
    <r>
      <rPr>
        <rFont val="Aptos Narrow"/>
        <color theme="1"/>
        <sz val="11.0"/>
      </rPr>
      <t xml:space="preserve"> Average need-based loan (excluding PLUS loans, unsubsidized loans, and private alternative loans) of those in line f who were awarded a need-based loan</t>
    </r>
  </si>
  <si>
    <t>H227</t>
  </si>
  <si>
    <r>
      <rPr>
        <rFont val="Aptos Narrow"/>
        <b/>
        <color theme="1"/>
        <sz val="11.0"/>
      </rPr>
      <t xml:space="preserve">A. </t>
    </r>
    <r>
      <rPr>
        <rFont val="Aptos Narrow"/>
        <color theme="1"/>
        <sz val="11.0"/>
      </rPr>
      <t>Number of degree-seeking undergraduate students (CDS Item B1 if reporting on Fall 2024 cohort)</t>
    </r>
  </si>
  <si>
    <t>H228</t>
  </si>
  <si>
    <r>
      <rPr>
        <rFont val="Aptos Narrow"/>
        <b/>
        <color theme="1"/>
        <sz val="11.0"/>
      </rPr>
      <t>B.</t>
    </r>
    <r>
      <rPr>
        <rFont val="Aptos Narrow"/>
        <color theme="1"/>
        <sz val="11.0"/>
      </rPr>
      <t xml:space="preserve"> Number of students in line a who applied for need-based financial aid</t>
    </r>
  </si>
  <si>
    <t>H229</t>
  </si>
  <si>
    <r>
      <rPr>
        <rFont val="Aptos Narrow"/>
        <b/>
        <color theme="1"/>
        <sz val="11.0"/>
      </rPr>
      <t>C.</t>
    </r>
    <r>
      <rPr>
        <rFont val="Aptos Narrow"/>
        <color theme="1"/>
        <sz val="11.0"/>
      </rPr>
      <t xml:space="preserve"> Number of students in line b who were determined to have financial need</t>
    </r>
  </si>
  <si>
    <t>H230</t>
  </si>
  <si>
    <r>
      <rPr>
        <rFont val="Aptos Narrow"/>
        <b/>
        <color theme="1"/>
        <sz val="11.0"/>
      </rPr>
      <t>D.</t>
    </r>
    <r>
      <rPr>
        <rFont val="Aptos Narrow"/>
        <color theme="1"/>
        <sz val="11.0"/>
      </rPr>
      <t xml:space="preserve"> Number of students in line c who were awarded any financial aid</t>
    </r>
  </si>
  <si>
    <t>H231</t>
  </si>
  <si>
    <r>
      <rPr>
        <rFont val="Aptos Narrow"/>
        <b/>
        <color theme="1"/>
        <sz val="11.0"/>
      </rPr>
      <t>E.</t>
    </r>
    <r>
      <rPr>
        <rFont val="Aptos Narrow"/>
        <color theme="1"/>
        <sz val="11.0"/>
      </rPr>
      <t xml:space="preserve"> Number of students in line d who were awarded any need-based scholarship or grant aid</t>
    </r>
  </si>
  <si>
    <t>H232</t>
  </si>
  <si>
    <r>
      <rPr>
        <rFont val="Aptos Narrow"/>
        <b/>
        <color theme="1"/>
        <sz val="11.0"/>
      </rPr>
      <t>F.</t>
    </r>
    <r>
      <rPr>
        <rFont val="Aptos Narrow"/>
        <color theme="1"/>
        <sz val="11.0"/>
      </rPr>
      <t xml:space="preserve"> Number of students in line d who were awarded any need-based self-help aid</t>
    </r>
  </si>
  <si>
    <t>H233</t>
  </si>
  <si>
    <r>
      <rPr>
        <rFont val="Aptos Narrow"/>
        <b/>
        <color theme="1"/>
        <sz val="11.0"/>
      </rPr>
      <t>G.</t>
    </r>
    <r>
      <rPr>
        <rFont val="Aptos Narrow"/>
        <color theme="1"/>
        <sz val="11.0"/>
      </rPr>
      <t xml:space="preserve"> Number of students in line d who were awarded any non-need-based scholarship or grant aid</t>
    </r>
  </si>
  <si>
    <t>H234</t>
  </si>
  <si>
    <t>H235</t>
  </si>
  <si>
    <r>
      <rPr>
        <rFont val="Aptos Narrow"/>
        <b/>
        <color theme="1"/>
        <sz val="11.0"/>
      </rPr>
      <t xml:space="preserve">I. </t>
    </r>
    <r>
      <rPr>
        <rFont val="Aptos Narrow"/>
        <color theme="1"/>
        <sz val="11.0"/>
      </rPr>
      <t>On average, the percentage of need that was met of students who were awarded any need-based aid. Exclude any aid that was awarded in excess of need as well as any resources that were awarded to replace EFC (PLUS loans, unsubsidized loans, and private alternative loans)</t>
    </r>
  </si>
  <si>
    <t>H236</t>
  </si>
  <si>
    <r>
      <rPr>
        <rFont val="Aptos Narrow"/>
        <b/>
        <color theme="1"/>
        <sz val="11.0"/>
      </rPr>
      <t xml:space="preserve">J. </t>
    </r>
    <r>
      <rPr>
        <rFont val="Aptos Narrow"/>
        <color theme="1"/>
        <sz val="11.0"/>
      </rPr>
      <t>The average financial aid package of those in line d. Exclude any resources that were awarded to replace EFC (PLUS loans, unsubsidized loans, and private alternative loans)</t>
    </r>
  </si>
  <si>
    <t>H237</t>
  </si>
  <si>
    <r>
      <rPr>
        <rFont val="Aptos Narrow"/>
        <b/>
        <color theme="1"/>
        <sz val="11.0"/>
      </rPr>
      <t>K.</t>
    </r>
    <r>
      <rPr>
        <rFont val="Aptos Narrow"/>
        <color theme="1"/>
        <sz val="11.0"/>
      </rPr>
      <t xml:space="preserve"> Average need-based scholarship and grant award of those in line e</t>
    </r>
  </si>
  <si>
    <t>H238</t>
  </si>
  <si>
    <r>
      <rPr>
        <rFont val="Aptos Narrow"/>
        <b/>
        <color theme="1"/>
        <sz val="11.0"/>
      </rPr>
      <t>L.</t>
    </r>
    <r>
      <rPr>
        <rFont val="Aptos Narrow"/>
        <color theme="1"/>
        <sz val="11.0"/>
      </rPr>
      <t xml:space="preserve"> Average need-based self-help award (excluding PLUS loans, unsubsidized loans, and private alternative loans) of those in line f</t>
    </r>
  </si>
  <si>
    <t>H239</t>
  </si>
  <si>
    <r>
      <rPr>
        <rFont val="Aptos Narrow"/>
        <b/>
        <color theme="1"/>
        <sz val="11.0"/>
      </rPr>
      <t>M.</t>
    </r>
    <r>
      <rPr>
        <rFont val="Aptos Narrow"/>
        <color theme="1"/>
        <sz val="11.0"/>
      </rPr>
      <t xml:space="preserve"> Average need-based loan (excluding PLUS loans, unsubsidized loans, and private alternative loans) of those in line f who were awarded a need-based loan</t>
    </r>
  </si>
  <si>
    <t>H2A01</t>
  </si>
  <si>
    <r>
      <rPr>
        <rFont val="Aptos Narrow"/>
        <b/>
        <color theme="1"/>
        <sz val="11.0"/>
      </rPr>
      <t>N.</t>
    </r>
    <r>
      <rPr>
        <rFont val="Aptos Narrow"/>
        <color theme="1"/>
        <sz val="11.0"/>
      </rPr>
      <t xml:space="preserve"> Number of students in line a who had no financial need and who were awarded institutional non-need-based scholarship or grant aid (exclude those who were awarded athletic awards and tuition benefits)</t>
    </r>
  </si>
  <si>
    <t>Students Awarded Non-need-based Aid</t>
  </si>
  <si>
    <t>H2A02</t>
  </si>
  <si>
    <r>
      <rPr>
        <rFont val="Aptos Narrow"/>
        <b/>
        <color theme="1"/>
        <sz val="11.0"/>
      </rPr>
      <t>O.</t>
    </r>
    <r>
      <rPr>
        <rFont val="Aptos Narrow"/>
        <color theme="1"/>
        <sz val="11.0"/>
      </rPr>
      <t xml:space="preserve"> Average dollar amount of institutional non-need-based scholarship and grant aid awarded to students in line n</t>
    </r>
  </si>
  <si>
    <t>H2A03</t>
  </si>
  <si>
    <r>
      <rPr>
        <rFont val="Aptos Narrow"/>
        <b/>
        <color theme="1"/>
        <sz val="11.0"/>
      </rPr>
      <t>P.</t>
    </r>
    <r>
      <rPr>
        <rFont val="Aptos Narrow"/>
        <color theme="1"/>
        <sz val="11.0"/>
      </rPr>
      <t xml:space="preserve"> Number of students in line a who were awarded an institutional non-need-based athletic scholarship or grant</t>
    </r>
  </si>
  <si>
    <t>H2A04</t>
  </si>
  <si>
    <r>
      <rPr>
        <rFont val="Aptos Narrow"/>
        <b/>
        <color theme="1"/>
        <sz val="11.0"/>
      </rPr>
      <t>Q.</t>
    </r>
    <r>
      <rPr>
        <rFont val="Aptos Narrow"/>
        <color theme="1"/>
        <sz val="11.0"/>
      </rPr>
      <t xml:space="preserve"> Average dollar amount of institutional non-need-based athletic scholarships and grants awarded to students in line p</t>
    </r>
  </si>
  <si>
    <t>H2A05</t>
  </si>
  <si>
    <r>
      <rPr>
        <rFont val="Aptos Narrow"/>
        <b/>
        <color theme="1"/>
        <sz val="11.0"/>
      </rPr>
      <t>N.</t>
    </r>
    <r>
      <rPr>
        <rFont val="Aptos Narrow"/>
        <color theme="1"/>
        <sz val="11.0"/>
      </rPr>
      <t xml:space="preserve"> Number of students in line a who had no financial need and who were awarded institutional non-need-based scholarship or grant aid (exclude those who were awarded athletic awards and tuition benefits)</t>
    </r>
  </si>
  <si>
    <t>H2A06</t>
  </si>
  <si>
    <r>
      <rPr>
        <rFont val="Aptos Narrow"/>
        <b/>
        <color theme="1"/>
        <sz val="11.0"/>
      </rPr>
      <t>O.</t>
    </r>
    <r>
      <rPr>
        <rFont val="Aptos Narrow"/>
        <color theme="1"/>
        <sz val="11.0"/>
      </rPr>
      <t xml:space="preserve"> Average dollar amount of institutional non-need-based scholarship and grant aid awarded to students in line n</t>
    </r>
  </si>
  <si>
    <t>H2A07</t>
  </si>
  <si>
    <r>
      <rPr>
        <rFont val="Aptos Narrow"/>
        <b/>
        <color theme="1"/>
        <sz val="11.0"/>
      </rPr>
      <t>P.</t>
    </r>
    <r>
      <rPr>
        <rFont val="Aptos Narrow"/>
        <color theme="1"/>
        <sz val="11.0"/>
      </rPr>
      <t xml:space="preserve"> Number of students in line a who were awarded an institutional non-need-based athletic scholarship or grant</t>
    </r>
  </si>
  <si>
    <t>H2A08</t>
  </si>
  <si>
    <r>
      <rPr>
        <rFont val="Aptos Narrow"/>
        <b/>
        <color theme="1"/>
        <sz val="11.0"/>
      </rPr>
      <t>Q.</t>
    </r>
    <r>
      <rPr>
        <rFont val="Aptos Narrow"/>
        <color theme="1"/>
        <sz val="11.0"/>
      </rPr>
      <t xml:space="preserve"> Average dollar amount of institutional non-need-based athletic scholarships and grants awarded to students in line p</t>
    </r>
  </si>
  <si>
    <t>H2A09</t>
  </si>
  <si>
    <r>
      <rPr>
        <rFont val="Aptos Narrow"/>
        <b/>
        <color theme="1"/>
        <sz val="11.0"/>
      </rPr>
      <t>N.</t>
    </r>
    <r>
      <rPr>
        <rFont val="Aptos Narrow"/>
        <color theme="1"/>
        <sz val="11.0"/>
      </rPr>
      <t xml:space="preserve"> Number of students in line a who had no financial need and who were awarded institutional non-need-based scholarship or grant aid (exclude those who were awarded athletic awards and tuition benefits)</t>
    </r>
  </si>
  <si>
    <t>H2A10</t>
  </si>
  <si>
    <r>
      <rPr>
        <rFont val="Aptos Narrow"/>
        <b/>
        <color theme="1"/>
        <sz val="11.0"/>
      </rPr>
      <t>O.</t>
    </r>
    <r>
      <rPr>
        <rFont val="Aptos Narrow"/>
        <color theme="1"/>
        <sz val="11.0"/>
      </rPr>
      <t xml:space="preserve"> Average dollar amount of institutional non-need-based scholarship and grant aid awarded to students in line n</t>
    </r>
  </si>
  <si>
    <t>H2A11</t>
  </si>
  <si>
    <r>
      <rPr>
        <rFont val="Aptos Narrow"/>
        <b/>
        <color theme="1"/>
        <sz val="11.0"/>
      </rPr>
      <t>P.</t>
    </r>
    <r>
      <rPr>
        <rFont val="Aptos Narrow"/>
        <color theme="1"/>
        <sz val="11.0"/>
      </rPr>
      <t xml:space="preserve"> Number of students in line a who were awarded an institutional non-need-based athletic scholarship or grant</t>
    </r>
  </si>
  <si>
    <t>H2A12</t>
  </si>
  <si>
    <r>
      <rPr>
        <rFont val="Aptos Narrow"/>
        <b/>
        <color theme="1"/>
        <sz val="11.0"/>
      </rPr>
      <t>Q.</t>
    </r>
    <r>
      <rPr>
        <rFont val="Aptos Narrow"/>
        <color theme="1"/>
        <sz val="11.0"/>
      </rPr>
      <t xml:space="preserve"> Average dollar amount of institutional non-need-based athletic scholarships and grants awarded to students in line p</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</si>
  <si>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</si>
  <si>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</si>
  <si>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</si>
  <si>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H501</t>
  </si>
  <si>
    <r>
      <rPr>
        <rFont val="Aptos Narrow"/>
        <b/>
        <color theme="1"/>
        <sz val="11.0"/>
      </rPr>
      <t xml:space="preserve">A. </t>
    </r>
    <r>
      <rPr>
        <rFont val="Aptos Narrow"/>
        <color theme="1"/>
        <sz val="11.0"/>
      </rPr>
      <t>Any loan program: Federal Perkins, Federal Stafford Subsidized and Unsubsidized, institutional, state, private loans that your institution is aware of, etc. Include both Federal Direct Student Loans and Federal Family Education Loans.</t>
    </r>
  </si>
  <si>
    <t>Source Type Loan</t>
  </si>
  <si>
    <t>Number in Class</t>
  </si>
  <si>
    <t>H502</t>
  </si>
  <si>
    <r>
      <rPr>
        <rFont val="Aptos Narrow"/>
        <b/>
        <color theme="1"/>
        <sz val="11.0"/>
      </rPr>
      <t>B.</t>
    </r>
    <r>
      <rPr>
        <rFont val="Aptos Narrow"/>
        <color theme="1"/>
        <sz val="11.0"/>
      </rPr>
      <t xml:space="preserve"> Federal loan programs: Federal Perkins, Federal Stafford Subsidized and Unsubsidized. Include both Federal Direct Student Loans and Federal Family Education Loans.</t>
    </r>
  </si>
  <si>
    <t>H503</t>
  </si>
  <si>
    <r>
      <rPr>
        <rFont val="Aptos Narrow"/>
        <b/>
        <color theme="1"/>
        <sz val="11.0"/>
      </rPr>
      <t>C.</t>
    </r>
    <r>
      <rPr>
        <rFont val="Aptos Narrow"/>
        <color theme="1"/>
        <sz val="11.0"/>
      </rPr>
      <t xml:space="preserve"> Institutional loan programs.</t>
    </r>
  </si>
  <si>
    <t>H504</t>
  </si>
  <si>
    <r>
      <rPr>
        <rFont val="Aptos Narrow"/>
        <b/>
        <color theme="1"/>
        <sz val="11.0"/>
      </rPr>
      <t>D.</t>
    </r>
    <r>
      <rPr>
        <rFont val="Aptos Narrow"/>
        <color theme="1"/>
        <sz val="11.0"/>
      </rPr>
      <t xml:space="preserve"> State loan programs.</t>
    </r>
  </si>
  <si>
    <t>H505</t>
  </si>
  <si>
    <r>
      <rPr>
        <rFont val="Aptos Narrow"/>
        <b/>
        <color theme="1"/>
        <sz val="11.0"/>
      </rPr>
      <t xml:space="preserve">E. </t>
    </r>
    <r>
      <rPr>
        <rFont val="Aptos Narrow"/>
        <color theme="1"/>
        <sz val="11.0"/>
      </rPr>
      <t>Private student loans made by a bank or lender.</t>
    </r>
  </si>
  <si>
    <t>H506</t>
  </si>
  <si>
    <r>
      <rPr>
        <rFont val="Aptos Narrow"/>
        <b/>
        <color theme="1"/>
        <sz val="11.0"/>
      </rPr>
      <t xml:space="preserve">A. </t>
    </r>
    <r>
      <rPr>
        <rFont val="Aptos Narrow"/>
        <color theme="1"/>
        <sz val="11.0"/>
      </rPr>
      <t>Any loan program: Federal Perkins, Federal Stafford Subsidized and Unsubsidized, institutional, state, private loans that your institution is aware of, etc. Include both Federal Direct Student Loans and Federal Family Education Loans.</t>
    </r>
  </si>
  <si>
    <t>Percent of Class</t>
  </si>
  <si>
    <t>H507</t>
  </si>
  <si>
    <r>
      <rPr>
        <rFont val="Aptos Narrow"/>
        <b/>
        <color theme="1"/>
        <sz val="11.0"/>
      </rPr>
      <t>B.</t>
    </r>
    <r>
      <rPr>
        <rFont val="Aptos Narrow"/>
        <color theme="1"/>
        <sz val="11.0"/>
      </rPr>
      <t xml:space="preserve"> Federal loan programs: Federal Perkins, Federal Stafford Subsidized and Unsubsidized. Include both Federal Direct Student Loans and Federal Family Education Loans.</t>
    </r>
  </si>
  <si>
    <t>H508</t>
  </si>
  <si>
    <r>
      <rPr>
        <rFont val="Aptos Narrow"/>
        <b/>
        <color theme="1"/>
        <sz val="11.0"/>
      </rPr>
      <t>C.</t>
    </r>
    <r>
      <rPr>
        <rFont val="Aptos Narrow"/>
        <color theme="1"/>
        <sz val="11.0"/>
      </rPr>
      <t xml:space="preserve"> Institutional loan programs.</t>
    </r>
  </si>
  <si>
    <t>H509</t>
  </si>
  <si>
    <r>
      <rPr>
        <rFont val="Aptos Narrow"/>
        <b/>
        <color theme="1"/>
        <sz val="11.0"/>
      </rPr>
      <t>D.</t>
    </r>
    <r>
      <rPr>
        <rFont val="Aptos Narrow"/>
        <color theme="1"/>
        <sz val="11.0"/>
      </rPr>
      <t xml:space="preserve"> State loan programs.</t>
    </r>
  </si>
  <si>
    <t>H510</t>
  </si>
  <si>
    <r>
      <rPr>
        <rFont val="Aptos Narrow"/>
        <b/>
        <color theme="1"/>
        <sz val="11.0"/>
      </rPr>
      <t xml:space="preserve">E. </t>
    </r>
    <r>
      <rPr>
        <rFont val="Aptos Narrow"/>
        <color theme="1"/>
        <sz val="11.0"/>
      </rPr>
      <t>Private student loans made by a bank or lender.</t>
    </r>
  </si>
  <si>
    <t>H511</t>
  </si>
  <si>
    <r>
      <rPr>
        <rFont val="Aptos Narrow"/>
        <b/>
        <color theme="1"/>
        <sz val="11.0"/>
      </rPr>
      <t xml:space="preserve">A. </t>
    </r>
    <r>
      <rPr>
        <rFont val="Aptos Narrow"/>
        <color theme="1"/>
        <sz val="11.0"/>
      </rPr>
      <t>Any loan program: Federal Perkins, Federal Stafford Subsidized and Unsubsidized, institutional, state, private loans that your institution is aware of, etc. Include both Federal Direct Student Loans and Federal Family Education Loans.</t>
    </r>
  </si>
  <si>
    <t>Average per Borrower</t>
  </si>
  <si>
    <t>H512</t>
  </si>
  <si>
    <r>
      <rPr>
        <rFont val="Aptos Narrow"/>
        <b/>
        <color theme="1"/>
        <sz val="11.0"/>
      </rPr>
      <t>B.</t>
    </r>
    <r>
      <rPr>
        <rFont val="Aptos Narrow"/>
        <color theme="1"/>
        <sz val="11.0"/>
      </rPr>
      <t xml:space="preserve"> Federal loan programs: Federal Perkins, Federal Stafford Subsidized and Unsubsidized. Include both Federal Direct Student Loans and Federal Family Education Loans.</t>
    </r>
  </si>
  <si>
    <t>H513</t>
  </si>
  <si>
    <r>
      <rPr>
        <rFont val="Aptos Narrow"/>
        <b/>
        <color theme="1"/>
        <sz val="11.0"/>
      </rPr>
      <t>C.</t>
    </r>
    <r>
      <rPr>
        <rFont val="Aptos Narrow"/>
        <color theme="1"/>
        <sz val="11.0"/>
      </rPr>
      <t xml:space="preserve"> Institutional loan programs.</t>
    </r>
  </si>
  <si>
    <t>H514</t>
  </si>
  <si>
    <r>
      <rPr>
        <rFont val="Aptos Narrow"/>
        <b/>
        <color theme="1"/>
        <sz val="11.0"/>
      </rPr>
      <t>D.</t>
    </r>
    <r>
      <rPr>
        <rFont val="Aptos Narrow"/>
        <color theme="1"/>
        <sz val="11.0"/>
      </rPr>
      <t xml:space="preserve"> State loan programs.</t>
    </r>
  </si>
  <si>
    <t>H515</t>
  </si>
  <si>
    <r>
      <rPr>
        <rFont val="Aptos Narrow"/>
        <b/>
        <color theme="1"/>
        <sz val="11.0"/>
      </rPr>
      <t xml:space="preserve">E. </t>
    </r>
    <r>
      <rPr>
        <rFont val="Aptos Narrow"/>
        <color theme="1"/>
        <sz val="11.0"/>
      </rPr>
      <t>Private student loans made by a bank or lender.</t>
    </r>
  </si>
  <si>
    <t>H601</t>
  </si>
  <si>
    <t>Institutional need-based scholarship or grant aid is available</t>
  </si>
  <si>
    <t>Aid to Nonresidents</t>
  </si>
  <si>
    <t>Aid Policy</t>
  </si>
  <si>
    <t>H602</t>
  </si>
  <si>
    <t>Institutional non-need-based scholarship or grant aid is available</t>
  </si>
  <si>
    <t>H603</t>
  </si>
  <si>
    <t>Institutional scholarship or grant aid is not available</t>
  </si>
  <si>
    <t>H604</t>
  </si>
  <si>
    <t>If institutional financial aid is available for undergraduate degree-seeking nonresidents, provide the number of undergraduate degree-seeking nonresidents who were awarded need-based or non-need-based aid:</t>
  </si>
  <si>
    <t>Awardees</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</si>
  <si>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</si>
  <si>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</si>
  <si>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</si>
  <si>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</si>
  <si>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</si>
  <si>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</si>
  <si>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H7101</t>
  </si>
  <si>
    <t>Institution’s own financial aid form</t>
  </si>
  <si>
    <t>Financial Aid Forms</t>
  </si>
  <si>
    <t>Applicants</t>
  </si>
  <si>
    <t>H7102</t>
  </si>
  <si>
    <t>CSS/Financial Aid PROFILE</t>
  </si>
  <si>
    <t>H7103</t>
  </si>
  <si>
    <t xml:space="preserve">International Student’s Financial Aid Application, International Student’s Certification of Finances </t>
  </si>
  <si>
    <t>H801</t>
  </si>
  <si>
    <t>FAFSA</t>
  </si>
  <si>
    <t>H802</t>
  </si>
  <si>
    <t>Institution's own financial aid form</t>
  </si>
  <si>
    <t>H803</t>
  </si>
  <si>
    <t>CSS PROFILE</t>
  </si>
  <si>
    <t>H804</t>
  </si>
  <si>
    <t>State aid form</t>
  </si>
  <si>
    <t>H805</t>
  </si>
  <si>
    <t>Noncustodial PROFILE</t>
  </si>
  <si>
    <t>H806</t>
  </si>
  <si>
    <t>Business/Farm Supplement</t>
  </si>
  <si>
    <t>H807</t>
  </si>
  <si>
    <t>H901</t>
  </si>
  <si>
    <t>Priority date for filing required financial aid forms:</t>
  </si>
  <si>
    <t>Financial Aid Deadlines</t>
  </si>
  <si>
    <t>H902</t>
  </si>
  <si>
    <t>Deadline for filing required financial aid forms:</t>
  </si>
  <si>
    <t>H903</t>
  </si>
  <si>
    <t>No deadline for filing required forms (applications processed on a rolling basis)</t>
  </si>
  <si>
    <t>H1001</t>
  </si>
  <si>
    <t xml:space="preserve">a) Students notified on or about (date): </t>
  </si>
  <si>
    <t>Financial Aid Notification</t>
  </si>
  <si>
    <t>H1002</t>
  </si>
  <si>
    <t>b) Students notified on a rolling basis:</t>
  </si>
  <si>
    <t>H1003</t>
  </si>
  <si>
    <t>If yes, starting date:</t>
  </si>
  <si>
    <t>H1101</t>
  </si>
  <si>
    <t xml:space="preserve">Students must reply by (date): </t>
  </si>
  <si>
    <t>Financial Aid Reply</t>
  </si>
  <si>
    <t>H1102</t>
  </si>
  <si>
    <t>or within____weeks of notification.</t>
  </si>
  <si>
    <t>H1201</t>
  </si>
  <si>
    <t>Federal Direct Subsidized Stafford Loans</t>
  </si>
  <si>
    <t>Aid Available</t>
  </si>
  <si>
    <t>Loans</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</si>
  <si>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</si>
  <si>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</si>
  <si>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</si>
  <si>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</si>
  <si>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</si>
  <si>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</si>
  <si>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</si>
  <si>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</si>
  <si>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</si>
  <si>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</si>
  <si>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</si>
  <si>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H1301</t>
  </si>
  <si>
    <t>Federal Pell Grants</t>
  </si>
  <si>
    <t>Need Based Schl Grt</t>
  </si>
  <si>
    <t>H1302</t>
  </si>
  <si>
    <t>Federal SEOG</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</si>
  <si>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</si>
  <si>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</si>
  <si>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</si>
  <si>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</si>
  <si>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</si>
  <si>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</si>
  <si>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</si>
  <si>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</si>
  <si>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</si>
  <si>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</si>
  <si>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</si>
  <si>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eed-based</t>
  </si>
  <si>
    <t>H1401</t>
  </si>
  <si>
    <t>Academics</t>
  </si>
  <si>
    <t>Institutional Aid</t>
  </si>
  <si>
    <t>Non-Need Based Criteria</t>
  </si>
  <si>
    <t>H1402</t>
  </si>
  <si>
    <t>Alumni affiliation</t>
  </si>
  <si>
    <t>H1403</t>
  </si>
  <si>
    <t>Art</t>
  </si>
  <si>
    <t>H1404</t>
  </si>
  <si>
    <t>Athletics</t>
  </si>
  <si>
    <t>H1405</t>
  </si>
  <si>
    <t>Job skills</t>
  </si>
  <si>
    <t>H1406</t>
  </si>
  <si>
    <t>H1407</t>
  </si>
  <si>
    <t>Leadership</t>
  </si>
  <si>
    <t>H1408</t>
  </si>
  <si>
    <t>Music/drama</t>
  </si>
  <si>
    <t>H1409</t>
  </si>
  <si>
    <t>Religious affiliation</t>
  </si>
  <si>
    <t>H1410</t>
  </si>
  <si>
    <t>State/district residency</t>
  </si>
  <si>
    <t>H1411</t>
  </si>
  <si>
    <t>Need Based Criteria</t>
  </si>
  <si>
    <t>H1412</t>
  </si>
  <si>
    <t>H1413</t>
  </si>
  <si>
    <t>H1414</t>
  </si>
  <si>
    <t>H1415</t>
  </si>
  <si>
    <t>H1416</t>
  </si>
  <si>
    <t>H1417</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</si>
  <si>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</si>
  <si>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</si>
  <si>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</si>
  <si>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</si>
  <si>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Starting for Fall 2023, we offer a 'Commitment to Access Program' that covers 100% of tuition for residents of Pennsylvania and Ohio whose family  income is $50,000 or less. This is available to new and transfer students and is renewable for up to 4 years.</t>
  </si>
  <si>
    <t>I101</t>
  </si>
  <si>
    <t>A. Total number of instructional faculty</t>
  </si>
  <si>
    <t>Instructional Faculty And Class Size</t>
  </si>
  <si>
    <t>Instructional Faculty</t>
  </si>
  <si>
    <t>Faculty</t>
  </si>
  <si>
    <t>I102</t>
  </si>
  <si>
    <t>B. Total number who are members of minority groups</t>
  </si>
  <si>
    <t>I103</t>
  </si>
  <si>
    <t>C. Total number who are women</t>
  </si>
  <si>
    <t>I104</t>
  </si>
  <si>
    <t>D. Total number who are men</t>
  </si>
  <si>
    <t>I105</t>
  </si>
  <si>
    <t>E. Total number who are nonresidents (international)</t>
  </si>
  <si>
    <t>I106</t>
  </si>
  <si>
    <t>F. Total number with doctorate, or other terminal degree</t>
  </si>
  <si>
    <t>I107</t>
  </si>
  <si>
    <t>G. Total number whose highest degree is a master’s but not a terminal master’s</t>
  </si>
  <si>
    <t>I108</t>
  </si>
  <si>
    <t>H. Total number whose highest degree is a bachelor’s</t>
  </si>
  <si>
    <t>I109</t>
  </si>
  <si>
    <t>I. Total number whose highest degree is unknown or other (Note: Items f, g, h, and i must sum up to item a.)</t>
  </si>
  <si>
    <t>I110</t>
  </si>
  <si>
    <t>J. Total number in stand-alone graduate/professional programs in which faculty teach virtually only graduate-level students</t>
  </si>
  <si>
    <t>I111</t>
  </si>
  <si>
    <t>Part-Time</t>
  </si>
  <si>
    <t>I112</t>
  </si>
  <si>
    <t>I113</t>
  </si>
  <si>
    <t>I114</t>
  </si>
  <si>
    <t>I115</t>
  </si>
  <si>
    <t>I116</t>
  </si>
  <si>
    <t>I117</t>
  </si>
  <si>
    <t>I118</t>
  </si>
  <si>
    <t>I119</t>
  </si>
  <si>
    <t>I120</t>
  </si>
  <si>
    <t>I121</t>
  </si>
  <si>
    <t>I122</t>
  </si>
  <si>
    <t>I123</t>
  </si>
  <si>
    <t>I124</t>
  </si>
  <si>
    <t>I125</t>
  </si>
  <si>
    <t>I126</t>
  </si>
  <si>
    <t>I127</t>
  </si>
  <si>
    <t>I128</t>
  </si>
  <si>
    <t>I129</t>
  </si>
  <si>
    <t>I130</t>
  </si>
  <si>
    <t>I201</t>
  </si>
  <si>
    <t>Fall 2024 Student to Faculty ratio</t>
  </si>
  <si>
    <t>Student to Faculty Ratio</t>
  </si>
  <si>
    <t>I202</t>
  </si>
  <si>
    <t>based on ____  students</t>
  </si>
  <si>
    <t>I203</t>
  </si>
  <si>
    <t>and ____ faculty</t>
  </si>
  <si>
    <t>I301</t>
  </si>
  <si>
    <t>2-9</t>
  </si>
  <si>
    <t>Undergraduate Class Size</t>
  </si>
  <si>
    <t>Class Sections</t>
  </si>
  <si>
    <t>I302</t>
  </si>
  <si>
    <t>10-19</t>
  </si>
  <si>
    <t>I303</t>
  </si>
  <si>
    <t>20-29</t>
  </si>
  <si>
    <t>I304</t>
  </si>
  <si>
    <t>30-39</t>
  </si>
  <si>
    <t>I305</t>
  </si>
  <si>
    <t>40-49</t>
  </si>
  <si>
    <t>I306</t>
  </si>
  <si>
    <t>50-99</t>
  </si>
  <si>
    <t>I307</t>
  </si>
  <si>
    <t>100+</t>
  </si>
  <si>
    <t>I308</t>
  </si>
  <si>
    <t>I309</t>
  </si>
  <si>
    <t>Class Sub-Sections</t>
  </si>
  <si>
    <t>I310</t>
  </si>
  <si>
    <t>I311</t>
  </si>
  <si>
    <t>I312</t>
  </si>
  <si>
    <t>I313</t>
  </si>
  <si>
    <t>I314</t>
  </si>
  <si>
    <t>I315</t>
  </si>
  <si>
    <t>I316</t>
  </si>
  <si>
    <t>J101</t>
  </si>
  <si>
    <t>Agriculture</t>
  </si>
  <si>
    <t>Disciplinary Areas of Degrees Conferred</t>
  </si>
  <si>
    <t>Diploma/Certificates</t>
  </si>
  <si>
    <t>01</t>
  </si>
  <si>
    <t>J102</t>
  </si>
  <si>
    <t>Natural resources and conservation</t>
  </si>
  <si>
    <t>03</t>
  </si>
  <si>
    <t>J103</t>
  </si>
  <si>
    <t>Architecture</t>
  </si>
  <si>
    <t>04</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</si>
  <si>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</si>
  <si>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</si>
  <si>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</si>
  <si>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</si>
  <si>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</si>
  <si>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</si>
  <si>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</si>
  <si>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</si>
  <si>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</si>
  <si>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</si>
  <si>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</si>
  <si>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</si>
  <si>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</si>
  <si>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</si>
  <si>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</si>
  <si>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</si>
  <si>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</si>
  <si>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</si>
  <si>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</si>
  <si>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</si>
  <si>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</si>
  <si>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</si>
  <si>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</si>
  <si>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</si>
  <si>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</si>
  <si>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</si>
  <si>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</si>
  <si>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</si>
  <si>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</si>
  <si>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</si>
  <si>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</si>
  <si>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</si>
  <si>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</si>
  <si>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</si>
  <si>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</si>
  <si>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</si>
  <si>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</si>
  <si>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</si>
  <si>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</si>
  <si>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</si>
  <si>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</si>
  <si>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</si>
  <si>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</si>
  <si>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</si>
  <si>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</si>
  <si>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</si>
  <si>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</si>
  <si>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</si>
  <si>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</si>
  <si>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</si>
  <si>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</si>
  <si>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</si>
  <si>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</si>
  <si>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</si>
  <si>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</si>
  <si>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</si>
  <si>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</si>
  <si>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</si>
  <si>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</si>
  <si>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</si>
  <si>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</si>
  <si>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</si>
  <si>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</si>
  <si>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</si>
  <si>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</si>
  <si>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</si>
  <si>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</si>
  <si>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</si>
  <si>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</si>
  <si>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</si>
  <si>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</si>
  <si>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</si>
  <si>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</si>
  <si>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</si>
  <si>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</si>
  <si>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</si>
  <si>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</si>
  <si>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</si>
  <si>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</si>
  <si>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</si>
  <si>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</si>
  <si>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</si>
  <si>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</si>
  <si>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</si>
  <si>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</si>
  <si>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</si>
  <si>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</si>
  <si>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</si>
  <si>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</si>
  <si>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</si>
  <si>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</si>
  <si>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</si>
  <si>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</si>
  <si>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</si>
  <si>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</si>
  <si>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</si>
  <si>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</si>
  <si>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</si>
  <si>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</si>
  <si>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</si>
  <si>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</si>
  <si>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</si>
  <si>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</si>
  <si>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</si>
  <si>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</si>
  <si>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</si>
  <si>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</si>
  <si>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</si>
  <si>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</si>
  <si>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</si>
  <si>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</si>
  <si>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</si>
  <si>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</si>
  <si>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</si>
  <si>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</si>
  <si>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</si>
  <si>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</si>
  <si>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</si>
  <si>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</si>
  <si>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</si>
  <si>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</si>
  <si>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</si>
  <si>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</si>
  <si>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</si>
  <si>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</si>
  <si>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</si>
  <si>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</si>
  <si>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</si>
  <si>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</si>
  <si>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</si>
  <si>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</si>
  <si>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</si>
  <si>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</si>
  <si>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</si>
  <si>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</si>
  <si>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</si>
  <si>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</si>
  <si>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</si>
  <si>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</si>
  <si>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</si>
  <si>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</si>
  <si>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</si>
  <si>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</si>
  <si>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</si>
  <si>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</si>
  <si>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</si>
  <si>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</si>
  <si>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</si>
  <si>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</si>
  <si>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</si>
  <si>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</si>
  <si>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</si>
  <si>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</si>
  <si>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</si>
  <si>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</si>
  <si>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Common Data Set Definitions</t>
  </si>
  <si>
    <r>
      <rPr>
        <rFont val="Noto Sans Symbols"/>
        <color rgb="FF000000"/>
        <sz val="9.0"/>
      </rPr>
      <t>¨</t>
    </r>
    <r>
      <rPr>
        <rFont val="Times New Roman"/>
        <color rgb="FF000000"/>
        <sz val="7.0"/>
      </rPr>
      <t xml:space="preserve">        </t>
    </r>
    <r>
      <rPr>
        <rFont val="Times New Roman"/>
        <b/>
        <color rgb="FF000000"/>
        <sz val="9.0"/>
      </rPr>
      <t>All definitions related to the financial aid section appear at the end of the Definitions document.</t>
    </r>
  </si>
  <si>
    <r>
      <rPr>
        <rFont val="Noto Sans Symbols"/>
        <color rgb="FF000000"/>
        <sz val="9.0"/>
      </rPr>
      <t>¨</t>
    </r>
    <r>
      <rPr>
        <rFont val="Times New Roman"/>
        <color rgb="FF000000"/>
        <sz val="7.0"/>
      </rPr>
      <t xml:space="preserve">        </t>
    </r>
    <r>
      <rPr>
        <rFont val="Times New Roman"/>
        <color rgb="FF000000"/>
        <sz val="9.0"/>
      </rPr>
      <t xml:space="preserve">Items preceded by an asterisk (*) represent definitions agreed to among publishers which do not appear on the CDS document but may be present on individual publishers’ surveys. </t>
    </r>
  </si>
  <si>
    <r>
      <rPr>
        <rFont val="Noto Sans Symbols"/>
        <color rgb="FF000000"/>
        <sz val="9.0"/>
      </rPr>
      <t>¨</t>
    </r>
    <r>
      <rPr>
        <rFont val="Times New Roman"/>
        <color rgb="FF000000"/>
        <sz val="7.0"/>
      </rPr>
      <t xml:space="preserve">        </t>
    </r>
    <r>
      <rPr>
        <rFont val="Times New Roman"/>
        <color rgb="FF000000"/>
        <sz val="9.0"/>
      </rPr>
      <t xml:space="preserve">Additional guidance for some terms, particularly those common with the IPEDS survey, may be found </t>
    </r>
    <r>
      <rPr>
        <rFont val="Times New Roman"/>
        <color rgb="FF1155CC"/>
        <sz val="9.0"/>
        <u/>
      </rPr>
      <t>here:  https://surveys.nces.ed.gov/ipeds/public/glossary</t>
    </r>
  </si>
  <si>
    <r>
      <rPr>
        <rFont val="Times New Roman"/>
        <b/>
        <color rgb="FF000000"/>
        <sz val="9.0"/>
      </rPr>
      <t xml:space="preserve">*Academic advisement: </t>
    </r>
    <r>
      <rPr>
        <rFont val="Times New Roman"/>
        <b val="0"/>
        <color rgb="FF000000"/>
        <sz val="9.0"/>
      </rPr>
      <t>Plan under which each student is assigned to a faculty member or a trained adviser, who, through regular meetings, helps the student plan and implement immediate and long-term academic and vocational goals.</t>
    </r>
  </si>
  <si>
    <r>
      <rPr>
        <rFont val="Times New Roman"/>
        <b/>
        <color rgb="FF000000"/>
        <sz val="9.0"/>
      </rPr>
      <t xml:space="preserve">Accelerated program: </t>
    </r>
    <r>
      <rPr>
        <rFont val="Times New Roman"/>
        <b val="0"/>
        <color rgb="FF000000"/>
        <sz val="9.0"/>
      </rPr>
      <t>Completion of a college program of study in fewer than the usual number of years, most often by attending summer sessions and carrying extra courses during the regular academic term</t>
    </r>
    <r>
      <rPr>
        <rFont val="Times New Roman"/>
        <b/>
        <color rgb="FF000000"/>
        <sz val="9.0"/>
      </rPr>
      <t>.</t>
    </r>
  </si>
  <si>
    <r>
      <rPr>
        <rFont val="Times New Roman"/>
        <b/>
        <color rgb="FF000000"/>
        <sz val="9.0"/>
      </rPr>
      <t xml:space="preserve">Admitted student: </t>
    </r>
    <r>
      <rPr>
        <rFont val="Times New Roman"/>
        <b val="0"/>
        <color rgb="FF000000"/>
        <sz val="9.0"/>
      </rPr>
      <t>Applicant who is offered admission to a degree-granting program</t>
    </r>
    <r>
      <rPr>
        <rFont val="Times New Roman"/>
        <b/>
        <color rgb="FF000000"/>
        <sz val="9.0"/>
      </rPr>
      <t xml:space="preserve"> </t>
    </r>
    <r>
      <rPr>
        <rFont val="Times New Roman"/>
        <b val="0"/>
        <color rgb="FF000000"/>
        <sz val="9.0"/>
      </rPr>
      <t>at your institution.</t>
    </r>
  </si>
  <si>
    <r>
      <rPr>
        <rFont val="Times New Roman"/>
        <b/>
        <color rgb="FF000000"/>
        <sz val="9.0"/>
      </rPr>
      <t xml:space="preserve">*Adult student services: </t>
    </r>
    <r>
      <rPr>
        <rFont val="Times New Roman"/>
        <b val="0"/>
        <color rgb="FF000000"/>
        <sz val="9.0"/>
      </rPr>
      <t>Admission assistance, support, orientation, and other services expressly for adults who have started college for the first time, or who are re-entering after a lapse of a few years.</t>
    </r>
  </si>
  <si>
    <r>
      <rPr>
        <rFont val="Times New Roman"/>
        <b/>
        <color rgb="FF000000"/>
        <sz val="9.0"/>
      </rPr>
      <t xml:space="preserve">American Indian or Alaska Native: </t>
    </r>
    <r>
      <rPr>
        <rFont val="Times New Roman"/>
        <b val="0"/>
        <color rgb="FF000000"/>
        <sz val="9.0"/>
      </rPr>
      <t>A person having origins in any of the original peoples of North and South America (including Central America) and maintaining tribal affiliation or community attachment.</t>
    </r>
  </si>
  <si>
    <r>
      <rPr>
        <rFont val="Times New Roman"/>
        <b/>
        <color rgb="FF000000"/>
        <sz val="9.0"/>
      </rPr>
      <t xml:space="preserve">Applicant (first-time, first year): </t>
    </r>
    <r>
      <rPr>
        <rFont val="Times New Roman"/>
        <b val="0"/>
        <color rgb="FF000000"/>
        <sz val="9.0"/>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</si>
  <si>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rFont val="Times New Roman"/>
        <b/>
        <color rgb="FF000000"/>
        <sz val="9.0"/>
      </rPr>
      <t xml:space="preserve">Application fee: </t>
    </r>
    <r>
      <rPr>
        <rFont val="Times New Roman"/>
        <b val="0"/>
        <color rgb="FF000000"/>
        <sz val="9.0"/>
      </rPr>
      <t xml:space="preserve">That amount of money that an institution charges for processing a student’s application for acceptance. This amount is </t>
    </r>
    <r>
      <rPr>
        <rFont val="Times New Roman"/>
        <b val="0"/>
        <i/>
        <color rgb="FF000000"/>
        <sz val="9.0"/>
      </rPr>
      <t xml:space="preserve">not </t>
    </r>
    <r>
      <rPr>
        <rFont val="Times New Roman"/>
        <b val="0"/>
        <color rgb="FF000000"/>
        <sz val="9.0"/>
      </rPr>
      <t>creditable toward tuition and required fees, nor is it refundable if the student is not admitted to the institution.</t>
    </r>
  </si>
  <si>
    <r>
      <rPr>
        <rFont val="Times New Roman"/>
        <b/>
        <color rgb="FF000000"/>
        <sz val="9.0"/>
      </rPr>
      <t>Asian:</t>
    </r>
    <r>
      <rPr>
        <rFont val="Times New Roman"/>
        <b val="0"/>
        <i/>
        <color rgb="FF000000"/>
        <sz val="9.0"/>
      </rPr>
      <t xml:space="preserve"> </t>
    </r>
    <r>
      <rPr>
        <rFont val="Times New Roman"/>
        <b val="0"/>
        <color rgb="FF000000"/>
        <sz val="9.0"/>
      </rPr>
      <t>A person having origins in any of the original peoples of the Far East, Southeast Asia, or the Indian subcontinent, including, for example, Cambodia, China, India, Japan, Korea, Malaysia, Pakistan, the Philippine Islands, Thailand, and Vietnam.</t>
    </r>
  </si>
  <si>
    <r>
      <rPr>
        <rFont val="Times New Roman"/>
        <b/>
        <color rgb="FF000000"/>
        <sz val="9.0"/>
      </rPr>
      <t xml:space="preserve">Associate degree: </t>
    </r>
    <r>
      <rPr>
        <rFont val="Times New Roman"/>
        <b val="0"/>
        <color rgb="FF000000"/>
        <sz val="9.0"/>
      </rPr>
      <t>An award that normally requires at least two but less than four years of full-time equivalent college work.</t>
    </r>
  </si>
  <si>
    <r>
      <rPr>
        <rFont val="Times New Roman"/>
        <b/>
        <color rgb="FF000000"/>
        <sz val="9.0"/>
      </rPr>
      <t xml:space="preserve">Bachelor’s degree: </t>
    </r>
    <r>
      <rPr>
        <rFont val="Times New Roman"/>
        <b val="0"/>
        <color rgb="FF000000"/>
        <sz val="9.0"/>
      </rPr>
      <t xml:space="preserve">An award (baccalaureate or equivalent degree, as determined by the Secretary of the U.S. Department of Education) that normally requires at least four years but </t>
    </r>
    <r>
      <rPr>
        <rFont val="Times New Roman"/>
        <b val="0"/>
        <i/>
        <color rgb="FF000000"/>
        <sz val="9.0"/>
      </rPr>
      <t>not</t>
    </r>
    <r>
      <rPr>
        <rFont val="Times New Roman"/>
        <b val="0"/>
        <color rgb="FF000000"/>
        <sz val="9.0"/>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</si>
  <si>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rFont val="Times New Roman"/>
        <b/>
        <color rgb="FF000000"/>
        <sz val="9.0"/>
      </rPr>
      <t>Black or African American</t>
    </r>
    <r>
      <rPr>
        <rFont val="Times New Roman"/>
        <b val="0"/>
        <i/>
        <color rgb="FF000000"/>
        <sz val="9.0"/>
      </rPr>
      <t xml:space="preserve">: </t>
    </r>
    <r>
      <rPr>
        <rFont val="Times New Roman"/>
        <b val="0"/>
        <color rgb="FF000000"/>
        <sz val="9.0"/>
      </rPr>
      <t>A person having origins in any of the black racial groups of Africa.</t>
    </r>
  </si>
  <si>
    <r>
      <rPr>
        <rFont val="Times New Roman"/>
        <b/>
        <color rgb="FF000000"/>
        <sz val="9.0"/>
      </rPr>
      <t xml:space="preserve">Board (charges): </t>
    </r>
    <r>
      <rPr>
        <rFont val="Times New Roman"/>
        <b val="0"/>
        <color rgb="FF000000"/>
        <sz val="9.0"/>
      </rPr>
      <t>Assume average cost for 19 meals per week or the maximum meal plan.</t>
    </r>
  </si>
  <si>
    <r>
      <rPr>
        <rFont val="Times New Roman"/>
        <b/>
        <color rgb="FF000000"/>
        <sz val="9.0"/>
      </rPr>
      <t xml:space="preserve">Books and supplies (costs): </t>
    </r>
    <r>
      <rPr>
        <rFont val="Times New Roman"/>
        <b val="0"/>
        <color rgb="FF000000"/>
        <sz val="9.0"/>
      </rPr>
      <t>Average cost of books and supplies. Do not include unusual costs for special groups of students (e.g., engineering or art majors), unless they constitute the majority of students at your institution.</t>
    </r>
  </si>
  <si>
    <r>
      <rPr>
        <rFont val="Times New Roman"/>
        <b/>
        <color rgb="FF000000"/>
        <sz val="9.0"/>
      </rPr>
      <t xml:space="preserve">Calendar system: </t>
    </r>
    <r>
      <rPr>
        <rFont val="Times New Roman"/>
        <b val="0"/>
        <color rgb="FF000000"/>
        <sz val="9.0"/>
      </rPr>
      <t>The method by which an institution structures most of its courses for the academic year.</t>
    </r>
  </si>
  <si>
    <r>
      <rPr>
        <rFont val="Times New Roman"/>
        <b/>
        <color theme="1"/>
        <sz val="9.0"/>
      </rPr>
      <t>Campus Ministry:</t>
    </r>
    <r>
      <rPr>
        <rFont val="Times New Roman"/>
        <b val="0"/>
        <color theme="1"/>
        <sz val="9.0"/>
      </rPr>
      <t xml:space="preserve"> Religious student organizations (denominational or nondenominational) devoted to fostering religious life on college campuses. May also refer to Campus Crusade for Christ, an interdenominational Christian organization.</t>
    </r>
  </si>
  <si>
    <r>
      <rPr>
        <rFont val="Times New Roman"/>
        <b/>
        <color rgb="FF000000"/>
        <sz val="9.0"/>
      </rPr>
      <t xml:space="preserve">*Career and placement services: </t>
    </r>
    <r>
      <rPr>
        <rFont val="Times New Roman"/>
        <b val="0"/>
        <color rgb="FF000000"/>
        <sz val="9.0"/>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</si>
  <si>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rFont val="Times New Roman"/>
        <b/>
        <color rgb="FF000000"/>
        <sz val="9.0"/>
      </rPr>
      <t xml:space="preserve">Carnegie units: </t>
    </r>
    <r>
      <rPr>
        <rFont val="Times New Roman"/>
        <b val="0"/>
        <color rgb="FF000000"/>
        <sz val="9.0"/>
      </rPr>
      <t>One year of study or the equivalent in a secondary school subject.</t>
    </r>
  </si>
  <si>
    <r>
      <rPr>
        <rFont val="Times New Roman"/>
        <b/>
        <color rgb="FF000000"/>
        <sz val="9.0"/>
      </rPr>
      <t xml:space="preserve">Certificate: </t>
    </r>
    <r>
      <rPr>
        <rFont val="Times New Roman"/>
        <b val="0"/>
        <color rgb="FF000000"/>
        <sz val="9.0"/>
      </rPr>
      <t xml:space="preserve">See </t>
    </r>
    <r>
      <rPr>
        <rFont val="Times New Roman"/>
        <b/>
        <color rgb="FF000000"/>
        <sz val="9.0"/>
      </rPr>
      <t>Postsecondary award, certificate, or diploma.</t>
    </r>
  </si>
  <si>
    <r>
      <rPr>
        <rFont val="Times New Roman"/>
        <b/>
        <color rgb="FF000000"/>
        <sz val="9.0"/>
      </rPr>
      <t xml:space="preserve">Class rank: </t>
    </r>
    <r>
      <rPr>
        <rFont val="Times New Roman"/>
        <b val="0"/>
        <color rgb="FF000000"/>
        <sz val="9.0"/>
      </rPr>
      <t>The relative numerical position of a student in his or her graduating class, calculated by the high school on the basis of grade-point average, whether weighted or unweighted.</t>
    </r>
  </si>
  <si>
    <r>
      <rPr>
        <rFont val="Times New Roman"/>
        <b/>
        <color rgb="FF000000"/>
        <sz val="9.0"/>
      </rPr>
      <t xml:space="preserve">College-preparatory program: </t>
    </r>
    <r>
      <rPr>
        <rFont val="Times New Roman"/>
        <b val="0"/>
        <color rgb="FF000000"/>
        <sz val="9.0"/>
      </rPr>
      <t xml:space="preserve">Courses in academic subjects (English, history and social studies, foreign languages, mathematics, science, and the arts) that stress preparation for college or university study. </t>
    </r>
  </si>
  <si>
    <r>
      <rPr>
        <rFont val="Times New Roman"/>
        <b/>
        <color rgb="FF000000"/>
        <sz val="9.0"/>
      </rPr>
      <t xml:space="preserve">Common Application: </t>
    </r>
    <r>
      <rPr>
        <rFont val="Times New Roman"/>
        <b val="0"/>
        <color rgb="FF000000"/>
        <sz val="9.0"/>
      </rPr>
      <t xml:space="preserve">The standard application form distributed by the National Association of Secondary School Principals for a large number of private colleges who are members of the Common Application Group. </t>
    </r>
  </si>
  <si>
    <r>
      <rPr>
        <rFont val="Times New Roman"/>
        <b/>
        <color rgb="FF000000"/>
        <sz val="9.0"/>
      </rPr>
      <t xml:space="preserve">*Community service program: </t>
    </r>
    <r>
      <rPr>
        <rFont val="Times New Roman"/>
        <b val="0"/>
        <color rgb="FF000000"/>
        <sz val="9.0"/>
      </rPr>
      <t>Referral center for students wishing to perform volunteer work in the community or participate in volunteer activities coordinated by academic departments.</t>
    </r>
  </si>
  <si>
    <r>
      <rPr>
        <rFont val="Times New Roman"/>
        <b/>
        <color rgb="FF000000"/>
        <sz val="9.0"/>
      </rPr>
      <t xml:space="preserve">Commuter: </t>
    </r>
    <r>
      <rPr>
        <rFont val="Times New Roman"/>
        <b val="0"/>
        <color rgb="FF000000"/>
        <sz val="9.0"/>
      </rPr>
      <t xml:space="preserve">A student who lives off campus in housing that is not owned by, operated by, or affiliated with the college. This category includes students who commute from home and students who have moved to the area to attend college. </t>
    </r>
  </si>
  <si>
    <r>
      <rPr>
        <rFont val="Times New Roman"/>
        <b/>
        <color rgb="FF000000"/>
        <sz val="9.0"/>
      </rPr>
      <t xml:space="preserve">Comprehensive transition and postsecondary program for students with intellectual disabilities: </t>
    </r>
    <r>
      <rPr>
        <rFont val="Times New Roman"/>
        <b val="0"/>
        <color rgb="FF000000"/>
        <sz val="9.0"/>
      </rPr>
      <t>Programs designed to support postsecondary students with intellectual disabilities obtain instruction in academic, career and technical, and independent living  subjects in preparation for employment.</t>
    </r>
  </si>
  <si>
    <r>
      <rPr>
        <rFont val="Times New Roman"/>
        <b/>
        <color rgb="FF000000"/>
        <sz val="9.0"/>
      </rPr>
      <t xml:space="preserve">Clock hour: </t>
    </r>
    <r>
      <rPr>
        <rFont val="Times New Roman"/>
        <b val="0"/>
        <color rgb="FF000000"/>
        <sz val="9.0"/>
      </rPr>
      <t>A unit of measure that represents an hour of scheduled instruction given to students. Also referred to as contact hour.</t>
    </r>
  </si>
  <si>
    <r>
      <rPr>
        <rFont val="Times New Roman"/>
        <b/>
        <color rgb="FF000000"/>
        <sz val="9.0"/>
      </rPr>
      <t xml:space="preserve">Continuous basis (for program enrollment): </t>
    </r>
    <r>
      <rPr>
        <rFont val="Times New Roman"/>
        <b val="0"/>
        <color rgb="FF000000"/>
        <sz val="9.0"/>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</si>
  <si>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rFont val="Times New Roman"/>
        <b/>
        <color rgb="FF000000"/>
        <sz val="9.0"/>
      </rPr>
      <t xml:space="preserve">Cooperative education program: </t>
    </r>
    <r>
      <rPr>
        <rFont val="Times New Roman"/>
        <b val="0"/>
        <color rgb="FF000000"/>
        <sz val="9.0"/>
      </rPr>
      <t>A program that provides for alternate class attendance and employment in business, industry, or government.</t>
    </r>
  </si>
  <si>
    <r>
      <rPr>
        <rFont val="Times New Roman"/>
        <b/>
        <color rgb="FF000000"/>
        <sz val="9.0"/>
      </rPr>
      <t xml:space="preserve">Cooperative housing: </t>
    </r>
    <r>
      <rPr>
        <rFont val="Times New Roman"/>
        <b val="0"/>
        <color rgb="FF000000"/>
        <sz val="9.0"/>
      </rPr>
      <t>College-owned, -operated, or -affiliated housing in which students share food and housing expenses and participate in household chores to reduce living expenses.</t>
    </r>
  </si>
  <si>
    <r>
      <rPr>
        <rFont val="Times New Roman"/>
        <b/>
        <color rgb="FF000000"/>
        <sz val="9.0"/>
      </rPr>
      <t xml:space="preserve">*Counseling service: </t>
    </r>
    <r>
      <rPr>
        <rFont val="Times New Roman"/>
        <b val="0"/>
        <color rgb="FF000000"/>
        <sz val="9.0"/>
      </rPr>
      <t>Activities designed to assist students in making plans and decisions related to their education, career, or personal development.</t>
    </r>
  </si>
  <si>
    <r>
      <rPr>
        <rFont val="Times New Roman"/>
        <b/>
        <color rgb="FF000000"/>
        <sz val="9.0"/>
      </rPr>
      <t xml:space="preserve">Credit: </t>
    </r>
    <r>
      <rPr>
        <rFont val="Times New Roman"/>
        <b val="0"/>
        <color rgb="FF000000"/>
        <sz val="9.0"/>
      </rPr>
      <t>Recognition of attendance or performance in an instructional activity (course or program) that can be applied by a recipient toward the requirements for a degree, diploma, certificate, or recognized postsecondary credential.</t>
    </r>
  </si>
  <si>
    <r>
      <rPr>
        <rFont val="Times New Roman"/>
        <b/>
        <color rgb="FF000000"/>
        <sz val="9.0"/>
      </rPr>
      <t xml:space="preserve">Credit course: </t>
    </r>
    <r>
      <rPr>
        <rFont val="Times New Roman"/>
        <b val="0"/>
        <color rgb="FF000000"/>
        <sz val="9.0"/>
      </rPr>
      <t>A course that, if successfully completed, can be applied toward the number of courses required for achieving a degree, diploma, certificate, or other recognized postsecondary credential.</t>
    </r>
  </si>
  <si>
    <r>
      <rPr>
        <rFont val="Times New Roman"/>
        <b/>
        <color rgb="FF000000"/>
        <sz val="9.0"/>
      </rPr>
      <t xml:space="preserve">Credit hour: </t>
    </r>
    <r>
      <rPr>
        <rFont val="Times New Roman"/>
        <b val="0"/>
        <color rgb="FF000000"/>
        <sz val="9.0"/>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</si>
  <si>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rFont val="Times New Roman"/>
        <b/>
        <color rgb="FF000000"/>
        <sz val="9.0"/>
      </rPr>
      <t xml:space="preserve">Cross-registration: </t>
    </r>
    <r>
      <rPr>
        <rFont val="Times New Roman"/>
        <b val="0"/>
        <color rgb="FF000000"/>
        <sz val="9.0"/>
      </rPr>
      <t>A system whereby students enrolled at one institution may take courses at another institution without having to apply to the second institution.</t>
    </r>
  </si>
  <si>
    <r>
      <rPr>
        <rFont val="Times New Roman"/>
        <b/>
        <color rgb="FF000000"/>
        <sz val="9.0"/>
      </rPr>
      <t xml:space="preserve">Deferred admission: </t>
    </r>
    <r>
      <rPr>
        <rFont val="Times New Roman"/>
        <b val="0"/>
        <color rgb="FF000000"/>
        <sz val="9.0"/>
      </rPr>
      <t>The practice of permitting admitted students to postpone enrollment, usually for a period of one academic term or one year.</t>
    </r>
  </si>
  <si>
    <r>
      <rPr>
        <rFont val="Times New Roman"/>
        <b/>
        <color rgb="FF000000"/>
        <sz val="9.0"/>
      </rPr>
      <t xml:space="preserve">Degree: </t>
    </r>
    <r>
      <rPr>
        <rFont val="Times New Roman"/>
        <b val="0"/>
        <color rgb="FF000000"/>
        <sz val="9.0"/>
      </rPr>
      <t>An award conferred by a college, university, or other postsecondary education institution as official recognition for the successful completion of a program of studies.</t>
    </r>
  </si>
  <si>
    <r>
      <rPr>
        <rFont val="Times New Roman"/>
        <b/>
        <color rgb="FF000000"/>
        <sz val="9.0"/>
      </rPr>
      <t xml:space="preserve">Degree-seeking students: </t>
    </r>
    <r>
      <rPr>
        <rFont val="Times New Roman"/>
        <b val="0"/>
        <color rgb="FF000000"/>
        <sz val="9.0"/>
      </rPr>
      <t>Students enrolled in courses for credit who are recognized by the institution as seeking a degree or recognized postsecondary credential. At the undergraduate level, this is intended to include students enrolled in vocational or occupational programs.</t>
    </r>
  </si>
  <si>
    <r>
      <rPr>
        <rFont val="Times New Roman"/>
        <b/>
        <color rgb="FF000000"/>
        <sz val="9.0"/>
      </rPr>
      <t xml:space="preserve">*Developmental services: </t>
    </r>
    <r>
      <rPr>
        <rFont val="Times New Roman"/>
        <b val="0"/>
        <color rgb="FF000000"/>
        <sz val="9.0"/>
      </rPr>
      <t>Instructional courses designed for students deficient in the general competencies necessary for a regular postsecondary curriculum and educational setting.</t>
    </r>
  </si>
  <si>
    <r>
      <rPr>
        <rFont val="Times New Roman"/>
        <b/>
        <color rgb="FF000000"/>
        <sz val="9.0"/>
      </rPr>
      <t xml:space="preserve">Differs by program (calendar system): </t>
    </r>
    <r>
      <rPr>
        <rFont val="Times New Roman"/>
        <b val="0"/>
        <color rgb="FF000000"/>
        <sz val="9.0"/>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</si>
  <si>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rFont val="Times New Roman"/>
        <b/>
        <color rgb="FF000000"/>
        <sz val="9.0"/>
      </rPr>
      <t xml:space="preserve">Diploma: </t>
    </r>
    <r>
      <rPr>
        <rFont val="Times New Roman"/>
        <b val="0"/>
        <color rgb="FF000000"/>
        <sz val="9.0"/>
      </rPr>
      <t xml:space="preserve">See </t>
    </r>
    <r>
      <rPr>
        <rFont val="Times New Roman"/>
        <b/>
        <color rgb="FF000000"/>
        <sz val="9.0"/>
      </rPr>
      <t>Postsecondary award, certificate, or diploma.</t>
    </r>
  </si>
  <si>
    <r>
      <rPr>
        <rFont val="Times New Roman"/>
        <b/>
        <color rgb="FF000000"/>
        <sz val="9.0"/>
      </rPr>
      <t xml:space="preserve">Distance learning: </t>
    </r>
    <r>
      <rPr>
        <rFont val="Times New Roman"/>
        <b val="0"/>
        <color rgb="FF000000"/>
        <sz val="9.0"/>
      </rPr>
      <t>An option for earning course credit at off-campus locations via cable television, internet, satellite classes, videotapes, correspondence courses, or other means.</t>
    </r>
  </si>
  <si>
    <r>
      <rPr>
        <rFont val="Times New Roman"/>
        <b/>
        <color theme="1"/>
        <sz val="9.0"/>
      </rPr>
      <t>Doctor’s degree-research/scholarship</t>
    </r>
    <r>
      <rPr>
        <rFont val="Times New Roman"/>
        <b val="0"/>
        <color theme="1"/>
        <sz val="9.0"/>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</si>
  <si>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rFont val="Times New Roman"/>
        <b/>
        <color theme="1"/>
        <sz val="9.0"/>
      </rPr>
      <t>Doctor’s degree-professional practice</t>
    </r>
    <r>
      <rPr>
        <rFont val="Times New Roman"/>
        <b val="0"/>
        <color theme="1"/>
        <sz val="9.0"/>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</si>
  <si>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rFont val="Times New Roman"/>
        <b/>
        <color theme="1"/>
        <sz val="9.0"/>
      </rPr>
      <t>Doctor’s degree-other</t>
    </r>
    <r>
      <rPr>
        <rFont val="Times New Roman"/>
        <b val="0"/>
        <color theme="1"/>
        <sz val="9.0"/>
      </rPr>
      <t>: A doctor’s degree that does not meet the definition of a doctor’s degree - research/scholarship or a doctor’s degree - professional practice.</t>
    </r>
  </si>
  <si>
    <r>
      <rPr>
        <rFont val="Times New Roman"/>
        <b/>
        <color rgb="FF000000"/>
        <sz val="9.0"/>
      </rPr>
      <t xml:space="preserve">Double major: </t>
    </r>
    <r>
      <rPr>
        <rFont val="Times New Roman"/>
        <b val="0"/>
        <color rgb="FF000000"/>
        <sz val="9.0"/>
      </rPr>
      <t>Program in which students may complete two undergraduate programs of study simultaneously.</t>
    </r>
  </si>
  <si>
    <r>
      <rPr>
        <rFont val="Times New Roman"/>
        <b/>
        <color rgb="FF000000"/>
        <sz val="9.0"/>
      </rPr>
      <t xml:space="preserve">Dual enrollment: </t>
    </r>
    <r>
      <rPr>
        <rFont val="Times New Roman"/>
        <b val="0"/>
        <color rgb="FF000000"/>
        <sz val="9.0"/>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</si>
  <si>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rFont val="Times New Roman"/>
        <b/>
        <color rgb="FF000000"/>
        <sz val="9.0"/>
      </rPr>
      <t xml:space="preserve">Early action plan: </t>
    </r>
    <r>
      <rPr>
        <rFont val="Times New Roman"/>
        <b val="0"/>
        <color rgb="FF000000"/>
        <sz val="9.0"/>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</si>
  <si>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rFont val="Times New Roman"/>
        <b/>
        <color rgb="FF000000"/>
        <sz val="9.0"/>
      </rPr>
      <t xml:space="preserve">Early admission: </t>
    </r>
    <r>
      <rPr>
        <rFont val="Times New Roman"/>
        <b val="0"/>
        <color rgb="FF000000"/>
        <sz val="9.0"/>
      </rPr>
      <t>A policy under which students who have not completed high school are admitted and enroll full time in college, usually after completion of their junior year.</t>
    </r>
  </si>
  <si>
    <r>
      <rPr>
        <rFont val="Times New Roman"/>
        <b/>
        <color rgb="FF000000"/>
        <sz val="9.0"/>
      </rPr>
      <t xml:space="preserve">Early decision plan: </t>
    </r>
    <r>
      <rPr>
        <rFont val="Times New Roman"/>
        <b val="0"/>
        <color rgb="FF000000"/>
        <sz val="9.0"/>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</si>
  <si>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rFont val="Times New Roman"/>
        <b/>
        <color rgb="FF000000"/>
        <sz val="9.0"/>
      </rPr>
      <t xml:space="preserve">English as a Second Language (ESL): </t>
    </r>
    <r>
      <rPr>
        <rFont val="Times New Roman"/>
        <b val="0"/>
        <color rgb="FF000000"/>
        <sz val="9.0"/>
      </rPr>
      <t>A course of study designed specifically for students whose native language is not English.</t>
    </r>
  </si>
  <si>
    <r>
      <rPr>
        <rFont val="Times New Roman"/>
        <b/>
        <color rgb="FF000000"/>
        <sz val="9.0"/>
      </rPr>
      <t xml:space="preserve">Exchange student program-domestic: </t>
    </r>
    <r>
      <rPr>
        <rFont val="Times New Roman"/>
        <b val="0"/>
        <color rgb="FF000000"/>
        <sz val="9.0"/>
      </rPr>
      <t>Any arrangement between a student and a college that permits study for a semester or more at another college</t>
    </r>
    <r>
      <rPr>
        <rFont val="Times New Roman"/>
        <b/>
        <color rgb="FF000000"/>
        <sz val="9.0"/>
      </rPr>
      <t xml:space="preserve"> in the United States </t>
    </r>
    <r>
      <rPr>
        <rFont val="Times New Roman"/>
        <b val="0"/>
        <color rgb="FF000000"/>
        <sz val="9.0"/>
      </rPr>
      <t xml:space="preserve">without extending the amount of time required for a degree. </t>
    </r>
    <r>
      <rPr>
        <rFont val="Times New Roman"/>
        <b/>
        <color rgb="FF000000"/>
        <sz val="9.0"/>
      </rPr>
      <t>See also Study abroad</t>
    </r>
    <r>
      <rPr>
        <rFont val="Times New Roman"/>
        <b val="0"/>
        <color rgb="FF000000"/>
        <sz val="9.0"/>
      </rPr>
      <t>.</t>
    </r>
  </si>
  <si>
    <r>
      <rPr>
        <rFont val="Times New Roman"/>
        <b/>
        <color rgb="FF000000"/>
        <sz val="9.0"/>
      </rPr>
      <t>External degree program:</t>
    </r>
    <r>
      <rPr>
        <rFont val="Times New Roman"/>
        <b val="0"/>
        <color rgb="FF000000"/>
        <sz val="9.0"/>
      </rPr>
      <t xml:space="preserve"> A program of study in which students earn credits toward a degree through independent study, college courses, proficiency examinations, and personal experience. External degree programs require minimal or no classroom attendance.</t>
    </r>
  </si>
  <si>
    <r>
      <rPr>
        <rFont val="Times New Roman"/>
        <b/>
        <color rgb="FF000000"/>
        <sz val="9.0"/>
      </rPr>
      <t xml:space="preserve">Extracurricular activities (as admission factor): </t>
    </r>
    <r>
      <rPr>
        <rFont val="Times New Roman"/>
        <b val="0"/>
        <color rgb="FF000000"/>
        <sz val="9.0"/>
      </rPr>
      <t>Special consideration in the admissions process given for participation in both school and nonschool-related activities of interest to the college, such as clubs, hobbies, student government, athletics, performing arts, etc.</t>
    </r>
  </si>
  <si>
    <r>
      <rPr>
        <rFont val="Times New Roman"/>
        <b/>
        <color rgb="FF000000"/>
        <sz val="9.0"/>
      </rPr>
      <t xml:space="preserve">First-time student: </t>
    </r>
    <r>
      <rPr>
        <rFont val="Times New Roman"/>
        <b val="0"/>
        <color rgb="FF000000"/>
        <sz val="9.0"/>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</si>
  <si>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rFont val="Times New Roman"/>
        <b/>
        <color rgb="FF000000"/>
        <sz val="9.0"/>
      </rPr>
      <t xml:space="preserve">First-time, first-year student: </t>
    </r>
    <r>
      <rPr>
        <rFont val="Times New Roman"/>
        <b val="0"/>
        <color rgb="FF000000"/>
        <sz val="9.0"/>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</si>
  <si>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rFont val="Times New Roman"/>
        <b/>
        <color rgb="FF000000"/>
        <sz val="9.0"/>
      </rPr>
      <t xml:space="preserve">First-year student: </t>
    </r>
    <r>
      <rPr>
        <rFont val="Times New Roman"/>
        <b val="0"/>
        <color rgb="FF000000"/>
        <sz val="9.0"/>
      </rPr>
      <t>A student who has completed less than the equivalent of 1 full year of undergraduate work; that is, less than 30 semester hours (in a 120-hour degree program) or less than 900 clock hours.</t>
    </r>
  </si>
  <si>
    <r>
      <rPr>
        <rFont val="Times New Roman"/>
        <b/>
        <color rgb="FF000000"/>
        <sz val="9.0"/>
      </rPr>
      <t xml:space="preserve">Food and housing (charges)—on campus: </t>
    </r>
    <r>
      <rPr>
        <rFont val="Times New Roman"/>
        <b val="0"/>
        <color rgb="FF000000"/>
        <sz val="9.0"/>
      </rPr>
      <t>Assume double occupancy in institutional housing and 19 meals per week (or maximum meal plan).</t>
    </r>
  </si>
  <si>
    <r>
      <rPr>
        <rFont val="Times New Roman"/>
        <b/>
        <color rgb="FF000000"/>
        <sz val="9.0"/>
      </rPr>
      <t xml:space="preserve">Full-time student (undergraduate): </t>
    </r>
    <r>
      <rPr>
        <rFont val="Times New Roman"/>
        <b val="0"/>
        <color rgb="FF000000"/>
        <sz val="9.0"/>
      </rPr>
      <t>A student enrolled for 12 or more semester credits, 12 or more quarter credits, or 24 or more clock hours a week each term.</t>
    </r>
  </si>
  <si>
    <r>
      <rPr>
        <rFont val="Times New Roman"/>
        <b/>
        <color rgb="FF000000"/>
        <sz val="9.0"/>
      </rPr>
      <t xml:space="preserve">Geographical residence (as admission factor): </t>
    </r>
    <r>
      <rPr>
        <rFont val="Times New Roman"/>
        <b val="0"/>
        <color rgb="FF000000"/>
        <sz val="9.0"/>
      </rPr>
      <t>Special consideration in the admission process given to students from a particular region, state, or country of residence.</t>
    </r>
  </si>
  <si>
    <r>
      <rPr>
        <rFont val="Times New Roman"/>
        <b/>
        <color rgb="FF000000"/>
        <sz val="9.0"/>
      </rPr>
      <t xml:space="preserve">Grade-point average (academic high school GPA): </t>
    </r>
    <r>
      <rPr>
        <rFont val="Times New Roman"/>
        <b val="0"/>
        <color rgb="FF000000"/>
        <sz val="9.0"/>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</si>
  <si>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rFont val="Times New Roman"/>
        <b/>
        <color rgb="FF000000"/>
        <sz val="9.0"/>
      </rPr>
      <t xml:space="preserve">Graduate student: </t>
    </r>
    <r>
      <rPr>
        <rFont val="Times New Roman"/>
        <b val="0"/>
        <color rgb="FF000000"/>
        <sz val="9.0"/>
      </rPr>
      <t>A student who holds a bachelor’s or equivalent, and is taking courses at the post-baccalaureate level.</t>
    </r>
  </si>
  <si>
    <r>
      <rPr>
        <rFont val="Times New Roman"/>
        <b/>
        <color rgb="FF000000"/>
        <sz val="9.0"/>
      </rPr>
      <t xml:space="preserve">*Health services: </t>
    </r>
    <r>
      <rPr>
        <rFont val="Times New Roman"/>
        <b val="0"/>
        <color rgb="FF000000"/>
        <sz val="9.0"/>
      </rPr>
      <t>Free or low cost on-campus primary and preventive health care available to students.</t>
    </r>
  </si>
  <si>
    <r>
      <rPr>
        <rFont val="Times New Roman"/>
        <b/>
        <color rgb="FF000000"/>
        <sz val="9.0"/>
      </rPr>
      <t xml:space="preserve">High school diploma or recognized equivalent: </t>
    </r>
    <r>
      <rPr>
        <rFont val="Times New Roman"/>
        <b val="0"/>
        <color rgb="FF000000"/>
        <sz val="9.0"/>
      </rPr>
      <t>A document certifying the successful completion of a prescribed secondary school program of studies, or the attainment of satisfactory scores on the Tests of General Educational Development (GED), or another state-specified examination.</t>
    </r>
  </si>
  <si>
    <r>
      <rPr>
        <rFont val="Times New Roman"/>
        <b/>
        <color rgb="FF000000"/>
        <sz val="9.0"/>
      </rPr>
      <t>Hispanic or Latino:</t>
    </r>
    <r>
      <rPr>
        <rFont val="Times New Roman"/>
        <b val="0"/>
        <i/>
        <color rgb="FF000000"/>
        <sz val="9.0"/>
      </rPr>
      <t xml:space="preserve"> </t>
    </r>
    <r>
      <rPr>
        <rFont val="Times New Roman"/>
        <b val="0"/>
        <color rgb="FF000000"/>
        <sz val="9.0"/>
      </rPr>
      <t>A person of Mexican, Puerto Rican, Cuban, South or Central American, or other Spanish culture or origin, regardless of race.</t>
    </r>
  </si>
  <si>
    <r>
      <rPr>
        <rFont val="Times New Roman"/>
        <b/>
        <color rgb="FF000000"/>
        <sz val="9.0"/>
      </rPr>
      <t>Honors program:</t>
    </r>
    <r>
      <rPr>
        <rFont val="Times New Roman"/>
        <b val="0"/>
        <color rgb="FF000000"/>
        <sz val="9.0"/>
      </rPr>
      <t xml:space="preserve"> Any special program for very able students offering the opportunity for educational enrichment, independent study, acceleration, or some combination of these.</t>
    </r>
    <r>
      <rPr>
        <rFont val="Times New Roman"/>
        <b/>
        <color rgb="FF000000"/>
        <sz val="9.0"/>
      </rPr>
      <t xml:space="preserve"> </t>
    </r>
  </si>
  <si>
    <r>
      <rPr>
        <rFont val="Times New Roman"/>
        <b/>
        <color rgb="FF000000"/>
        <sz val="9.0"/>
      </rPr>
      <t xml:space="preserve">Independent study: </t>
    </r>
    <r>
      <rPr>
        <rFont val="Times New Roman"/>
        <b val="0"/>
        <color rgb="FF000000"/>
        <sz val="9.0"/>
      </rPr>
      <t>Academic work chosen or designed by the student with the approval of the department concerned, under an instructor’s supervision, and usually undertaken outside of the regular classroom structure.</t>
    </r>
  </si>
  <si>
    <r>
      <rPr>
        <rFont val="Times New Roman"/>
        <b/>
        <color rgb="FF000000"/>
        <sz val="9.0"/>
      </rPr>
      <t xml:space="preserve">In-state tuition: </t>
    </r>
    <r>
      <rPr>
        <rFont val="Times New Roman"/>
        <b val="0"/>
        <color rgb="FF000000"/>
        <sz val="9.0"/>
      </rPr>
      <t>The tuition charged by institutions to those students who meet the state’s or institution’s residency requirements.</t>
    </r>
  </si>
  <si>
    <r>
      <rPr>
        <rFont val="Times New Roman"/>
        <b/>
        <color rgb="FF000000"/>
        <sz val="9.0"/>
      </rPr>
      <t xml:space="preserve">International student: </t>
    </r>
    <r>
      <rPr>
        <rFont val="Times New Roman"/>
        <b val="0"/>
        <color rgb="FF000000"/>
        <sz val="9.0"/>
      </rPr>
      <t>See</t>
    </r>
    <r>
      <rPr>
        <rFont val="Times New Roman"/>
        <b/>
        <color rgb="FF000000"/>
        <sz val="9.0"/>
      </rPr>
      <t xml:space="preserve"> Nonresident.</t>
    </r>
  </si>
  <si>
    <r>
      <rPr>
        <rFont val="Times New Roman"/>
        <b/>
        <color rgb="FF000000"/>
        <sz val="9.0"/>
      </rPr>
      <t xml:space="preserve">International student group: </t>
    </r>
    <r>
      <rPr>
        <rFont val="Times New Roman"/>
        <b val="0"/>
        <color rgb="FF000000"/>
        <sz val="9.0"/>
      </rPr>
      <t>Student groups that facilitate cultural dialogue, support a diverse campus, assist international students in acclimation and creating a social network.</t>
    </r>
    <r>
      <rPr>
        <rFont val="Arial"/>
        <b val="0"/>
        <color rgb="FF0000FF"/>
        <sz val="9.0"/>
      </rPr>
      <t> </t>
    </r>
  </si>
  <si>
    <r>
      <rPr>
        <rFont val="Times New Roman"/>
        <b/>
        <color rgb="FF000000"/>
        <sz val="9.0"/>
      </rPr>
      <t>Internship:</t>
    </r>
    <r>
      <rPr>
        <rFont val="Times New Roman"/>
        <b val="0"/>
        <color rgb="FF000000"/>
        <sz val="9.0"/>
      </rPr>
      <t xml:space="preserve"> Any short-term, supervised work experience usually related to a student’s major field, for which the student earns academic credit. The work can be full- or part-time, on- or off-campus, paid or unpaid.</t>
    </r>
  </si>
  <si>
    <r>
      <rPr>
        <rFont val="Times New Roman"/>
        <b/>
        <color rgb="FF000000"/>
        <sz val="9.0"/>
      </rPr>
      <t xml:space="preserve">*Learning center: </t>
    </r>
    <r>
      <rPr>
        <rFont val="Times New Roman"/>
        <b val="0"/>
        <color rgb="FF000000"/>
        <sz val="9.0"/>
      </rPr>
      <t>Center offering assistance through tutors, workshops, computer programs, or audiovisual equipment in reading, writing, math, and skills such as taking notes, managing time, taking tests.</t>
    </r>
  </si>
  <si>
    <r>
      <rPr>
        <rFont val="Times New Roman"/>
        <b/>
        <color rgb="FF000000"/>
        <sz val="9.0"/>
      </rPr>
      <t xml:space="preserve">*Legal services: </t>
    </r>
    <r>
      <rPr>
        <rFont val="Times New Roman"/>
        <b val="0"/>
        <color rgb="FF000000"/>
        <sz val="9.0"/>
      </rPr>
      <t>Free or low cost legal advice for a range of issues (personal and other).</t>
    </r>
  </si>
  <si>
    <r>
      <rPr>
        <rFont val="Times New Roman"/>
        <b/>
        <color rgb="FF000000"/>
        <sz val="9.0"/>
      </rPr>
      <t xml:space="preserve">Liberal arts/career combination: </t>
    </r>
    <r>
      <rPr>
        <rFont val="Times New Roman"/>
        <b val="0"/>
        <color rgb="FF000000"/>
        <sz val="9.0"/>
      </rPr>
      <t>Program in which a student earns undergraduate degrees in two separate fields, one in a liberal arts major and the other in a professional or specialized major, whether on campus or through cross‑registration.</t>
    </r>
  </si>
  <si>
    <r>
      <rPr>
        <rFont val="Times New Roman"/>
        <b/>
        <color rgb="FF000000"/>
        <sz val="9.0"/>
      </rPr>
      <t xml:space="preserve">Living learning community: </t>
    </r>
    <r>
      <rPr>
        <rFont val="Times New Roman"/>
        <b val="0"/>
        <color rgb="FF000000"/>
        <sz val="9.0"/>
      </rPr>
      <t>Residential programs that allow students to interact with students who share common interests. In addition to living together, students may also participate in shared courses, special events, and group service projects.</t>
    </r>
  </si>
  <si>
    <r>
      <rPr>
        <rFont val="Times New Roman"/>
        <b/>
        <color theme="1"/>
        <sz val="9.0"/>
      </rPr>
      <t>Master's degree</t>
    </r>
    <r>
      <rPr>
        <rFont val="Times New Roman"/>
        <b val="0"/>
        <color theme="1"/>
        <sz val="9.0"/>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</si>
  <si>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rFont val="Times New Roman"/>
        <b/>
        <color rgb="FF000000"/>
        <sz val="9.0"/>
      </rPr>
      <t xml:space="preserve">Minority affiliation (as admission factor): </t>
    </r>
    <r>
      <rPr>
        <rFont val="Times New Roman"/>
        <b val="0"/>
        <color rgb="FF000000"/>
        <sz val="9.0"/>
      </rPr>
      <t>Special consideration in the admission process for members of designated racial/ethnic minority groups.</t>
    </r>
  </si>
  <si>
    <r>
      <rPr>
        <rFont val="Times New Roman"/>
        <b/>
        <color rgb="FF000000"/>
        <sz val="9.0"/>
      </rPr>
      <t xml:space="preserve">*Minority student center: </t>
    </r>
    <r>
      <rPr>
        <rFont val="Times New Roman"/>
        <b val="0"/>
        <color rgb="FF000000"/>
        <sz val="9.0"/>
      </rPr>
      <t>Center with programs, activities, and/or services intended to enhance the college experience of students of color.</t>
    </r>
  </si>
  <si>
    <r>
      <rPr>
        <rFont val="Times New Roman"/>
        <b/>
        <color theme="1"/>
        <sz val="9.0"/>
      </rPr>
      <t xml:space="preserve">Model United Nations: </t>
    </r>
    <r>
      <rPr>
        <rFont val="Times New Roman"/>
        <b val="0"/>
        <color theme="1"/>
        <sz val="9.0"/>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</si>
  <si>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rFont val="EB Garamond"/>
        <b/>
        <color rgb="FF000000"/>
        <sz val="9.0"/>
      </rPr>
      <t>Native Hawaiian or Other Pacific Islander:</t>
    </r>
    <r>
      <rPr>
        <rFont val="Adobe Garamond Pro"/>
        <b val="0"/>
        <i/>
        <color rgb="FF000000"/>
        <sz val="9.0"/>
      </rPr>
      <t xml:space="preserve"> </t>
    </r>
    <r>
      <rPr>
        <rFont val="Adobe Garamond Pro"/>
        <b val="0"/>
        <color rgb="FF000000"/>
        <sz val="9.0"/>
      </rPr>
      <t>A person having origins in any of the original peoples of Hawaii, Guam, Samoa, or other Pacific Islands.</t>
    </r>
  </si>
  <si>
    <r>
      <rPr>
        <rFont val="Times New Roman"/>
        <b/>
        <color rgb="FF000000"/>
        <sz val="9.0"/>
      </rPr>
      <t xml:space="preserve">*New student orientation: </t>
    </r>
    <r>
      <rPr>
        <rFont val="Times New Roman"/>
        <b val="0"/>
        <color rgb="FF000000"/>
        <sz val="9.0"/>
      </rPr>
      <t>Orientation addressing the academic, social, emotional, and intellectual issues involved in beginning college. May be a few hours or a few days in length; at some colleges, there is a fee.</t>
    </r>
  </si>
  <si>
    <r>
      <rPr>
        <rFont val="Times New Roman"/>
        <b/>
        <color rgb="FF000000"/>
        <sz val="9.0"/>
      </rPr>
      <t xml:space="preserve">Nonresident: </t>
    </r>
    <r>
      <rPr>
        <rFont val="Times New Roman"/>
        <b val="0"/>
        <color rgb="FF000000"/>
        <sz val="9.0"/>
      </rPr>
      <t>A person who is not a citizen or national of the United States and who is in this country on a visa or temporary basis and does not have the right to remain indefinitely.</t>
    </r>
  </si>
  <si>
    <r>
      <rPr>
        <rFont val="Times New Roman"/>
        <b/>
        <color rgb="FF000000"/>
        <sz val="9.0"/>
      </rPr>
      <t xml:space="preserve">*On-campus day care: </t>
    </r>
    <r>
      <rPr>
        <rFont val="Times New Roman"/>
        <b val="0"/>
        <color rgb="FF000000"/>
        <sz val="9.0"/>
      </rPr>
      <t>Licensed day care for students’ children (usually age 3 and up); usually for a fee.</t>
    </r>
  </si>
  <si>
    <r>
      <rPr>
        <rFont val="Times New Roman"/>
        <b/>
        <color rgb="FF000000"/>
        <sz val="9.0"/>
      </rPr>
      <t xml:space="preserve">Open admission: </t>
    </r>
    <r>
      <rPr>
        <rFont val="Times New Roman"/>
        <b val="0"/>
        <color rgb="FF000000"/>
        <sz val="9.0"/>
      </rPr>
      <t>Admission policy under which virtually all secondary school graduates or students with GED equivalency diplomas are admitted without regard to academic record, test scores, or other qualifications.</t>
    </r>
  </si>
  <si>
    <r>
      <rPr>
        <rFont val="Times New Roman"/>
        <b/>
        <color rgb="FF000000"/>
        <sz val="9.0"/>
      </rPr>
      <t xml:space="preserve">Other expenses (costs): </t>
    </r>
    <r>
      <rPr>
        <rFont val="Times New Roman"/>
        <b val="0"/>
        <color rgb="FF000000"/>
        <sz val="9.0"/>
      </rPr>
      <t>Include average costs for clothing, laundry, entertainment, medical (if not a required fee), and furnishings.</t>
    </r>
  </si>
  <si>
    <r>
      <rPr>
        <rFont val="Times New Roman"/>
        <b/>
        <color rgb="FF000000"/>
        <sz val="9.0"/>
      </rPr>
      <t xml:space="preserve">Out-of-state tuition: </t>
    </r>
    <r>
      <rPr>
        <rFont val="Times New Roman"/>
        <b val="0"/>
        <color rgb="FF000000"/>
        <sz val="9.0"/>
      </rPr>
      <t>The tuition charged by institutions to those students who do not meet the institution’s or state’s residency requirements.</t>
    </r>
  </si>
  <si>
    <r>
      <rPr>
        <rFont val="Times New Roman"/>
        <b/>
        <color rgb="FF000000"/>
        <sz val="9.0"/>
      </rPr>
      <t xml:space="preserve">Outside a dual enrollment program: </t>
    </r>
    <r>
      <rPr>
        <rFont val="Times New Roman"/>
        <b val="0"/>
        <color rgb="FF000000"/>
        <sz val="9.0"/>
      </rPr>
      <t xml:space="preserve"> High school students who simply enroll in credit courses through your institution, and are treated as regularly enrolled college students.</t>
    </r>
  </si>
  <si>
    <r>
      <rPr>
        <rFont val="Times New Roman"/>
        <b/>
        <color rgb="FF000000"/>
        <sz val="9.0"/>
      </rPr>
      <t xml:space="preserve">Part-time student (undergraduate): </t>
    </r>
    <r>
      <rPr>
        <rFont val="Times New Roman"/>
        <b val="0"/>
        <color rgb="FF000000"/>
        <sz val="9.0"/>
      </rPr>
      <t>A student enrolled for fewer than 12 credits per semester or quarter, or fewer than 24 clock hours a week each term.</t>
    </r>
  </si>
  <si>
    <r>
      <rPr>
        <rFont val="Times New Roman"/>
        <b/>
        <color rgb="FF000000"/>
        <sz val="9.0"/>
      </rPr>
      <t xml:space="preserve">Permanent Resident or other eligible non-citizen: </t>
    </r>
    <r>
      <rPr>
        <rFont val="Times New Roman"/>
        <b val="0"/>
        <color rgb="FF000000"/>
        <sz val="9.0"/>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</si>
  <si>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rFont val="Times New Roman"/>
        <b/>
        <color rgb="FF000000"/>
        <sz val="9.0"/>
      </rPr>
      <t>*Personal counseling</t>
    </r>
    <r>
      <rPr>
        <rFont val="Times New Roman"/>
        <b val="0"/>
        <color rgb="FF000000"/>
        <sz val="9.0"/>
      </rPr>
      <t>: One-on-one or group counseling with trained professionals for students who want to explore personal, educational, or vocational issues.</t>
    </r>
  </si>
  <si>
    <r>
      <rPr>
        <rFont val="Times New Roman"/>
        <b/>
        <color rgb="FF000000"/>
        <sz val="9.0"/>
      </rPr>
      <t xml:space="preserve">Post-baccalaureate certificate: </t>
    </r>
    <r>
      <rPr>
        <rFont val="Times New Roman"/>
        <b val="0"/>
        <color rgb="FF000000"/>
        <sz val="9.0"/>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</si>
  <si>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rFont val="Times New Roman"/>
        <b/>
        <color rgb="FF000000"/>
        <sz val="9.0"/>
      </rPr>
      <t xml:space="preserve">Post-master’s certificate: </t>
    </r>
    <r>
      <rPr>
        <rFont val="Times New Roman"/>
        <b val="0"/>
        <color rgb="FF000000"/>
        <sz val="9.0"/>
      </rPr>
      <t>An award that requires completion of an organized program of study of 24 credit hours beyond the master’s degree but does not meet the requirements of academic degrees at the doctoral level.</t>
    </r>
  </si>
  <si>
    <r>
      <rPr>
        <rFont val="Times New Roman"/>
        <b/>
        <color rgb="FF000000"/>
        <sz val="9.0"/>
      </rPr>
      <t xml:space="preserve">Postsecondary award, certificate, or diploma: </t>
    </r>
    <r>
      <rPr>
        <rFont val="Times New Roman"/>
        <b val="0"/>
        <color rgb="FF000000"/>
        <sz val="9.0"/>
      </rPr>
      <t>Includes the following three IPEDS definitions for postsecondary awards, certificates, and diplomas of varying durations and credit/contact/clock hour requirements:</t>
    </r>
  </si>
  <si>
    <r>
      <rPr>
        <rFont val="Times New Roman"/>
        <b/>
        <i/>
        <color rgb="FF000000"/>
        <sz val="9.0"/>
      </rPr>
      <t>Less Than 1 Academic Year</t>
    </r>
    <r>
      <rPr>
        <rFont val="Times New Roman"/>
        <b val="0"/>
        <i/>
        <color rgb="FF000000"/>
        <sz val="9.0"/>
      </rPr>
      <t>:</t>
    </r>
    <r>
      <rPr>
        <rFont val="Times New Roman"/>
        <b val="0"/>
        <i val="0"/>
        <color rgb="FF000000"/>
        <sz val="9.0"/>
      </rPr>
      <t xml:space="preserve"> Requires completion of an organized program of study at the postsecondary level (below the baccalaureate degree) in less than 1 academic year (2 semesters or 3 quarters) or in less than 900 clock hours by a student enrolled full-time.</t>
    </r>
  </si>
  <si>
    <r>
      <rPr>
        <rFont val="Times New Roman"/>
        <b/>
        <i/>
        <color rgb="FF000000"/>
        <sz val="9.0"/>
      </rPr>
      <t>At Least 1 But Less Than 2 Academic Years:</t>
    </r>
    <r>
      <rPr>
        <rFont val="Times New Roman"/>
        <b val="0"/>
        <i val="0"/>
        <color rgb="FF000000"/>
        <sz val="9.0"/>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</si>
  <si>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rFont val="Times New Roman"/>
        <b/>
        <i/>
        <color rgb="FF000000"/>
        <sz val="9.0"/>
      </rPr>
      <t>At Least 2 But Less Than 4 Academic Years:</t>
    </r>
    <r>
      <rPr>
        <rFont val="Times New Roman"/>
        <b val="0"/>
        <i val="0"/>
        <color rgb="FF000000"/>
        <sz val="9.0"/>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</si>
  <si>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rFont val="Times New Roman"/>
        <b/>
        <color rgb="FF000000"/>
        <sz val="9.0"/>
      </rPr>
      <t xml:space="preserve">Private institution: </t>
    </r>
    <r>
      <rPr>
        <rFont val="Times New Roman"/>
        <b val="0"/>
        <color rgb="FF000000"/>
        <sz val="9.0"/>
      </rPr>
      <t>An educational institution controlled by a private individual(s) or by a nongovernmental agency, usually supported primarily by other than public funds, and operated by other than publicly elected or appointed officials.</t>
    </r>
  </si>
  <si>
    <r>
      <rPr>
        <rFont val="Times New Roman"/>
        <b/>
        <color rgb="FF000000"/>
        <sz val="9.0"/>
      </rPr>
      <t xml:space="preserve">Private for-profit institution: </t>
    </r>
    <r>
      <rPr>
        <rFont val="Times New Roman"/>
        <b val="0"/>
        <color rgb="FF000000"/>
        <sz val="9.0"/>
      </rPr>
      <t>A private institution in which the individual(s) or agency in control receives compensation, other than wages, rent, or other expenses for the assumption of risk.</t>
    </r>
  </si>
  <si>
    <r>
      <rPr>
        <rFont val="Times New Roman"/>
        <b/>
        <color rgb="FF000000"/>
        <sz val="9.0"/>
      </rPr>
      <t xml:space="preserve">Private nonprofit institution: </t>
    </r>
    <r>
      <rPr>
        <rFont val="Times New Roman"/>
        <b val="0"/>
        <color rgb="FF000000"/>
        <sz val="9.0"/>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</si>
  <si>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rFont val="Times New Roman"/>
        <b/>
        <color rgb="FF000000"/>
        <sz val="9.0"/>
      </rPr>
      <t xml:space="preserve">Proprietary institution: </t>
    </r>
    <r>
      <rPr>
        <rFont val="Times New Roman"/>
        <b val="0"/>
        <color rgb="FF000000"/>
        <sz val="9.0"/>
      </rPr>
      <t>See</t>
    </r>
    <r>
      <rPr>
        <rFont val="Times New Roman"/>
        <b/>
        <color rgb="FF000000"/>
        <sz val="9.0"/>
      </rPr>
      <t xml:space="preserve"> Private for-profit institution.</t>
    </r>
  </si>
  <si>
    <r>
      <rPr>
        <rFont val="Times New Roman"/>
        <b/>
        <color rgb="FF000000"/>
        <sz val="9.0"/>
      </rPr>
      <t xml:space="preserve">Public institution: </t>
    </r>
    <r>
      <rPr>
        <rFont val="Times New Roman"/>
        <b val="0"/>
        <color rgb="FF000000"/>
        <sz val="9.0"/>
      </rPr>
      <t>An educational institution whose programs and activities are operated by publicly elected or appointed school officials, and which is supported primarily by public funds.</t>
    </r>
  </si>
  <si>
    <r>
      <rPr>
        <rFont val="Times New Roman"/>
        <b/>
        <color rgb="FF000000"/>
        <sz val="9.0"/>
      </rPr>
      <t xml:space="preserve">Quarter calendar system: </t>
    </r>
    <r>
      <rPr>
        <rFont val="Times New Roman"/>
        <b val="0"/>
        <color rgb="FF000000"/>
        <sz val="9.0"/>
      </rPr>
      <t>A calendar system in which the academic year consists of three sessions called quarters of about 12 weeks each. The range may be from 10 to 15 weeks. There may be an additional quarter in the summer.</t>
    </r>
  </si>
  <si>
    <r>
      <rPr>
        <rFont val="Times New Roman"/>
        <b/>
        <color rgb="FF000000"/>
        <sz val="9.0"/>
      </rPr>
      <t xml:space="preserve">Race/ethnicity: </t>
    </r>
    <r>
      <rPr>
        <rFont val="Times New Roman"/>
        <b val="0"/>
        <color rgb="FF000000"/>
        <sz val="9.0"/>
      </rPr>
      <t>Category used to describe groups to which individuals belong, identify with, or belong in the eyes of the community. The categories do not denote scientific definitions of anthropological origins. A person may be counted in only one group.</t>
    </r>
  </si>
  <si>
    <r>
      <rPr>
        <rFont val="Times New Roman"/>
        <b/>
        <color rgb="FF000000"/>
        <sz val="9.0"/>
      </rPr>
      <t xml:space="preserve">Race/ethnicity unknown: </t>
    </r>
    <r>
      <rPr>
        <rFont val="Times New Roman"/>
        <b val="0"/>
        <color rgb="FF000000"/>
        <sz val="9.0"/>
      </rPr>
      <t>Category used to classify students or employees whose race/ethnicity is not known and whom institutions are unable to place in one of the specified racial/ethnic categories.</t>
    </r>
  </si>
  <si>
    <r>
      <rPr>
        <rFont val="Times New Roman"/>
        <b/>
        <color rgb="FF000000"/>
        <sz val="9.0"/>
      </rPr>
      <t xml:space="preserve">Recognized Postsecondary Credential: </t>
    </r>
    <r>
      <rPr>
        <rFont val="Times New Roman"/>
        <b val="0"/>
        <color rgb="FF000000"/>
        <sz val="9.0"/>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</si>
  <si>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rFont val="Times New Roman"/>
        <b/>
        <color rgb="FF000000"/>
        <sz val="9.0"/>
      </rPr>
      <t xml:space="preserve">Religious affiliation/commitment (as admission factor): </t>
    </r>
    <r>
      <rPr>
        <rFont val="Times New Roman"/>
        <b val="0"/>
        <color rgb="FF000000"/>
        <sz val="9.0"/>
      </rPr>
      <t xml:space="preserve">Special consideration given in the admission process for affiliation with a certain church or faith/religion, commitment to a religious vocation, or observance of certain religious tenets/lifestyle. </t>
    </r>
  </si>
  <si>
    <r>
      <rPr>
        <rFont val="Times New Roman"/>
        <b/>
        <color rgb="FF000000"/>
        <sz val="9.0"/>
      </rPr>
      <t xml:space="preserve">*Religious counseling: </t>
    </r>
    <r>
      <rPr>
        <rFont val="Times New Roman"/>
        <b val="0"/>
        <color rgb="FF000000"/>
        <sz val="9.0"/>
      </rPr>
      <t>One-on-one or group counseling with trained professionals for students who want to explore religious problems or issues.</t>
    </r>
  </si>
  <si>
    <r>
      <rPr>
        <rFont val="Times New Roman"/>
        <b/>
        <color rgb="FF000000"/>
        <sz val="9.0"/>
      </rPr>
      <t xml:space="preserve">Required fees: </t>
    </r>
    <r>
      <rPr>
        <rFont val="Times New Roman"/>
        <b val="0"/>
        <color rgb="FF000000"/>
        <sz val="9.0"/>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</si>
  <si>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rFont val="Times New Roman"/>
        <b/>
        <color rgb="FF000000"/>
        <sz val="9.0"/>
      </rPr>
      <t xml:space="preserve">Secondary school record (as admission factor): </t>
    </r>
    <r>
      <rPr>
        <rFont val="Times New Roman"/>
        <b val="0"/>
        <color rgb="FF000000"/>
        <sz val="9.0"/>
      </rPr>
      <t>Information maintained by the secondary school that may include such things as the student’s high school transcript, class rank, GPA, and teacher and counselor recommendations.</t>
    </r>
  </si>
  <si>
    <r>
      <rPr>
        <rFont val="Times New Roman"/>
        <b/>
        <color rgb="FF000000"/>
        <sz val="9.0"/>
      </rPr>
      <t xml:space="preserve">Semester calendar system: </t>
    </r>
    <r>
      <rPr>
        <rFont val="Times New Roman"/>
        <b val="0"/>
        <color rgb="FF000000"/>
        <sz val="9.0"/>
      </rPr>
      <t>A calendar system that consists of two semesters during the academic year with about 16 weeks for each semester of instruction. There may be an additional summer session.</t>
    </r>
  </si>
  <si>
    <r>
      <rPr>
        <rFont val="Times New Roman"/>
        <b/>
        <color rgb="FF000000"/>
        <sz val="9.0"/>
      </rPr>
      <t xml:space="preserve">Student-designed major: </t>
    </r>
    <r>
      <rPr>
        <rFont val="Times New Roman"/>
        <b val="0"/>
        <color rgb="FF000000"/>
        <sz val="9.0"/>
      </rPr>
      <t>A program of study based on individual interests, designed with the assistance of an adviser.</t>
    </r>
  </si>
  <si>
    <r>
      <rPr>
        <rFont val="Times New Roman"/>
        <b/>
        <color rgb="FF000000"/>
        <sz val="9.0"/>
      </rPr>
      <t>Study abroad:</t>
    </r>
    <r>
      <rPr>
        <rFont val="Times New Roman"/>
        <b val="0"/>
        <color rgb="FF000000"/>
        <sz val="9.0"/>
      </rPr>
      <t xml:space="preserve"> Any arrangement by which a student completes part of the college program studying in another country. Can be at a campus abroad or through a cooperative agreement with some other U.S. college or an institution of another country. </t>
    </r>
  </si>
  <si>
    <r>
      <rPr>
        <rFont val="Times New Roman"/>
        <b/>
        <color rgb="FF000000"/>
        <sz val="9.0"/>
      </rPr>
      <t xml:space="preserve">*Summer session: </t>
    </r>
    <r>
      <rPr>
        <rFont val="Times New Roman"/>
        <b val="0"/>
        <color rgb="FF000000"/>
        <sz val="9.0"/>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</si>
  <si>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rFont val="Times New Roman"/>
        <b/>
        <color rgb="FF000000"/>
        <sz val="9.0"/>
      </rPr>
      <t xml:space="preserve">Talent/ability (as admission factor): </t>
    </r>
    <r>
      <rPr>
        <rFont val="Times New Roman"/>
        <b val="0"/>
        <color rgb="FF000000"/>
        <sz val="9.0"/>
      </rPr>
      <t>Special consideration given to students with demonstrated talent/abilities in areas of interest to the institution (e.g., sports, the arts, languages, etc.).</t>
    </r>
  </si>
  <si>
    <r>
      <rPr>
        <rFont val="Times New Roman"/>
        <b/>
        <color rgb="FF000000"/>
        <sz val="9.0"/>
      </rPr>
      <t>Teacher certification program:</t>
    </r>
    <r>
      <rPr>
        <rFont val="Times New Roman"/>
        <b val="0"/>
        <color rgb="FF000000"/>
        <sz val="9.0"/>
      </rPr>
      <t xml:space="preserve"> Program designed to prepare students to meet the requirements for certification as teachers in elementary, middle/junior high, and secondary schools.</t>
    </r>
  </si>
  <si>
    <r>
      <rPr>
        <rFont val="Times New Roman"/>
        <b/>
        <color rgb="FF000000"/>
        <sz val="9.0"/>
      </rPr>
      <t xml:space="preserve">Transfer applicant: </t>
    </r>
    <r>
      <rPr>
        <rFont val="Times New Roman"/>
        <b val="0"/>
        <color rgb="FF000000"/>
        <sz val="9.0"/>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</si>
  <si>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rFont val="Times New Roman"/>
        <b/>
        <color rgb="FF000000"/>
        <sz val="9.0"/>
      </rPr>
      <t>Transfer student:</t>
    </r>
    <r>
      <rPr>
        <rFont val="Times New Roman"/>
        <b val="0"/>
        <color rgb="FF000000"/>
        <sz val="9.0"/>
      </rPr>
      <t xml:space="preserve"> A student entering the institution for the first time but known to have previously attended a postsecondary institution at the same level (e.g., undergraduate). The student may transfer with or without credit.</t>
    </r>
  </si>
  <si>
    <r>
      <rPr>
        <rFont val="Times New Roman"/>
        <b/>
        <color rgb="FF000000"/>
        <sz val="9.0"/>
      </rPr>
      <t xml:space="preserve">Transportation (costs): </t>
    </r>
    <r>
      <rPr>
        <rFont val="Times New Roman"/>
        <b val="0"/>
        <color rgb="FF000000"/>
        <sz val="9.0"/>
      </rPr>
      <t>Assume two round trips to student’s hometown per year for students in institutional housing or daily travel to and from your institution for commuter students.</t>
    </r>
  </si>
  <si>
    <r>
      <rPr>
        <rFont val="Times New Roman"/>
        <b/>
        <color rgb="FF000000"/>
        <sz val="9.0"/>
      </rPr>
      <t xml:space="preserve">Trimester calendar system: </t>
    </r>
    <r>
      <rPr>
        <rFont val="Times New Roman"/>
        <b val="0"/>
        <color rgb="FF000000"/>
        <sz val="9.0"/>
      </rPr>
      <t>An academic year consisting of 3 terms of about 15 weeks each.</t>
    </r>
  </si>
  <si>
    <r>
      <rPr>
        <rFont val="Times New Roman"/>
        <b/>
        <color rgb="FF000000"/>
        <sz val="9.0"/>
      </rPr>
      <t xml:space="preserve">Tuition: </t>
    </r>
    <r>
      <rPr>
        <rFont val="Times New Roman"/>
        <b val="0"/>
        <color rgb="FF000000"/>
        <sz val="9.0"/>
      </rPr>
      <t xml:space="preserve">Amount of money charged to students for instructional services. Tuition may be charged per term, per course, or per credit. </t>
    </r>
  </si>
  <si>
    <r>
      <rPr>
        <rFont val="Times New Roman"/>
        <b/>
        <color rgb="FF000000"/>
        <sz val="9.0"/>
      </rPr>
      <t xml:space="preserve">*Tutoring: </t>
    </r>
    <r>
      <rPr>
        <rFont val="Times New Roman"/>
        <b val="0"/>
        <color rgb="FF000000"/>
        <sz val="9.0"/>
      </rPr>
      <t>May range from one-on-one tutoring in specific subjects to tutoring in an area such as math, reading, or writing. Most tutors are college students; at some colleges, they are specially trained and certified.</t>
    </r>
  </si>
  <si>
    <r>
      <rPr>
        <rFont val="Times New Roman"/>
        <b/>
        <color rgb="FF000000"/>
        <sz val="9.0"/>
      </rPr>
      <t xml:space="preserve">Unit: </t>
    </r>
    <r>
      <rPr>
        <rFont val="Times New Roman"/>
        <b val="0"/>
        <color rgb="FF000000"/>
        <sz val="9.0"/>
      </rPr>
      <t>a standard of measurement representing hours of academic instruction (e.g., semester credit, quarter credit, clock hour).</t>
    </r>
  </si>
  <si>
    <r>
      <rPr>
        <rFont val="Times New Roman"/>
        <b/>
        <color rgb="FF000000"/>
        <sz val="9.0"/>
      </rPr>
      <t xml:space="preserve">Undergraduate: </t>
    </r>
    <r>
      <rPr>
        <rFont val="Times New Roman"/>
        <b val="0"/>
        <color rgb="FF000000"/>
        <sz val="9.0"/>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</si>
  <si>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</si>
  <si>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rFont val="Times New Roman"/>
        <b/>
        <color rgb="FF000000"/>
        <sz val="9.0"/>
      </rPr>
      <t xml:space="preserve">Undergraduate Research: </t>
    </r>
    <r>
      <rPr>
        <rFont val="Times New Roman"/>
        <b val="0"/>
        <color rgb="FF000000"/>
        <sz val="9.0"/>
      </rPr>
      <t>Opportunities offered to undergraduate students to make original contributions in an academic discipline via the exploration of a specific research topic. Research opportunities may or may not be associated with a specific course or earn credit.</t>
    </r>
  </si>
  <si>
    <r>
      <rPr>
        <rFont val="Times New Roman"/>
        <b/>
        <color rgb="FF000000"/>
        <sz val="9.0"/>
      </rPr>
      <t xml:space="preserve">*Veteran’s counseling: </t>
    </r>
    <r>
      <rPr>
        <rFont val="Times New Roman"/>
        <b val="0"/>
        <color rgb="FF000000"/>
        <sz val="9.0"/>
      </rPr>
      <t>Helps veterans and their dependents obtain benefits for their selected program and provides certifications to the Veteran’s Administration. May also provide personal counseling on the transition from the military to a civilian life.</t>
    </r>
  </si>
  <si>
    <r>
      <rPr>
        <rFont val="Times New Roman"/>
        <b/>
        <color rgb="FF000000"/>
        <sz val="9.0"/>
      </rPr>
      <t xml:space="preserve">*Visually impaired: </t>
    </r>
    <r>
      <rPr>
        <rFont val="Times New Roman"/>
        <b val="0"/>
        <color rgb="FF000000"/>
        <sz val="9.0"/>
      </rPr>
      <t>Any person whose sight loss is not correctable and is sufficiently severe as to adversely affect educational performance.</t>
    </r>
  </si>
  <si>
    <r>
      <rPr>
        <rFont val="Times New Roman"/>
        <b/>
        <color rgb="FF000000"/>
        <sz val="9.0"/>
      </rPr>
      <t xml:space="preserve">Volunteer work (as admission factor): </t>
    </r>
    <r>
      <rPr>
        <rFont val="Times New Roman"/>
        <b val="0"/>
        <color rgb="FF000000"/>
        <sz val="9.0"/>
      </rPr>
      <t>Special consideration given to students for activity done on a volunteer basis (e.g., tutoring, hospital care, working with the elderly or disabled) as a service to the community or the public in general.</t>
    </r>
  </si>
  <si>
    <r>
      <rPr>
        <rFont val="Times New Roman"/>
        <b/>
        <color rgb="FF000000"/>
        <sz val="9.0"/>
      </rPr>
      <t xml:space="preserve">Wait list: </t>
    </r>
    <r>
      <rPr>
        <rFont val="Times New Roman"/>
        <b val="0"/>
        <color rgb="FF000000"/>
        <sz val="9.0"/>
      </rPr>
      <t xml:space="preserve">List of students who meet the admission requirements but will only be offered a place in the class if space becomes available. </t>
    </r>
  </si>
  <si>
    <r>
      <rPr>
        <rFont val="Times New Roman"/>
        <b/>
        <color rgb="FF000000"/>
        <sz val="9.0"/>
      </rPr>
      <t>Weekend college:</t>
    </r>
    <r>
      <rPr>
        <rFont val="Times New Roman"/>
        <b val="0"/>
        <color rgb="FF000000"/>
        <sz val="9.0"/>
      </rPr>
      <t xml:space="preserve"> A program that allows students to take a complete course of study and attend classes only on weekends. </t>
    </r>
  </si>
  <si>
    <r>
      <rPr>
        <rFont val="Times New Roman"/>
        <b/>
        <color rgb="FF000000"/>
        <sz val="9.0"/>
      </rPr>
      <t>White:</t>
    </r>
    <r>
      <rPr>
        <rFont val="Times New Roman"/>
        <b val="0"/>
        <i/>
        <color rgb="FF000000"/>
        <sz val="9.0"/>
      </rPr>
      <t xml:space="preserve"> </t>
    </r>
    <r>
      <rPr>
        <rFont val="Times New Roman"/>
        <b val="0"/>
        <color rgb="FF000000"/>
        <sz val="9.0"/>
      </rPr>
      <t>A person having origins in any of the original peoples of Europe, the Middle East, or North Africa.</t>
    </r>
  </si>
  <si>
    <r>
      <rPr>
        <rFont val="Times New Roman"/>
        <b/>
        <color rgb="FF000000"/>
        <sz val="9.0"/>
      </rPr>
      <t xml:space="preserve">Within a dual enrollment program: </t>
    </r>
    <r>
      <rPr>
        <rFont val="Times New Roman"/>
        <b val="0"/>
        <color rgb="FF000000"/>
        <sz val="9.0"/>
      </rPr>
      <t>Program within an organized system with special guidelines that allows high school students to take college-level courses. The guidelines might have to do with entrance or eligibility requirements, funding, limits on course taking, etc.</t>
    </r>
  </si>
  <si>
    <r>
      <rPr>
        <rFont val="Times New Roman"/>
        <b/>
        <color rgb="FF000000"/>
        <sz val="9.0"/>
      </rPr>
      <t xml:space="preserve">*Women’s center: </t>
    </r>
    <r>
      <rPr>
        <rFont val="Times New Roman"/>
        <b val="0"/>
        <color rgb="FF000000"/>
        <sz val="9.0"/>
      </rPr>
      <t>Center with programs, academic activities, and/or services intended to promote an understanding of the evolving roles of women.</t>
    </r>
  </si>
  <si>
    <r>
      <rPr>
        <rFont val="Times New Roman"/>
        <b/>
        <color rgb="FF000000"/>
        <sz val="9.0"/>
      </rPr>
      <t xml:space="preserve">Work experience (as admission factor): </t>
    </r>
    <r>
      <rPr>
        <rFont val="Times New Roman"/>
        <b val="0"/>
        <color rgb="FF000000"/>
        <sz val="9.0"/>
      </rPr>
      <t>Special consideration given to students who have been employed prior to application, whether for relevance to major, demonstration of employment-related skills, or as explanation of student’s academic and extracurricular record.</t>
    </r>
  </si>
  <si>
    <t>Financial Aid Definitions</t>
  </si>
  <si>
    <r>
      <rPr>
        <rFont val="Times New Roman"/>
        <b/>
        <color rgb="FF000000"/>
        <sz val="9.0"/>
      </rPr>
      <t xml:space="preserve">External scholarships and grants: </t>
    </r>
    <r>
      <rPr>
        <rFont val="Times New Roman"/>
        <b val="0"/>
        <color rgb="FF000000"/>
        <sz val="9.0"/>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</si>
  <si>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rFont val="Times New Roman"/>
        <b/>
        <color rgb="FF000000"/>
        <sz val="9.0"/>
      </rPr>
      <t xml:space="preserve">Financial aid applicant: </t>
    </r>
    <r>
      <rPr>
        <rFont val="Times New Roman"/>
        <b val="0"/>
        <color rgb="FF000000"/>
        <sz val="9.0"/>
      </rPr>
      <t xml:space="preserve">Any applicant who submits </t>
    </r>
    <r>
      <rPr>
        <rFont val="Times New Roman"/>
        <b/>
        <color rgb="FF000000"/>
        <sz val="9.0"/>
      </rPr>
      <t>any one of</t>
    </r>
    <r>
      <rPr>
        <rFont val="Times New Roman"/>
        <b val="0"/>
        <color rgb="FF000000"/>
        <sz val="9.0"/>
      </rPr>
      <t xml:space="preserve"> the institutionally required financial aid applications/forms, such as the FAFSA. </t>
    </r>
  </si>
  <si>
    <r>
      <rPr>
        <rFont val="Times New Roman"/>
        <b/>
        <color rgb="FF000000"/>
        <sz val="9.0"/>
      </rPr>
      <t xml:space="preserve">Indebtedness: </t>
    </r>
    <r>
      <rPr>
        <rFont val="Times New Roman"/>
        <b val="0"/>
        <color rgb="FF000000"/>
        <sz val="9.0"/>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rFont val="Times New Roman"/>
        <b/>
        <color rgb="FF000000"/>
        <sz val="9.0"/>
      </rPr>
      <t>should</t>
    </r>
    <r>
      <rPr>
        <rFont val="Times New Roman"/>
        <b val="0"/>
        <color rgb="FF000000"/>
        <sz val="9.0"/>
      </rPr>
      <t xml:space="preserve"> be included.</t>
    </r>
  </si>
  <si>
    <r>
      <rPr>
        <rFont val="Times New Roman"/>
        <b/>
        <color rgb="FF000000"/>
        <sz val="9.0"/>
      </rPr>
      <t>Institutional scholarships and grants</t>
    </r>
    <r>
      <rPr>
        <rFont val="Times New Roman"/>
        <b val="0"/>
        <color rgb="FF000000"/>
        <sz val="9.0"/>
      </rPr>
      <t>: Endowed scholarships, annual gifts and tuition funded grants for which the institution determines the recipient.</t>
    </r>
  </si>
  <si>
    <r>
      <rPr>
        <rFont val="Times New Roman"/>
        <b/>
        <color rgb="FF000000"/>
        <sz val="9.0"/>
      </rPr>
      <t xml:space="preserve">Financial need: </t>
    </r>
    <r>
      <rPr>
        <rFont val="Times New Roman"/>
        <b val="0"/>
        <color rgb="FF000000"/>
        <sz val="9.0"/>
      </rPr>
      <t xml:space="preserve">As determined by your institution using the federal methodology and/or your institution's own standards. </t>
    </r>
  </si>
  <si>
    <r>
      <rPr>
        <rFont val="Times New Roman"/>
        <b/>
        <color rgb="FF000000"/>
        <sz val="9.0"/>
      </rPr>
      <t xml:space="preserve">Need-based aid: </t>
    </r>
    <r>
      <rPr>
        <rFont val="Times New Roman"/>
        <b val="0"/>
        <color rgb="FF000000"/>
        <sz val="9.0"/>
      </rPr>
      <t>College-funded or college-administered award from institutional, state, federal, or other sources for which a student must have financial need to qualify. This includes both institutional and non-institutional student aid (grants, jobs, and loans).</t>
    </r>
  </si>
  <si>
    <r>
      <rPr>
        <rFont val="Times New Roman"/>
        <b/>
        <color rgb="FF000000"/>
        <sz val="9.0"/>
      </rPr>
      <t xml:space="preserve">Need-based scholarship or grant aid: </t>
    </r>
    <r>
      <rPr>
        <rFont val="Times New Roman"/>
        <b val="0"/>
        <color rgb="FF000000"/>
        <sz val="9.0"/>
      </rPr>
      <t>Scholarships and grants from institutional, state, federal, or other sources for which a student must have financial need to qualify.</t>
    </r>
  </si>
  <si>
    <r>
      <rPr>
        <rFont val="Times New Roman"/>
        <b/>
        <color rgb="FF000000"/>
        <sz val="9.0"/>
      </rPr>
      <t xml:space="preserve">Need-based self-help aid: </t>
    </r>
    <r>
      <rPr>
        <rFont val="Times New Roman"/>
        <b val="0"/>
        <color rgb="FF000000"/>
        <sz val="9.0"/>
      </rPr>
      <t>Loans and jobs from institutional, state, federal, or other sources for which a student must demonstrate financial need to qualify.</t>
    </r>
  </si>
  <si>
    <r>
      <rPr>
        <rFont val="Times New Roman"/>
        <b/>
        <color rgb="FF000000"/>
        <sz val="9.0"/>
      </rPr>
      <t xml:space="preserve">Non-need-based scholarship or grant aid: </t>
    </r>
    <r>
      <rPr>
        <rFont val="Times New Roman"/>
        <b val="0"/>
        <color rgb="FF000000"/>
        <sz val="9.0"/>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</si>
  <si>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</si>
  <si>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rFont val="Times New Roman"/>
        <color rgb="FF000000"/>
        <sz val="9.0"/>
      </rPr>
      <t>1.</t>
    </r>
    <r>
      <rPr>
        <rFont val="Times New Roman"/>
        <color rgb="FF000000"/>
        <sz val="7.0"/>
      </rPr>
      <t xml:space="preserve">        </t>
    </r>
    <r>
      <rPr>
        <rFont val="Times New Roman"/>
        <color rgb="FF000000"/>
        <sz val="9.0"/>
      </rPr>
      <t>Non-need institutional grants</t>
    </r>
  </si>
  <si>
    <r>
      <rPr>
        <rFont val="Times New Roman"/>
        <color rgb="FF000000"/>
        <sz val="9.0"/>
      </rPr>
      <t>2.</t>
    </r>
    <r>
      <rPr>
        <rFont val="Times New Roman"/>
        <color rgb="FF000000"/>
        <sz val="7.0"/>
      </rPr>
      <t xml:space="preserve">        </t>
    </r>
    <r>
      <rPr>
        <rFont val="Times New Roman"/>
        <color rgb="FF000000"/>
        <sz val="9.0"/>
      </rPr>
      <t>Non-need tuition waivers</t>
    </r>
  </si>
  <si>
    <r>
      <rPr>
        <rFont val="Times New Roman"/>
        <color rgb="FF000000"/>
        <sz val="9.0"/>
      </rPr>
      <t>3.</t>
    </r>
    <r>
      <rPr>
        <rFont val="Times New Roman"/>
        <color rgb="FF000000"/>
        <sz val="7.0"/>
      </rPr>
      <t xml:space="preserve">        </t>
    </r>
    <r>
      <rPr>
        <rFont val="Times New Roman"/>
        <color rgb="FF000000"/>
        <sz val="9.0"/>
      </rPr>
      <t>Non-need athletic awards</t>
    </r>
  </si>
  <si>
    <r>
      <rPr>
        <rFont val="Times New Roman"/>
        <color rgb="FF000000"/>
        <sz val="9.0"/>
      </rPr>
      <t>4.</t>
    </r>
    <r>
      <rPr>
        <rFont val="Times New Roman"/>
        <color rgb="FF000000"/>
        <sz val="7.0"/>
      </rPr>
      <t xml:space="preserve">        </t>
    </r>
    <r>
      <rPr>
        <rFont val="Times New Roman"/>
        <color rgb="FF000000"/>
        <sz val="9.0"/>
      </rPr>
      <t>Non-need federal grants</t>
    </r>
  </si>
  <si>
    <r>
      <rPr>
        <rFont val="Times New Roman"/>
        <color rgb="FF000000"/>
        <sz val="9.0"/>
      </rPr>
      <t>5.</t>
    </r>
    <r>
      <rPr>
        <rFont val="Times New Roman"/>
        <color rgb="FF000000"/>
        <sz val="7.0"/>
      </rPr>
      <t xml:space="preserve">        </t>
    </r>
    <r>
      <rPr>
        <rFont val="Times New Roman"/>
        <color rgb="FF000000"/>
        <sz val="9.0"/>
      </rPr>
      <t>Non-need state grants</t>
    </r>
  </si>
  <si>
    <r>
      <rPr>
        <rFont val="Times New Roman"/>
        <color rgb="FF000000"/>
        <sz val="9.0"/>
      </rPr>
      <t>6.</t>
    </r>
    <r>
      <rPr>
        <rFont val="Times New Roman"/>
        <color rgb="FF000000"/>
        <sz val="7.0"/>
      </rPr>
      <t xml:space="preserve">        </t>
    </r>
    <r>
      <rPr>
        <rFont val="Times New Roman"/>
        <color rgb="FF000000"/>
        <sz val="9.0"/>
      </rPr>
      <t>Non-need outside grants</t>
    </r>
  </si>
  <si>
    <r>
      <rPr>
        <rFont val="Times New Roman"/>
        <color rgb="FF000000"/>
        <sz val="9.0"/>
      </rPr>
      <t>7.</t>
    </r>
    <r>
      <rPr>
        <rFont val="Times New Roman"/>
        <color rgb="FF000000"/>
        <sz val="7.0"/>
      </rPr>
      <t xml:space="preserve">        </t>
    </r>
    <r>
      <rPr>
        <rFont val="Times New Roman"/>
        <color rgb="FF000000"/>
        <sz val="9.0"/>
      </rPr>
      <t>Non-need student loans</t>
    </r>
  </si>
  <si>
    <r>
      <rPr>
        <rFont val="Times New Roman"/>
        <color rgb="FF000000"/>
        <sz val="9.0"/>
      </rPr>
      <t>8.</t>
    </r>
    <r>
      <rPr>
        <rFont val="Times New Roman"/>
        <color rgb="FF000000"/>
        <sz val="7.0"/>
      </rPr>
      <t xml:space="preserve">        </t>
    </r>
    <r>
      <rPr>
        <rFont val="Times New Roman"/>
        <color rgb="FF000000"/>
        <sz val="9.0"/>
      </rPr>
      <t>Non-need parent loans</t>
    </r>
  </si>
  <si>
    <r>
      <rPr>
        <rFont val="Times New Roman"/>
        <color rgb="FF000000"/>
        <sz val="9.0"/>
      </rPr>
      <t>9.</t>
    </r>
    <r>
      <rPr>
        <rFont val="Times New Roman"/>
        <color rgb="FF000000"/>
        <sz val="7.0"/>
      </rPr>
      <t xml:space="preserve">        </t>
    </r>
    <r>
      <rPr>
        <rFont val="Times New Roman"/>
        <color rgb="FF000000"/>
        <sz val="9.0"/>
      </rPr>
      <t>Non-need work</t>
    </r>
  </si>
  <si>
    <r>
      <rPr>
        <rFont val="Times New Roman"/>
        <b/>
        <color rgb="FF000000"/>
        <sz val="9.0"/>
      </rPr>
      <t xml:space="preserve">Non-need-based self-help aid: </t>
    </r>
    <r>
      <rPr>
        <rFont val="Times New Roman"/>
        <b val="0"/>
        <color rgb="FF000000"/>
        <sz val="9.0"/>
      </rPr>
      <t>Loans and jobs from institutional, state, or other sources for which a student need not demonstrate financial need to qualify.</t>
    </r>
  </si>
  <si>
    <r>
      <rPr>
        <rFont val="Times New Roman"/>
        <b/>
        <color rgb="FF000000"/>
        <sz val="9.0"/>
      </rPr>
      <t>Work study and employment</t>
    </r>
    <r>
      <rPr>
        <rFont val="Times New Roman"/>
        <b val="0"/>
        <color rgb="FF000000"/>
        <sz val="9.0"/>
      </rPr>
      <t>: Federal and state work study aid, and any employment packaged by your institution in financial aid awards.</t>
    </r>
  </si>
  <si>
    <t>H101</t>
  </si>
  <si>
    <t>2023-2024 Final</t>
  </si>
  <si>
    <t>State all states, not only the state in which your institution is located</t>
  </si>
  <si>
    <t>Institutional: Endowed scholarships, annual gifts and tuition funded grants, awarded by the college, excluding athletic aid and tuition waivers (which are reported below).</t>
  </si>
  <si>
    <t>Scholarships/grants from external sources (e.g. Kiwanis, National Merit) not awarded by the college</t>
  </si>
  <si>
    <t>Tuition Waivers
Note: Reporting is optional. Report tuition waivers in this row if you choose to report them. Do not report tuition waivers elsewhere.</t>
  </si>
  <si>
    <t>A. Number of degree-seeking undergraduate students (CDS Item B1 if reporting on Fall 2024 cohort)</t>
  </si>
  <si>
    <t>B. Number of students in line a who applied for need-based financial aid</t>
  </si>
  <si>
    <t>C. Number of students in line b who were determined to have financial need</t>
  </si>
  <si>
    <t>D. Number of students in line c who were awarded any financial aid</t>
  </si>
  <si>
    <t>E. Number of students in line d who were awarded any need-based scholarship or grant aid</t>
  </si>
  <si>
    <t>F. Number of students in line d who were awarded any need-based self-help aid</t>
  </si>
  <si>
    <t>G. Number of students in line d who were awarded any non-need-based scholarship or grant aid</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</si>
  <si>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</si>
  <si>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J. The average financial aid package of those in line d. Exclude any resources that were awarded to replace EFC (PLUS loans, unsubsidized loans, and private alternative loans)</t>
  </si>
  <si>
    <t>K. Average need-based scholarship and grant award of those in line e</t>
  </si>
  <si>
    <t>L. Average need-based self-help award (excluding PLUS loans, unsubsidized loans, and private alternative loans) of those in line f</t>
  </si>
  <si>
    <t>M. Average need-based loan (excluding PLUS loans, unsubsidized loans, and private alternative loans) of those in line f who were awarded a need-based loan</t>
  </si>
  <si>
    <t>N. Number of students in line a who had no financial need and who were awarded institutional non-need-based scholarship or grant aid (exclude those who were awarded athletic awards and tuition benefits)</t>
  </si>
  <si>
    <t>O. Average dollar amount of institutional non-need-based scholarship and grant aid awarded to students in line n</t>
  </si>
  <si>
    <t>P. Number of students in line a who were awarded an institutional non-need-based athletic scholarship or grant</t>
  </si>
  <si>
    <t>Q. Average dollar amount of institutional non-need-based athletic scholarships and grants awarded to students in line p</t>
  </si>
  <si>
    <t>A. Any loan program: Federal Perkins, Federal Stafford Subsidized and Unsubsidized, institutional, state, private loans that your institution is aware of, etc. Include both Federal Direct Student Loans and Federal Family Education Loans.</t>
  </si>
  <si>
    <t>B. Federal loan programs: Federal Perkins, Federal Stafford Subsidized and Unsubsidized. Include both Federal Direct Student Loans and Federal Family Education Loans.</t>
  </si>
  <si>
    <t>C. Institutional loan programs.</t>
  </si>
  <si>
    <t>D. State loan programs.</t>
  </si>
  <si>
    <t>E. Private student loans made by a bank or lender.</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</si>
</sst>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quot;$&quot;#,##0;[Red]&quot;$&quot;#,##0"/>
    <numFmt numFmtId="165" formatCode="&quot;$&quot;#,##0_);[Red]\(&quot;$&quot;#,##0\)"/>
    <numFmt numFmtId="166" formatCode="&quot;$&quot;#,##0"/>
    <numFmt numFmtId="167" formatCode="_(&quot;$&quot;* #,##0.00_);_(&quot;$&quot;* \(#,##0.00\);_(&quot;$&quot;* &quot;-&quot;??_);_(@_)"/>
    <numFmt numFmtId="168" formatCode="_(&quot;$&quot;\ \ \ #,##0_);_(&quot;$&quot;* \(#,##0\);_(&quot;$&quot;* &quot;-&quot;??_);_(@_)"/>
  </numFmts>
  <fonts count="30">
    <font>
      <sz val="11.0"/>
      <color theme="1"/>
      <name val="Aptos Narrow"/>
      <scheme val="minor"/>
    </font>
    <font>
      <sz val="11.0"/>
      <color theme="1"/>
      <name val="Aptos Narrow"/>
    </font>
    <font>
      <color theme="1"/>
      <name val="Aptos Narrow"/>
      <scheme val="minor"/>
    </font>
    <font>
      <sz val="10.0"/>
      <color rgb="FF000000"/>
      <name val="Arial"/>
    </font>
    <font>
      <u/>
      <sz val="11.0"/>
      <color theme="10"/>
      <name val="Aptos Narrow"/>
    </font>
    <font>
      <u/>
      <sz val="12.0"/>
      <color rgb="FF4472C4"/>
      <name val="Calibri"/>
    </font>
    <font>
      <sz val="12.0"/>
      <color theme="1"/>
      <name val="Calibri"/>
    </font>
    <font>
      <sz val="10.0"/>
      <color theme="1"/>
      <name val="Arial"/>
    </font>
    <font>
      <sz val="12.0"/>
      <color rgb="FF000000"/>
      <name val="Calibri"/>
    </font>
    <font>
      <b/>
      <sz val="11.0"/>
      <color theme="1"/>
      <name val="Aptos Narrow"/>
    </font>
    <font>
      <b/>
      <sz val="11.0"/>
      <color rgb="FF000000"/>
      <name val="Aptos Narrow"/>
    </font>
    <font>
      <sz val="11.0"/>
      <color theme="1"/>
      <name val="Arial"/>
    </font>
    <font>
      <color theme="1"/>
      <name val="Arial"/>
    </font>
    <font>
      <sz val="11.0"/>
      <color rgb="FFFF0000"/>
      <name val="Aptos Narrow"/>
    </font>
    <font>
      <u/>
      <sz val="12.0"/>
      <color rgb="FF156082"/>
      <name val="Calibri"/>
    </font>
    <font>
      <sz val="11.0"/>
      <color rgb="FF000000"/>
      <name val="Aptos Narrow"/>
    </font>
    <font>
      <b/>
      <sz val="14.0"/>
      <color theme="1"/>
      <name val="Arial"/>
    </font>
    <font>
      <sz val="9.0"/>
      <color rgb="FF000000"/>
      <name val="Noto Sans Symbols"/>
    </font>
    <font>
      <sz val="9.0"/>
      <color rgb="FF000000"/>
      <name val="Times New Roman"/>
    </font>
    <font>
      <u/>
      <sz val="9.0"/>
      <color rgb="FF000000"/>
      <name val="Noto Sans Symbols"/>
    </font>
    <font>
      <b/>
      <sz val="9.0"/>
      <color rgb="FF000000"/>
      <name val="Times New Roman"/>
    </font>
    <font>
      <b/>
      <sz val="9.0"/>
      <color theme="1"/>
      <name val="Times New Roman"/>
    </font>
    <font>
      <sz val="9.0"/>
      <color theme="1"/>
      <name val="Times New Roman"/>
    </font>
    <font>
      <b/>
      <sz val="9.0"/>
      <color rgb="FF000000"/>
      <name val="EB Garamond"/>
    </font>
    <font>
      <b/>
      <i/>
      <sz val="9.0"/>
      <color rgb="FF000000"/>
      <name val="Times New Roman"/>
    </font>
    <font>
      <i/>
      <sz val="9.0"/>
      <color rgb="FF000000"/>
      <name val="Times New Roman"/>
    </font>
    <font>
      <sz val="10.0"/>
      <color rgb="FF000000"/>
      <name val="Times New Roman"/>
    </font>
    <font>
      <b/>
      <sz val="11.0"/>
      <color theme="1"/>
      <name val="Times New Roman"/>
    </font>
    <font>
      <sz val="10.0"/>
      <color rgb="FF000000"/>
      <name val="Aptos Narrow"/>
    </font>
    <font>
      <u/>
      <sz val="11.0"/>
      <color theme="1"/>
      <name val="Aptos Narrow"/>
    </font>
  </fonts>
  <fills count="3">
    <fill>
      <patternFill patternType="none"/>
    </fill>
    <fill>
      <patternFill patternType="lightGray"/>
    </fill>
    <fill>
      <patternFill patternType="solid">
        <fgColor rgb="FFC0C0C0"/>
        <bgColor rgb="FFC0C0C0"/>
      </patternFill>
    </fill>
  </fills>
  <borders count="2">
    <border/>
    <border>
      <left style="hair">
        <color rgb="FF000000"/>
      </left>
      <right style="hair">
        <color rgb="FF000000"/>
      </right>
      <top style="hair">
        <color rgb="FF000000"/>
      </top>
      <bottom style="hair">
        <color rgb="FF000000"/>
      </bottom>
    </border>
  </borders>
  <cellStyleXfs count="1">
    <xf borderId="0" fillId="0" fontId="0" numFmtId="0" applyAlignment="1" applyFont="1"/>
  </cellStyleXfs>
  <cellXfs count="59">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0" fillId="0" fontId="4" numFmtId="0" xfId="0" applyFont="1"/>
    <xf borderId="0" fillId="0" fontId="1" numFmtId="0" xfId="0" applyAlignment="1" applyFont="1">
      <alignment shrinkToFit="0" wrapText="1"/>
    </xf>
    <xf borderId="0" fillId="0" fontId="5" numFmtId="0" xfId="0" applyFont="1"/>
    <xf borderId="0" fillId="0" fontId="6" numFmtId="0" xfId="0" applyFont="1"/>
    <xf borderId="0" fillId="0" fontId="7" numFmtId="0" xfId="0" applyFont="1"/>
    <xf borderId="0" fillId="0" fontId="8" numFmtId="0" xfId="0" applyFont="1"/>
    <xf borderId="0" fillId="0" fontId="9" numFmtId="0" xfId="0" applyAlignment="1" applyFont="1">
      <alignment shrinkToFit="0" wrapText="1"/>
    </xf>
    <xf borderId="0" fillId="0" fontId="10" numFmtId="0" xfId="0" applyFont="1"/>
    <xf borderId="0" fillId="0" fontId="11" numFmtId="0" xfId="0" applyFont="1"/>
    <xf borderId="0" fillId="0" fontId="1" numFmtId="0" xfId="0" applyAlignment="1" applyFont="1">
      <alignment horizontal="right"/>
    </xf>
    <xf borderId="0" fillId="0" fontId="7" numFmtId="10" xfId="0" applyAlignment="1" applyFont="1" applyNumberFormat="1">
      <alignment horizontal="center" vertical="center"/>
    </xf>
    <xf borderId="0" fillId="0" fontId="12" numFmtId="0" xfId="0" applyAlignment="1" applyFont="1">
      <alignment readingOrder="0"/>
    </xf>
    <xf borderId="0" fillId="0" fontId="7" numFmtId="2" xfId="0" applyAlignment="1" applyFont="1" applyNumberFormat="1">
      <alignment horizontal="center" vertical="center"/>
    </xf>
    <xf borderId="0" fillId="0" fontId="7" numFmtId="164" xfId="0" applyFont="1" applyNumberFormat="1"/>
    <xf borderId="0" fillId="0" fontId="1" numFmtId="0" xfId="0" applyAlignment="1" applyFont="1">
      <alignment horizontal="center"/>
    </xf>
    <xf borderId="0" fillId="0" fontId="1" numFmtId="16" xfId="0" applyFont="1" applyNumberFormat="1"/>
    <xf borderId="0" fillId="0" fontId="1" numFmtId="16" xfId="0" applyAlignment="1" applyFont="1" applyNumberFormat="1">
      <alignment horizontal="right"/>
    </xf>
    <xf borderId="0" fillId="0" fontId="13" numFmtId="0" xfId="0" applyFont="1"/>
    <xf borderId="0" fillId="0" fontId="1" numFmtId="0" xfId="0" applyAlignment="1" applyFont="1">
      <alignment horizontal="right" shrinkToFit="0" wrapText="1"/>
    </xf>
    <xf borderId="0" fillId="0" fontId="1" numFmtId="0" xfId="0" applyAlignment="1" applyFont="1">
      <alignment horizontal="left" shrinkToFit="0" wrapText="1"/>
    </xf>
    <xf borderId="0" fillId="0" fontId="7" numFmtId="0" xfId="0" applyAlignment="1" applyFont="1">
      <alignment horizontal="left" vertical="top"/>
    </xf>
    <xf borderId="0" fillId="0" fontId="7" numFmtId="0" xfId="0" applyAlignment="1" applyFont="1">
      <alignment horizontal="left" shrinkToFit="0" vertical="center" wrapText="1"/>
    </xf>
    <xf borderId="0" fillId="0" fontId="14" numFmtId="0" xfId="0" applyFont="1"/>
    <xf borderId="0" fillId="0" fontId="7" numFmtId="165" xfId="0" applyFont="1" applyNumberFormat="1"/>
    <xf borderId="0" fillId="0" fontId="7" numFmtId="166" xfId="0" applyFont="1" applyNumberFormat="1"/>
    <xf borderId="0" fillId="0" fontId="9" numFmtId="164" xfId="0" applyFont="1" applyNumberFormat="1"/>
    <xf borderId="0" fillId="0" fontId="1" numFmtId="167" xfId="0" applyFont="1" applyNumberFormat="1"/>
    <xf borderId="0" fillId="0" fontId="3" numFmtId="165" xfId="0" applyFont="1" applyNumberFormat="1"/>
    <xf borderId="0" fillId="0" fontId="1" numFmtId="168" xfId="0" applyAlignment="1" applyFont="1" applyNumberFormat="1">
      <alignment horizontal="center" vertical="center"/>
    </xf>
    <xf borderId="0" fillId="0" fontId="11" numFmtId="168" xfId="0" applyAlignment="1" applyFont="1" applyNumberFormat="1">
      <alignment horizontal="center" readingOrder="0" vertical="center"/>
    </xf>
    <xf borderId="0" fillId="0" fontId="1" numFmtId="9" xfId="0" applyFont="1" applyNumberFormat="1"/>
    <xf borderId="0" fillId="0" fontId="11" numFmtId="166" xfId="0" applyAlignment="1" applyFont="1" applyNumberFormat="1">
      <alignment readingOrder="0"/>
    </xf>
    <xf borderId="0" fillId="0" fontId="1" numFmtId="166" xfId="0" applyFont="1" applyNumberFormat="1"/>
    <xf borderId="0" fillId="0" fontId="1" numFmtId="0" xfId="0" applyAlignment="1" applyFont="1">
      <alignment horizontal="left" vertical="top"/>
    </xf>
    <xf borderId="0" fillId="0" fontId="15" numFmtId="0" xfId="0" applyAlignment="1" applyFont="1">
      <alignment horizontal="left"/>
    </xf>
    <xf borderId="0" fillId="0" fontId="1" numFmtId="0" xfId="0" applyAlignment="1" applyFont="1">
      <alignment horizontal="left"/>
    </xf>
    <xf borderId="0" fillId="0" fontId="15" numFmtId="0" xfId="0" applyAlignment="1" applyFont="1">
      <alignment horizontal="right"/>
    </xf>
    <xf borderId="0" fillId="0" fontId="1" numFmtId="0" xfId="0" applyAlignment="1" applyFont="1">
      <alignment horizontal="left" shrinkToFit="0" vertical="center" wrapText="1"/>
    </xf>
    <xf quotePrefix="1" borderId="0" fillId="0" fontId="1" numFmtId="0" xfId="0" applyAlignment="1" applyFont="1">
      <alignment shrinkToFit="0" wrapText="1"/>
    </xf>
    <xf borderId="1" fillId="2" fontId="16" numFmtId="0" xfId="0" applyAlignment="1" applyBorder="1" applyFill="1" applyFont="1">
      <alignment horizontal="center" shrinkToFit="0" vertical="center" wrapText="1"/>
    </xf>
    <xf borderId="0" fillId="0" fontId="7" numFmtId="0" xfId="0" applyAlignment="1" applyFont="1">
      <alignment shrinkToFit="0" wrapText="1"/>
    </xf>
    <xf borderId="0" fillId="0" fontId="17" numFmtId="0" xfId="0" applyAlignment="1" applyFont="1">
      <alignment horizontal="left" vertical="center"/>
    </xf>
    <xf borderId="0" fillId="0" fontId="18" numFmtId="0" xfId="0" applyAlignment="1" applyFont="1">
      <alignment horizontal="left" vertical="center"/>
    </xf>
    <xf borderId="0" fillId="0" fontId="19" numFmtId="0" xfId="0" applyAlignment="1" applyFont="1">
      <alignment horizontal="left" vertical="center"/>
    </xf>
    <xf borderId="0" fillId="0" fontId="20" numFmtId="0" xfId="0" applyAlignment="1" applyFont="1">
      <alignment horizontal="left" vertical="center"/>
    </xf>
    <xf borderId="0" fillId="0" fontId="21" numFmtId="0" xfId="0" applyAlignment="1" applyFont="1">
      <alignment horizontal="left" vertical="center"/>
    </xf>
    <xf borderId="0" fillId="0" fontId="22" numFmtId="0" xfId="0" applyAlignment="1" applyFont="1">
      <alignment horizontal="left" vertical="center"/>
    </xf>
    <xf borderId="0" fillId="0" fontId="23" numFmtId="0" xfId="0" applyAlignment="1" applyFont="1">
      <alignment horizontal="left" vertical="center"/>
    </xf>
    <xf borderId="0" fillId="0" fontId="24" numFmtId="0" xfId="0" applyAlignment="1" applyFont="1">
      <alignment horizontal="left" vertical="center"/>
    </xf>
    <xf borderId="0" fillId="0" fontId="25" numFmtId="0" xfId="0" applyAlignment="1" applyFont="1">
      <alignment horizontal="left" vertical="center"/>
    </xf>
    <xf borderId="0" fillId="0" fontId="26" numFmtId="0" xfId="0" applyAlignment="1" applyFont="1">
      <alignment horizontal="left" vertical="center"/>
    </xf>
    <xf borderId="0" fillId="0" fontId="27" numFmtId="0" xfId="0" applyAlignment="1" applyFont="1">
      <alignment horizontal="center" vertical="center"/>
    </xf>
    <xf borderId="0" fillId="0" fontId="28" numFmtId="0" xfId="0" applyFont="1"/>
    <xf borderId="1" fillId="0" fontId="7" numFmtId="0" xfId="0" applyAlignment="1" applyBorder="1" applyFont="1">
      <alignment horizontal="left" shrinkToFit="0" vertical="top" wrapText="1"/>
    </xf>
    <xf borderId="0" fillId="0" fontId="29"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2649200" cy="390525"/>
    <xdr:sp>
      <xdr:nvSpPr>
        <xdr:cNvPr id="3" name="Shape 3"/>
        <xdr:cNvSpPr txBox="1"/>
      </xdr:nvSpPr>
      <xdr:spPr>
        <a:xfrm>
          <a:off x="0" y="3589500"/>
          <a:ext cx="10692000" cy="3810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 GENERAL INFORMATION</a:t>
          </a:r>
          <a:endParaRPr sz="1400"/>
        </a:p>
      </xdr:txBody>
    </xdr:sp>
    <xdr:clientData fLocksWithSheet="0"/>
  </xdr:oneCellAnchor>
  <xdr:oneCellAnchor>
    <xdr:from>
      <xdr:col>1</xdr:col>
      <xdr:colOff>0</xdr:colOff>
      <xdr:row>4</xdr:row>
      <xdr:rowOff>0</xdr:rowOff>
    </xdr:from>
    <xdr:ext cx="3705225" cy="219075"/>
    <xdr:sp>
      <xdr:nvSpPr>
        <xdr:cNvPr id="4" name="Shape 4"/>
        <xdr:cNvSpPr txBox="1"/>
      </xdr:nvSpPr>
      <xdr:spPr>
        <a:xfrm>
          <a:off x="3498150" y="3675225"/>
          <a:ext cx="3695700"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Respondent Information (Not for Publication)</a:t>
          </a:r>
          <a:endParaRPr sz="1400"/>
        </a:p>
      </xdr:txBody>
    </xdr:sp>
    <xdr:clientData fLocksWithSheet="0"/>
  </xdr:oneCellAnchor>
  <xdr:oneCellAnchor>
    <xdr:from>
      <xdr:col>1</xdr:col>
      <xdr:colOff>0</xdr:colOff>
      <xdr:row>22</xdr:row>
      <xdr:rowOff>0</xdr:rowOff>
    </xdr:from>
    <xdr:ext cx="3733800" cy="247650"/>
    <xdr:sp>
      <xdr:nvSpPr>
        <xdr:cNvPr id="5" name="Shape 5"/>
        <xdr:cNvSpPr txBox="1"/>
      </xdr:nvSpPr>
      <xdr:spPr>
        <a:xfrm>
          <a:off x="3483863" y="3660938"/>
          <a:ext cx="3724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Address Information</a:t>
          </a:r>
          <a:endParaRPr sz="1400"/>
        </a:p>
      </xdr:txBody>
    </xdr:sp>
    <xdr:clientData fLocksWithSheet="0"/>
  </xdr:oneCellAnchor>
  <xdr:oneCellAnchor>
    <xdr:from>
      <xdr:col>2</xdr:col>
      <xdr:colOff>0</xdr:colOff>
      <xdr:row>37</xdr:row>
      <xdr:rowOff>0</xdr:rowOff>
    </xdr:from>
    <xdr:ext cx="2971800" cy="247650"/>
    <xdr:sp>
      <xdr:nvSpPr>
        <xdr:cNvPr id="6" name="Shape 6"/>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xdr:txBody>
    </xdr:sp>
    <xdr:clientData fLocksWithSheet="0"/>
  </xdr:oneCellAnchor>
  <xdr:oneCellAnchor>
    <xdr:from>
      <xdr:col>1</xdr:col>
      <xdr:colOff>0</xdr:colOff>
      <xdr:row>41</xdr:row>
      <xdr:rowOff>0</xdr:rowOff>
    </xdr:from>
    <xdr:ext cx="3733800" cy="247650"/>
    <xdr:sp>
      <xdr:nvSpPr>
        <xdr:cNvPr id="7" name="Shape 7"/>
        <xdr:cNvSpPr txBox="1"/>
      </xdr:nvSpPr>
      <xdr:spPr>
        <a:xfrm>
          <a:off x="3483863" y="3660938"/>
          <a:ext cx="3724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Source of institutional control </a:t>
          </a:r>
          <a:r>
            <a:rPr b="0" lang="en-US" sz="1100">
              <a:solidFill>
                <a:schemeClr val="dk1"/>
              </a:solidFill>
              <a:latin typeface="Arial"/>
              <a:ea typeface="Arial"/>
              <a:cs typeface="Arial"/>
              <a:sym typeface="Arial"/>
            </a:rPr>
            <a:t>(Check only one)</a:t>
          </a:r>
          <a:r>
            <a:rPr b="1" lang="en-US" sz="1100">
              <a:solidFill>
                <a:schemeClr val="dk1"/>
              </a:solidFill>
              <a:latin typeface="Arial"/>
              <a:ea typeface="Arial"/>
              <a:cs typeface="Arial"/>
              <a:sym typeface="Arial"/>
            </a:rPr>
            <a:t>:</a:t>
          </a:r>
          <a:endParaRPr b="0" sz="1100"/>
        </a:p>
      </xdr:txBody>
    </xdr:sp>
    <xdr:clientData fLocksWithSheet="0"/>
  </xdr:oneCellAnchor>
  <xdr:oneCellAnchor>
    <xdr:from>
      <xdr:col>1</xdr:col>
      <xdr:colOff>0</xdr:colOff>
      <xdr:row>46</xdr:row>
      <xdr:rowOff>0</xdr:rowOff>
    </xdr:from>
    <xdr:ext cx="3733800" cy="247650"/>
    <xdr:sp>
      <xdr:nvSpPr>
        <xdr:cNvPr id="8" name="Shape 8"/>
        <xdr:cNvSpPr txBox="1"/>
      </xdr:nvSpPr>
      <xdr:spPr>
        <a:xfrm>
          <a:off x="3483863" y="3660938"/>
          <a:ext cx="3724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Classify your undergraduate institution:</a:t>
          </a:r>
          <a:endParaRPr sz="1100"/>
        </a:p>
      </xdr:txBody>
    </xdr:sp>
    <xdr:clientData fLocksWithSheet="0"/>
  </xdr:oneCellAnchor>
  <xdr:oneCellAnchor>
    <xdr:from>
      <xdr:col>1</xdr:col>
      <xdr:colOff>0</xdr:colOff>
      <xdr:row>51</xdr:row>
      <xdr:rowOff>0</xdr:rowOff>
    </xdr:from>
    <xdr:ext cx="3733800" cy="247650"/>
    <xdr:sp>
      <xdr:nvSpPr>
        <xdr:cNvPr id="9" name="Shape 9"/>
        <xdr:cNvSpPr txBox="1"/>
      </xdr:nvSpPr>
      <xdr:spPr>
        <a:xfrm>
          <a:off x="3483863" y="3660938"/>
          <a:ext cx="3724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Academic year calendar:</a:t>
          </a:r>
          <a:endParaRPr sz="1400"/>
        </a:p>
      </xdr:txBody>
    </xdr:sp>
    <xdr:clientData fLocksWithSheet="0"/>
  </xdr:oneCellAnchor>
  <xdr:oneCellAnchor>
    <xdr:from>
      <xdr:col>1</xdr:col>
      <xdr:colOff>0</xdr:colOff>
      <xdr:row>61</xdr:row>
      <xdr:rowOff>0</xdr:rowOff>
    </xdr:from>
    <xdr:ext cx="3733800" cy="247650"/>
    <xdr:sp>
      <xdr:nvSpPr>
        <xdr:cNvPr id="10" name="Shape 10"/>
        <xdr:cNvSpPr txBox="1"/>
      </xdr:nvSpPr>
      <xdr:spPr>
        <a:xfrm>
          <a:off x="3483863" y="3660938"/>
          <a:ext cx="3724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Degrees offered by your institution:</a:t>
          </a:r>
          <a:endParaRPr sz="1400"/>
        </a:p>
      </xdr:txBody>
    </xdr:sp>
    <xdr:clientData fLocksWithSheet="0"/>
  </xdr:oneCellAnchor>
  <xdr:oneCellAnchor>
    <xdr:from>
      <xdr:col>1</xdr:col>
      <xdr:colOff>0</xdr:colOff>
      <xdr:row>75</xdr:row>
      <xdr:rowOff>0</xdr:rowOff>
    </xdr:from>
    <xdr:ext cx="3733800" cy="247650"/>
    <xdr:sp>
      <xdr:nvSpPr>
        <xdr:cNvPr id="11" name="Shape 11"/>
        <xdr:cNvSpPr txBox="1"/>
      </xdr:nvSpPr>
      <xdr:spPr>
        <a:xfrm>
          <a:off x="3483863" y="3660938"/>
          <a:ext cx="3724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Diversity, Equity, and Inclusion</a:t>
          </a:r>
          <a:endParaRPr sz="1400"/>
        </a:p>
      </xdr:txBody>
    </xdr:sp>
    <xdr:clientData fLocksWithSheet="0"/>
  </xdr:oneCellAnchor>
  <xdr:oneCellAnchor>
    <xdr:from>
      <xdr:col>2</xdr:col>
      <xdr:colOff>0</xdr:colOff>
      <xdr:row>18</xdr:row>
      <xdr:rowOff>0</xdr:rowOff>
    </xdr:from>
    <xdr:ext cx="2971800" cy="238125"/>
    <xdr:sp>
      <xdr:nvSpPr>
        <xdr:cNvPr id="12" name="Shape 12"/>
        <xdr:cNvSpPr txBox="1"/>
      </xdr:nvSpPr>
      <xdr:spPr>
        <a:xfrm>
          <a:off x="3864863" y="3665700"/>
          <a:ext cx="29622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4</xdr:row>
      <xdr:rowOff>0</xdr:rowOff>
    </xdr:from>
    <xdr:ext cx="657225" cy="219075"/>
    <xdr:sp>
      <xdr:nvSpPr>
        <xdr:cNvPr id="13" name="Shape 13"/>
        <xdr:cNvSpPr txBox="1"/>
      </xdr:nvSpPr>
      <xdr:spPr>
        <a:xfrm>
          <a:off x="5022150" y="3675225"/>
          <a:ext cx="647700"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A0</a:t>
          </a:r>
          <a:endParaRPr sz="1400"/>
        </a:p>
      </xdr:txBody>
    </xdr:sp>
    <xdr:clientData fLocksWithSheet="0"/>
  </xdr:oneCellAnchor>
  <xdr:oneCellAnchor>
    <xdr:from>
      <xdr:col>0</xdr:col>
      <xdr:colOff>0</xdr:colOff>
      <xdr:row>22</xdr:row>
      <xdr:rowOff>0</xdr:rowOff>
    </xdr:from>
    <xdr:ext cx="714375" cy="238125"/>
    <xdr:sp>
      <xdr:nvSpPr>
        <xdr:cNvPr id="14" name="Shape 14"/>
        <xdr:cNvSpPr txBox="1"/>
      </xdr:nvSpPr>
      <xdr:spPr>
        <a:xfrm>
          <a:off x="4993575" y="3665700"/>
          <a:ext cx="70485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A1</a:t>
          </a:r>
          <a:endParaRPr sz="1400"/>
        </a:p>
      </xdr:txBody>
    </xdr:sp>
    <xdr:clientData fLocksWithSheet="0"/>
  </xdr:oneCellAnchor>
  <xdr:oneCellAnchor>
    <xdr:from>
      <xdr:col>0</xdr:col>
      <xdr:colOff>0</xdr:colOff>
      <xdr:row>40</xdr:row>
      <xdr:rowOff>152400</xdr:rowOff>
    </xdr:from>
    <xdr:ext cx="695325" cy="276225"/>
    <xdr:sp>
      <xdr:nvSpPr>
        <xdr:cNvPr id="15" name="Shape 15"/>
        <xdr:cNvSpPr txBox="1"/>
      </xdr:nvSpPr>
      <xdr:spPr>
        <a:xfrm>
          <a:off x="5003100" y="3646650"/>
          <a:ext cx="68580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A2</a:t>
          </a:r>
          <a:endParaRPr sz="1400"/>
        </a:p>
      </xdr:txBody>
    </xdr:sp>
    <xdr:clientData fLocksWithSheet="0"/>
  </xdr:oneCellAnchor>
  <xdr:oneCellAnchor>
    <xdr:from>
      <xdr:col>0</xdr:col>
      <xdr:colOff>0</xdr:colOff>
      <xdr:row>46</xdr:row>
      <xdr:rowOff>0</xdr:rowOff>
    </xdr:from>
    <xdr:ext cx="762000" cy="238125"/>
    <xdr:sp>
      <xdr:nvSpPr>
        <xdr:cNvPr id="16" name="Shape 16"/>
        <xdr:cNvSpPr txBox="1"/>
      </xdr:nvSpPr>
      <xdr:spPr>
        <a:xfrm>
          <a:off x="4969763" y="3665700"/>
          <a:ext cx="7524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A3</a:t>
          </a:r>
          <a:endParaRPr sz="1400"/>
        </a:p>
      </xdr:txBody>
    </xdr:sp>
    <xdr:clientData fLocksWithSheet="0"/>
  </xdr:oneCellAnchor>
  <xdr:oneCellAnchor>
    <xdr:from>
      <xdr:col>0</xdr:col>
      <xdr:colOff>0</xdr:colOff>
      <xdr:row>51</xdr:row>
      <xdr:rowOff>0</xdr:rowOff>
    </xdr:from>
    <xdr:ext cx="704850" cy="228600"/>
    <xdr:sp>
      <xdr:nvSpPr>
        <xdr:cNvPr id="17" name="Shape 17"/>
        <xdr:cNvSpPr txBox="1"/>
      </xdr:nvSpPr>
      <xdr:spPr>
        <a:xfrm>
          <a:off x="4998338" y="3670463"/>
          <a:ext cx="69532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A4</a:t>
          </a:r>
          <a:endParaRPr sz="1400"/>
        </a:p>
      </xdr:txBody>
    </xdr:sp>
    <xdr:clientData fLocksWithSheet="0"/>
  </xdr:oneCellAnchor>
  <xdr:oneCellAnchor>
    <xdr:from>
      <xdr:col>0</xdr:col>
      <xdr:colOff>0</xdr:colOff>
      <xdr:row>61</xdr:row>
      <xdr:rowOff>0</xdr:rowOff>
    </xdr:from>
    <xdr:ext cx="723900" cy="247650"/>
    <xdr:sp>
      <xdr:nvSpPr>
        <xdr:cNvPr id="18" name="Shape 18"/>
        <xdr:cNvSpPr txBox="1"/>
      </xdr:nvSpPr>
      <xdr:spPr>
        <a:xfrm>
          <a:off x="4988813" y="3660938"/>
          <a:ext cx="7143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A5</a:t>
          </a:r>
          <a:endParaRPr sz="1400"/>
        </a:p>
      </xdr:txBody>
    </xdr:sp>
    <xdr:clientData fLocksWithSheet="0"/>
  </xdr:oneCellAnchor>
  <xdr:oneCellAnchor>
    <xdr:from>
      <xdr:col>0</xdr:col>
      <xdr:colOff>0</xdr:colOff>
      <xdr:row>75</xdr:row>
      <xdr:rowOff>0</xdr:rowOff>
    </xdr:from>
    <xdr:ext cx="714375" cy="238125"/>
    <xdr:sp>
      <xdr:nvSpPr>
        <xdr:cNvPr id="19" name="Shape 19"/>
        <xdr:cNvSpPr txBox="1"/>
      </xdr:nvSpPr>
      <xdr:spPr>
        <a:xfrm>
          <a:off x="4993575" y="3665700"/>
          <a:ext cx="70485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A6</a:t>
          </a:r>
          <a:endParaRPr sz="1400"/>
        </a:p>
      </xdr:txBody>
    </xdr:sp>
    <xdr:clientData fLocksWithSheet="0"/>
  </xdr:oneCellAnchor>
  <xdr:oneCellAnchor>
    <xdr:from>
      <xdr:col>2</xdr:col>
      <xdr:colOff>0</xdr:colOff>
      <xdr:row>14</xdr:row>
      <xdr:rowOff>0</xdr:rowOff>
    </xdr:from>
    <xdr:ext cx="2971800" cy="238125"/>
    <xdr:sp>
      <xdr:nvSpPr>
        <xdr:cNvPr id="20" name="Shape 20"/>
        <xdr:cNvSpPr txBox="1"/>
      </xdr:nvSpPr>
      <xdr:spPr>
        <a:xfrm>
          <a:off x="3864863" y="3665700"/>
          <a:ext cx="29622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xdr:row>
      <xdr:rowOff>0</xdr:rowOff>
    </xdr:from>
    <xdr:ext cx="2971800" cy="247650"/>
    <xdr:sp>
      <xdr:nvSpPr>
        <xdr:cNvPr id="21" name="Shape 21"/>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xdr:txBody>
    </xdr:sp>
    <xdr:clientData fLocksWithSheet="0"/>
  </xdr:oneCellAnchor>
  <xdr:oneCellAnchor>
    <xdr:from>
      <xdr:col>2</xdr:col>
      <xdr:colOff>0</xdr:colOff>
      <xdr:row>16</xdr:row>
      <xdr:rowOff>0</xdr:rowOff>
    </xdr:from>
    <xdr:ext cx="2971800" cy="247650"/>
    <xdr:sp>
      <xdr:nvSpPr>
        <xdr:cNvPr id="22" name="Shape 22"/>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URL</a:t>
          </a:r>
          <a:endParaRPr sz="1400"/>
        </a:p>
      </xdr:txBody>
    </xdr:sp>
    <xdr:clientData fLocksWithSheet="0"/>
  </xdr:oneCellAnchor>
  <xdr:oneCellAnchor>
    <xdr:from>
      <xdr:col>2</xdr:col>
      <xdr:colOff>0</xdr:colOff>
      <xdr:row>22</xdr:row>
      <xdr:rowOff>0</xdr:rowOff>
    </xdr:from>
    <xdr:ext cx="2971800" cy="247650"/>
    <xdr:sp>
      <xdr:nvSpPr>
        <xdr:cNvPr id="23" name="Shape 23"/>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xdr:txBody>
    </xdr:sp>
    <xdr:clientData fLocksWithSheet="0"/>
  </xdr:oneCellAnchor>
  <xdr:oneCellAnchor>
    <xdr:from>
      <xdr:col>2</xdr:col>
      <xdr:colOff>0</xdr:colOff>
      <xdr:row>35</xdr:row>
      <xdr:rowOff>0</xdr:rowOff>
    </xdr:from>
    <xdr:ext cx="2971800" cy="247650"/>
    <xdr:sp>
      <xdr:nvSpPr>
        <xdr:cNvPr id="24" name="Shape 24"/>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URL</a:t>
          </a:r>
          <a:endParaRPr sz="1400"/>
        </a:p>
        <a:p>
          <a:pPr indent="0" lvl="0" marL="0" rtl="0" algn="l">
            <a:spcBef>
              <a:spcPts val="0"/>
            </a:spcBef>
            <a:spcAft>
              <a:spcPts val="0"/>
            </a:spcAft>
            <a:buSzPts val="1100"/>
            <a:buFont typeface="Arial"/>
            <a:buNone/>
          </a:pPr>
          <a:r>
            <a:rPr b="0" i="0" lang="en-US" sz="1100" u="sng">
              <a:latin typeface="Arial"/>
              <a:ea typeface="Arial"/>
              <a:cs typeface="Arial"/>
              <a:sym typeface="Arial"/>
            </a:rPr>
            <a:t>https://sites.allegheny.edu/admissions/apply</a:t>
          </a:r>
          <a:endParaRPr sz="1400"/>
        </a:p>
      </xdr:txBody>
    </xdr:sp>
    <xdr:clientData fLocksWithSheet="0"/>
  </xdr:oneCellAnchor>
  <xdr:oneCellAnchor>
    <xdr:from>
      <xdr:col>2</xdr:col>
      <xdr:colOff>0</xdr:colOff>
      <xdr:row>41</xdr:row>
      <xdr:rowOff>0</xdr:rowOff>
    </xdr:from>
    <xdr:ext cx="2971800" cy="247650"/>
    <xdr:sp>
      <xdr:nvSpPr>
        <xdr:cNvPr id="25" name="Shape 25"/>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xdr:txBody>
    </xdr:sp>
    <xdr:clientData fLocksWithSheet="0"/>
  </xdr:oneCellAnchor>
  <xdr:oneCellAnchor>
    <xdr:from>
      <xdr:col>2</xdr:col>
      <xdr:colOff>0</xdr:colOff>
      <xdr:row>46</xdr:row>
      <xdr:rowOff>0</xdr:rowOff>
    </xdr:from>
    <xdr:ext cx="2971800" cy="247650"/>
    <xdr:sp>
      <xdr:nvSpPr>
        <xdr:cNvPr id="26" name="Shape 26"/>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xdr:txBody>
    </xdr:sp>
    <xdr:clientData fLocksWithSheet="0"/>
  </xdr:oneCellAnchor>
  <xdr:oneCellAnchor>
    <xdr:from>
      <xdr:col>2</xdr:col>
      <xdr:colOff>0</xdr:colOff>
      <xdr:row>51</xdr:row>
      <xdr:rowOff>0</xdr:rowOff>
    </xdr:from>
    <xdr:ext cx="2971800" cy="247650"/>
    <xdr:sp>
      <xdr:nvSpPr>
        <xdr:cNvPr id="27" name="Shape 27"/>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b="1" sz="1100"/>
        </a:p>
      </xdr:txBody>
    </xdr:sp>
    <xdr:clientData fLocksWithSheet="0"/>
  </xdr:oneCellAnchor>
  <xdr:oneCellAnchor>
    <xdr:from>
      <xdr:col>2</xdr:col>
      <xdr:colOff>0</xdr:colOff>
      <xdr:row>57</xdr:row>
      <xdr:rowOff>0</xdr:rowOff>
    </xdr:from>
    <xdr:ext cx="2971800" cy="266700"/>
    <xdr:sp>
      <xdr:nvSpPr>
        <xdr:cNvPr id="28" name="Shape 28"/>
        <xdr:cNvSpPr txBox="1"/>
      </xdr:nvSpPr>
      <xdr:spPr>
        <a:xfrm>
          <a:off x="3864863" y="3651413"/>
          <a:ext cx="2962275"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xdr:txBody>
    </xdr:sp>
    <xdr:clientData fLocksWithSheet="0"/>
  </xdr:oneCellAnchor>
  <xdr:oneCellAnchor>
    <xdr:from>
      <xdr:col>2</xdr:col>
      <xdr:colOff>0</xdr:colOff>
      <xdr:row>61</xdr:row>
      <xdr:rowOff>0</xdr:rowOff>
    </xdr:from>
    <xdr:ext cx="2971800" cy="247650"/>
    <xdr:sp>
      <xdr:nvSpPr>
        <xdr:cNvPr id="29" name="Shape 29"/>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xdr:txBody>
    </xdr:sp>
    <xdr:clientData fLocksWithSheet="0"/>
  </xdr:oneCellAnchor>
  <xdr:oneCellAnchor>
    <xdr:from>
      <xdr:col>2</xdr:col>
      <xdr:colOff>0</xdr:colOff>
      <xdr:row>75</xdr:row>
      <xdr:rowOff>0</xdr:rowOff>
    </xdr:from>
    <xdr:ext cx="2971800" cy="247650"/>
    <xdr:sp>
      <xdr:nvSpPr>
        <xdr:cNvPr id="30" name="Shape 30"/>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URL</a:t>
          </a:r>
          <a:endParaRPr sz="14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1153775" cy="381000"/>
    <xdr:sp>
      <xdr:nvSpPr>
        <xdr:cNvPr id="619" name="Shape 619"/>
        <xdr:cNvSpPr txBox="1"/>
      </xdr:nvSpPr>
      <xdr:spPr>
        <a:xfrm>
          <a:off x="0" y="3594263"/>
          <a:ext cx="10692000" cy="3714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J. DISCIPLINARY AREAS OF DEGREES CONFERRED</a:t>
          </a:r>
          <a:endParaRPr b="1" sz="1100"/>
        </a:p>
      </xdr:txBody>
    </xdr:sp>
    <xdr:clientData fLocksWithSheet="0"/>
  </xdr:oneCellAnchor>
  <xdr:oneCellAnchor>
    <xdr:from>
      <xdr:col>1</xdr:col>
      <xdr:colOff>0</xdr:colOff>
      <xdr:row>4</xdr:row>
      <xdr:rowOff>0</xdr:rowOff>
    </xdr:from>
    <xdr:ext cx="11163300" cy="1247775"/>
    <xdr:sp>
      <xdr:nvSpPr>
        <xdr:cNvPr id="620" name="Shape 620"/>
        <xdr:cNvSpPr txBox="1"/>
      </xdr:nvSpPr>
      <xdr:spPr>
        <a:xfrm>
          <a:off x="0" y="3160875"/>
          <a:ext cx="10692000" cy="12382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Degrees conferred between July 1, 2023 and June 30, 2024</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a:t>
          </a:r>
          <a:endParaRPr b="0" sz="1100"/>
        </a:p>
      </xdr:txBody>
    </xdr:sp>
    <xdr:clientData fLocksWithSheet="0"/>
  </xdr:oneCellAnchor>
  <xdr:oneCellAnchor>
    <xdr:from>
      <xdr:col>2</xdr:col>
      <xdr:colOff>0</xdr:colOff>
      <xdr:row>15</xdr:row>
      <xdr:rowOff>0</xdr:rowOff>
    </xdr:from>
    <xdr:ext cx="2228850" cy="323850"/>
    <xdr:sp>
      <xdr:nvSpPr>
        <xdr:cNvPr id="621" name="Shape 621"/>
        <xdr:cNvSpPr txBox="1"/>
      </xdr:nvSpPr>
      <xdr:spPr>
        <a:xfrm>
          <a:off x="4236338" y="3622838"/>
          <a:ext cx="2219325" cy="3143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15</xdr:row>
      <xdr:rowOff>0</xdr:rowOff>
    </xdr:from>
    <xdr:ext cx="3114675" cy="323850"/>
    <xdr:sp>
      <xdr:nvSpPr>
        <xdr:cNvPr id="622" name="Shape 622"/>
        <xdr:cNvSpPr txBox="1"/>
      </xdr:nvSpPr>
      <xdr:spPr>
        <a:xfrm>
          <a:off x="3793425" y="3622838"/>
          <a:ext cx="3105150" cy="3143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Category</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13</xdr:row>
      <xdr:rowOff>66675</xdr:rowOff>
    </xdr:from>
    <xdr:ext cx="5305425" cy="342900"/>
    <xdr:sp>
      <xdr:nvSpPr>
        <xdr:cNvPr id="623" name="Shape 623"/>
        <xdr:cNvSpPr txBox="1"/>
      </xdr:nvSpPr>
      <xdr:spPr>
        <a:xfrm>
          <a:off x="2698050" y="3613313"/>
          <a:ext cx="5295900" cy="3333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Diploma/Certificates</a:t>
          </a:r>
          <a:endParaRPr b="0" sz="1100"/>
        </a:p>
      </xdr:txBody>
    </xdr:sp>
    <xdr:clientData fLocksWithSheet="0"/>
  </xdr:oneCellAnchor>
  <xdr:oneCellAnchor>
    <xdr:from>
      <xdr:col>4</xdr:col>
      <xdr:colOff>409575</xdr:colOff>
      <xdr:row>14</xdr:row>
      <xdr:rowOff>0</xdr:rowOff>
    </xdr:from>
    <xdr:ext cx="1143000" cy="495300"/>
    <xdr:sp>
      <xdr:nvSpPr>
        <xdr:cNvPr id="624" name="Shape 624"/>
        <xdr:cNvSpPr txBox="1"/>
      </xdr:nvSpPr>
      <xdr:spPr>
        <a:xfrm>
          <a:off x="4779263" y="3537113"/>
          <a:ext cx="1133475" cy="4857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2020 CIP Categories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55</xdr:row>
      <xdr:rowOff>0</xdr:rowOff>
    </xdr:from>
    <xdr:ext cx="3105150" cy="304800"/>
    <xdr:sp>
      <xdr:nvSpPr>
        <xdr:cNvPr id="625" name="Shape 625"/>
        <xdr:cNvSpPr txBox="1"/>
      </xdr:nvSpPr>
      <xdr:spPr>
        <a:xfrm>
          <a:off x="3798188" y="3632363"/>
          <a:ext cx="3095625" cy="2952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r">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2</xdr:col>
      <xdr:colOff>0</xdr:colOff>
      <xdr:row>62</xdr:row>
      <xdr:rowOff>0</xdr:rowOff>
    </xdr:from>
    <xdr:ext cx="2228850" cy="304800"/>
    <xdr:sp>
      <xdr:nvSpPr>
        <xdr:cNvPr id="626" name="Shape 626"/>
        <xdr:cNvSpPr txBox="1"/>
      </xdr:nvSpPr>
      <xdr:spPr>
        <a:xfrm>
          <a:off x="4236338" y="3632363"/>
          <a:ext cx="2219325" cy="2952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62</xdr:row>
      <xdr:rowOff>0</xdr:rowOff>
    </xdr:from>
    <xdr:ext cx="3114675" cy="314325"/>
    <xdr:sp>
      <xdr:nvSpPr>
        <xdr:cNvPr id="627" name="Shape 627"/>
        <xdr:cNvSpPr txBox="1"/>
      </xdr:nvSpPr>
      <xdr:spPr>
        <a:xfrm>
          <a:off x="3793425" y="3627600"/>
          <a:ext cx="3105150" cy="3048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Category</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60</xdr:row>
      <xdr:rowOff>66675</xdr:rowOff>
    </xdr:from>
    <xdr:ext cx="5305425" cy="266700"/>
    <xdr:sp>
      <xdr:nvSpPr>
        <xdr:cNvPr id="628" name="Shape 628"/>
        <xdr:cNvSpPr txBox="1"/>
      </xdr:nvSpPr>
      <xdr:spPr>
        <a:xfrm>
          <a:off x="2698050" y="3651413"/>
          <a:ext cx="5295900" cy="2571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Associate</a:t>
          </a:r>
          <a:endParaRPr b="0" sz="1100"/>
        </a:p>
      </xdr:txBody>
    </xdr:sp>
    <xdr:clientData fLocksWithSheet="0"/>
  </xdr:oneCellAnchor>
  <xdr:oneCellAnchor>
    <xdr:from>
      <xdr:col>4</xdr:col>
      <xdr:colOff>409575</xdr:colOff>
      <xdr:row>61</xdr:row>
      <xdr:rowOff>0</xdr:rowOff>
    </xdr:from>
    <xdr:ext cx="1143000" cy="495300"/>
    <xdr:sp>
      <xdr:nvSpPr>
        <xdr:cNvPr id="629" name="Shape 629"/>
        <xdr:cNvSpPr txBox="1"/>
      </xdr:nvSpPr>
      <xdr:spPr>
        <a:xfrm>
          <a:off x="4779263" y="3537113"/>
          <a:ext cx="1133475" cy="4857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2020 CIP Categories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102</xdr:row>
      <xdr:rowOff>0</xdr:rowOff>
    </xdr:from>
    <xdr:ext cx="3105150" cy="304800"/>
    <xdr:sp>
      <xdr:nvSpPr>
        <xdr:cNvPr id="630" name="Shape 630"/>
        <xdr:cNvSpPr txBox="1"/>
      </xdr:nvSpPr>
      <xdr:spPr>
        <a:xfrm>
          <a:off x="3798188" y="3632363"/>
          <a:ext cx="3095625" cy="2952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r">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2</xdr:col>
      <xdr:colOff>0</xdr:colOff>
      <xdr:row>108</xdr:row>
      <xdr:rowOff>0</xdr:rowOff>
    </xdr:from>
    <xdr:ext cx="2219325" cy="295275"/>
    <xdr:sp>
      <xdr:nvSpPr>
        <xdr:cNvPr id="631" name="Shape 631"/>
        <xdr:cNvSpPr txBox="1"/>
      </xdr:nvSpPr>
      <xdr:spPr>
        <a:xfrm>
          <a:off x="4241100" y="3637125"/>
          <a:ext cx="2209800"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108</xdr:row>
      <xdr:rowOff>0</xdr:rowOff>
    </xdr:from>
    <xdr:ext cx="3105150" cy="342900"/>
    <xdr:sp>
      <xdr:nvSpPr>
        <xdr:cNvPr id="632" name="Shape 632"/>
        <xdr:cNvSpPr txBox="1"/>
      </xdr:nvSpPr>
      <xdr:spPr>
        <a:xfrm>
          <a:off x="3798188" y="3613313"/>
          <a:ext cx="3095625" cy="3333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Category</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106</xdr:row>
      <xdr:rowOff>66675</xdr:rowOff>
    </xdr:from>
    <xdr:ext cx="5305425" cy="361950"/>
    <xdr:sp>
      <xdr:nvSpPr>
        <xdr:cNvPr id="633" name="Shape 633"/>
        <xdr:cNvSpPr txBox="1"/>
      </xdr:nvSpPr>
      <xdr:spPr>
        <a:xfrm>
          <a:off x="2698050" y="3603788"/>
          <a:ext cx="5295900" cy="352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Bachelor's</a:t>
          </a:r>
          <a:endParaRPr b="0" sz="1100"/>
        </a:p>
      </xdr:txBody>
    </xdr:sp>
    <xdr:clientData fLocksWithSheet="0"/>
  </xdr:oneCellAnchor>
  <xdr:oneCellAnchor>
    <xdr:from>
      <xdr:col>4</xdr:col>
      <xdr:colOff>409575</xdr:colOff>
      <xdr:row>107</xdr:row>
      <xdr:rowOff>0</xdr:rowOff>
    </xdr:from>
    <xdr:ext cx="1143000" cy="495300"/>
    <xdr:sp>
      <xdr:nvSpPr>
        <xdr:cNvPr id="634" name="Shape 634"/>
        <xdr:cNvSpPr txBox="1"/>
      </xdr:nvSpPr>
      <xdr:spPr>
        <a:xfrm>
          <a:off x="4779263" y="3537113"/>
          <a:ext cx="1133475" cy="4857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2020 CIP Categories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148</xdr:row>
      <xdr:rowOff>0</xdr:rowOff>
    </xdr:from>
    <xdr:ext cx="3105150" cy="304800"/>
    <xdr:sp>
      <xdr:nvSpPr>
        <xdr:cNvPr id="635" name="Shape 635"/>
        <xdr:cNvSpPr txBox="1"/>
      </xdr:nvSpPr>
      <xdr:spPr>
        <a:xfrm>
          <a:off x="3798188" y="3632363"/>
          <a:ext cx="3095625" cy="2952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r">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0</xdr:col>
      <xdr:colOff>0</xdr:colOff>
      <xdr:row>4</xdr:row>
      <xdr:rowOff>0</xdr:rowOff>
    </xdr:from>
    <xdr:ext cx="676275" cy="276225"/>
    <xdr:sp>
      <xdr:nvSpPr>
        <xdr:cNvPr id="636" name="Shape 636"/>
        <xdr:cNvSpPr txBox="1"/>
      </xdr:nvSpPr>
      <xdr:spPr>
        <a:xfrm>
          <a:off x="5012625" y="3646650"/>
          <a:ext cx="6667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J1</a:t>
          </a:r>
          <a:endParaRPr sz="14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2115800" cy="390525"/>
    <xdr:sp>
      <xdr:nvSpPr>
        <xdr:cNvPr id="31" name="Shape 31"/>
        <xdr:cNvSpPr txBox="1"/>
      </xdr:nvSpPr>
      <xdr:spPr>
        <a:xfrm>
          <a:off x="0" y="3589500"/>
          <a:ext cx="10692000" cy="3810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 ENROLLMENT AND PERSISTENCE</a:t>
          </a:r>
          <a:endParaRPr sz="1400"/>
        </a:p>
      </xdr:txBody>
    </xdr:sp>
    <xdr:clientData fLocksWithSheet="0"/>
  </xdr:oneCellAnchor>
  <xdr:oneCellAnchor>
    <xdr:from>
      <xdr:col>1</xdr:col>
      <xdr:colOff>0</xdr:colOff>
      <xdr:row>4</xdr:row>
      <xdr:rowOff>0</xdr:rowOff>
    </xdr:from>
    <xdr:ext cx="11677650" cy="1504950"/>
    <xdr:sp>
      <xdr:nvSpPr>
        <xdr:cNvPr id="32" name="Shape 32"/>
        <xdr:cNvSpPr txBox="1"/>
      </xdr:nvSpPr>
      <xdr:spPr>
        <a:xfrm>
          <a:off x="0" y="3032288"/>
          <a:ext cx="10692000" cy="1495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Institutional Enrollment - Men and Women </a:t>
          </a:r>
          <a:r>
            <a:rPr lang="en-US" sz="1100">
              <a:solidFill>
                <a:schemeClr val="dk1"/>
              </a:solidFill>
              <a:latin typeface="Arial"/>
              <a:ea typeface="Arial"/>
              <a:cs typeface="Arial"/>
              <a:sym typeface="Arial"/>
            </a:rPr>
            <a:t> </a:t>
          </a:r>
          <a:endParaRPr b="1"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Provide numbers of students for each of the following categories as of the institution's official fall reporting date or as of </a:t>
          </a:r>
          <a:r>
            <a:rPr b="1" i="0" lang="en-US" sz="1100" u="sng" strike="noStrike">
              <a:solidFill>
                <a:schemeClr val="dk1"/>
              </a:solidFill>
              <a:latin typeface="Arial"/>
              <a:ea typeface="Arial"/>
              <a:cs typeface="Arial"/>
              <a:sym typeface="Arial"/>
            </a:rPr>
            <a:t>October 15, 2024.</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Note: Report students formerly designated as “first professional” in the graduate cells.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For information on reporting study abroad students please see: https://nces.ed.gov/ipeds/pdf/Reporting_Study_Abroad_Students.pdf.</a:t>
          </a:r>
          <a:r>
            <a:rPr lang="en-US" sz="1100">
              <a:solidFill>
                <a:schemeClr val="dk1"/>
              </a:solidFill>
              <a:latin typeface="Arial"/>
              <a:ea typeface="Arial"/>
              <a:cs typeface="Arial"/>
              <a:sym typeface="Arial"/>
            </a:rPr>
            <a:t> </a:t>
          </a:r>
          <a:endParaRPr sz="1400"/>
        </a:p>
        <a:p>
          <a:pPr indent="-171450" lvl="0" marL="171450" rtl="0" algn="l">
            <a:spcBef>
              <a:spcPts val="0"/>
            </a:spcBef>
            <a:spcAft>
              <a:spcPts val="0"/>
            </a:spcAft>
            <a:buClr>
              <a:schemeClr val="dk1"/>
            </a:buClr>
            <a:buSzPts val="1100"/>
            <a:buFont typeface="Arial"/>
            <a:buChar char="•"/>
          </a:pPr>
          <a:r>
            <a:rPr lang="en-US" sz="1100">
              <a:solidFill>
                <a:schemeClr val="dk1"/>
              </a:solidFill>
              <a:latin typeface="Arial"/>
              <a:ea typeface="Arial"/>
              <a:cs typeface="Arial"/>
              <a:sym typeface="Arial"/>
            </a:rPr>
            <a:t>Dual Enrollment: If your institution enrolls high school students in college courses for credit either </a:t>
          </a:r>
          <a:r>
            <a:rPr b="1" lang="en-US" sz="1100">
              <a:solidFill>
                <a:schemeClr val="dk1"/>
              </a:solidFill>
              <a:latin typeface="Arial"/>
              <a:ea typeface="Arial"/>
              <a:cs typeface="Arial"/>
              <a:sym typeface="Arial"/>
            </a:rPr>
            <a:t>within a dual enrollment program</a:t>
          </a:r>
          <a:r>
            <a:rPr lang="en-US" sz="1100">
              <a:solidFill>
                <a:schemeClr val="dk1"/>
              </a:solidFill>
              <a:latin typeface="Arial"/>
              <a:ea typeface="Arial"/>
              <a:cs typeface="Arial"/>
              <a:sym typeface="Arial"/>
            </a:rPr>
            <a:t> or </a:t>
          </a:r>
          <a:r>
            <a:rPr b="1" lang="en-US" sz="1100">
              <a:solidFill>
                <a:schemeClr val="dk1"/>
              </a:solidFill>
              <a:latin typeface="Arial"/>
              <a:ea typeface="Arial"/>
              <a:cs typeface="Arial"/>
              <a:sym typeface="Arial"/>
            </a:rPr>
            <a:t>outside of a dual enrollment program,</a:t>
          </a:r>
          <a:r>
            <a:rPr lang="en-US" sz="1100">
              <a:solidFill>
                <a:schemeClr val="dk1"/>
              </a:solidFill>
              <a:latin typeface="Arial"/>
              <a:ea typeface="Arial"/>
              <a:cs typeface="Arial"/>
              <a:sym typeface="Arial"/>
            </a:rPr>
            <a:t> you may report the unduplicated count as part of the full- or part-time “All other undergraduates” section. </a:t>
          </a:r>
          <a:endParaRPr sz="1400"/>
        </a:p>
      </xdr:txBody>
    </xdr:sp>
    <xdr:clientData fLocksWithSheet="0"/>
  </xdr:oneCellAnchor>
  <xdr:oneCellAnchor>
    <xdr:from>
      <xdr:col>0</xdr:col>
      <xdr:colOff>1000125</xdr:colOff>
      <xdr:row>13</xdr:row>
      <xdr:rowOff>152400</xdr:rowOff>
    </xdr:from>
    <xdr:ext cx="3095625" cy="266700"/>
    <xdr:sp>
      <xdr:nvSpPr>
        <xdr:cNvPr id="33" name="Shape 33"/>
        <xdr:cNvSpPr txBox="1"/>
      </xdr:nvSpPr>
      <xdr:spPr>
        <a:xfrm>
          <a:off x="3802950" y="3651413"/>
          <a:ext cx="308610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Undergraduate Students: Full-Time</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13</xdr:row>
      <xdr:rowOff>152400</xdr:rowOff>
    </xdr:from>
    <xdr:ext cx="2619375" cy="276225"/>
    <xdr:sp>
      <xdr:nvSpPr>
        <xdr:cNvPr id="34" name="Shape 34"/>
        <xdr:cNvSpPr txBox="1"/>
      </xdr:nvSpPr>
      <xdr:spPr>
        <a:xfrm>
          <a:off x="4041075" y="3646650"/>
          <a:ext cx="26098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552450</xdr:colOff>
      <xdr:row>45</xdr:row>
      <xdr:rowOff>0</xdr:rowOff>
    </xdr:from>
    <xdr:ext cx="3562350" cy="209550"/>
    <xdr:sp>
      <xdr:nvSpPr>
        <xdr:cNvPr id="35" name="Shape 35"/>
        <xdr:cNvSpPr txBox="1"/>
      </xdr:nvSpPr>
      <xdr:spPr>
        <a:xfrm>
          <a:off x="3569588" y="3679988"/>
          <a:ext cx="355282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Undergraduate Students: Part-Time</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75</xdr:row>
      <xdr:rowOff>152400</xdr:rowOff>
    </xdr:from>
    <xdr:ext cx="3486150" cy="276225"/>
    <xdr:sp>
      <xdr:nvSpPr>
        <xdr:cNvPr id="36" name="Shape 36"/>
        <xdr:cNvSpPr txBox="1"/>
      </xdr:nvSpPr>
      <xdr:spPr>
        <a:xfrm>
          <a:off x="3607688" y="3646650"/>
          <a:ext cx="347662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Undergraduate Students: All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81</xdr:row>
      <xdr:rowOff>152400</xdr:rowOff>
    </xdr:from>
    <xdr:ext cx="3476625" cy="304800"/>
    <xdr:sp>
      <xdr:nvSpPr>
        <xdr:cNvPr id="37" name="Shape 37"/>
        <xdr:cNvSpPr txBox="1"/>
      </xdr:nvSpPr>
      <xdr:spPr>
        <a:xfrm>
          <a:off x="3612450" y="3632363"/>
          <a:ext cx="3467100" cy="2952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Graduate Students: Full-Time</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103</xdr:row>
      <xdr:rowOff>0</xdr:rowOff>
    </xdr:from>
    <xdr:ext cx="3486150" cy="238125"/>
    <xdr:sp>
      <xdr:nvSpPr>
        <xdr:cNvPr id="38" name="Shape 38"/>
        <xdr:cNvSpPr txBox="1"/>
      </xdr:nvSpPr>
      <xdr:spPr>
        <a:xfrm>
          <a:off x="3607688" y="3665700"/>
          <a:ext cx="34766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Graduate Students: Part-Time</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123</xdr:row>
      <xdr:rowOff>161925</xdr:rowOff>
    </xdr:from>
    <xdr:ext cx="3486150" cy="285750"/>
    <xdr:sp>
      <xdr:nvSpPr>
        <xdr:cNvPr id="39" name="Shape 39"/>
        <xdr:cNvSpPr txBox="1"/>
      </xdr:nvSpPr>
      <xdr:spPr>
        <a:xfrm>
          <a:off x="3607688" y="3641888"/>
          <a:ext cx="3476625" cy="2762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Graduate Students: All</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130</xdr:row>
      <xdr:rowOff>0</xdr:rowOff>
    </xdr:from>
    <xdr:ext cx="3505200" cy="238125"/>
    <xdr:sp>
      <xdr:nvSpPr>
        <xdr:cNvPr id="40" name="Shape 40"/>
        <xdr:cNvSpPr txBox="1"/>
      </xdr:nvSpPr>
      <xdr:spPr>
        <a:xfrm>
          <a:off x="3598163" y="3665700"/>
          <a:ext cx="34956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All Students: Total</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140</xdr:row>
      <xdr:rowOff>0</xdr:rowOff>
    </xdr:from>
    <xdr:ext cx="12201525" cy="5438775"/>
    <xdr:sp>
      <xdr:nvSpPr>
        <xdr:cNvPr id="41" name="Shape 41"/>
        <xdr:cNvSpPr txBox="1"/>
      </xdr:nvSpPr>
      <xdr:spPr>
        <a:xfrm>
          <a:off x="0" y="1065375"/>
          <a:ext cx="10692000" cy="54292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Enrollment by Racial/Ethnic Category.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Provide numbers of undergraduate students for each of the following categories as of the institution’s official fall reporting date or as of </a:t>
          </a:r>
          <a:r>
            <a:rPr b="1" i="0" lang="en-US" sz="1100" u="sng" strike="noStrike">
              <a:solidFill>
                <a:schemeClr val="dk1"/>
              </a:solidFill>
              <a:latin typeface="Arial"/>
              <a:ea typeface="Arial"/>
              <a:cs typeface="Arial"/>
              <a:sym typeface="Arial"/>
            </a:rPr>
            <a:t>October 15, 2024</a:t>
          </a:r>
          <a:r>
            <a:rPr b="0" i="0" lang="en-US" sz="1100" u="none" strike="noStrike">
              <a:solidFill>
                <a:schemeClr val="dk1"/>
              </a:solidFill>
              <a:latin typeface="Arial"/>
              <a:ea typeface="Arial"/>
              <a:cs typeface="Arial"/>
              <a:sym typeface="Arial"/>
            </a:rPr>
            <a:t>. </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Include international students only in the category "Nonresidents."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Complete the “Total Undergraduates” column only if you cannot provide data for the first two columns.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Report as your institution reports to IPEDS: persons who are Hispanic should be reported only on the Hispanic line, not under any race, and persons who are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non-Hispanic multi-racial should be reported only under "Two or more races."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New guidance from IPEDS for reporting aggregate data:</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Racial/ethnic designations are requested only for United States citizens, residents, and other eligible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non-citizens.</a:t>
          </a:r>
          <a:br>
            <a:rPr b="0" i="0" lang="en-US" sz="1100" u="none" strike="noStrike">
              <a:solidFill>
                <a:schemeClr val="dk1"/>
              </a:solidFill>
              <a:latin typeface="Arial"/>
              <a:ea typeface="Arial"/>
              <a:cs typeface="Arial"/>
              <a:sym typeface="Arial"/>
            </a:rPr>
          </a:b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Eligible non-citizens include all students who completed high school or a GED equivalency within the United States</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(including DACA and undocumented students) and who were not on an F-1 non-immigrant student visa at the time of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high school graduation.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More information about other eligible (for financial aid purposes) non-citizens is available at</a:t>
          </a:r>
          <a:endParaRPr sz="1400"/>
        </a:p>
        <a:p>
          <a:pPr indent="0" lvl="0" marL="0" rtl="0" algn="l">
            <a:spcBef>
              <a:spcPts val="0"/>
            </a:spcBef>
            <a:spcAft>
              <a:spcPts val="0"/>
            </a:spcAft>
            <a:buClr>
              <a:srgbClr val="000000"/>
            </a:buClr>
            <a:buSzPts val="1100"/>
            <a:buFont typeface="Arial"/>
            <a:buNone/>
          </a:pPr>
          <a:r>
            <a:rPr lang="en-US" sz="1100" u="sng">
              <a:solidFill>
                <a:srgbClr val="000000"/>
              </a:solidFill>
              <a:latin typeface="Arial"/>
              <a:ea typeface="Arial"/>
              <a:cs typeface="Arial"/>
              <a:sym typeface="Arial"/>
            </a:rPr>
            <a:t>https://studentaid.gov/understand-aid/eligibility/requirements/non-us-citizens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Nonresident - A person who is not a citizen or national of the United States and who is in this country on a student visa</a:t>
          </a:r>
          <a:endParaRPr sz="1400"/>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or temporary basis and does not have the right to remain indefinitely. Do not include DACA, undocumented, or other</a:t>
          </a:r>
          <a:endParaRPr sz="1400"/>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eligible noncitizens in this category.</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NOTE - Nonresidents are to be reported separately, in the boxes provided, rather than included in any of the seven</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racial/ethnic categories or in race/ethnicity unknown.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sz="1100">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Dual Enrollment: If your institution enrolls high school students in college courses for credit either </a:t>
          </a:r>
          <a:r>
            <a:rPr b="1" lang="en-US" sz="1100">
              <a:solidFill>
                <a:schemeClr val="dk1"/>
              </a:solidFill>
              <a:latin typeface="Arial"/>
              <a:ea typeface="Arial"/>
              <a:cs typeface="Arial"/>
              <a:sym typeface="Arial"/>
            </a:rPr>
            <a:t>within a dual enrollment program</a:t>
          </a:r>
          <a:r>
            <a:rPr lang="en-US" sz="1100">
              <a:solidFill>
                <a:schemeClr val="dk1"/>
              </a:solidFill>
              <a:latin typeface="Arial"/>
              <a:ea typeface="Arial"/>
              <a:cs typeface="Arial"/>
              <a:sym typeface="Arial"/>
            </a:rPr>
            <a:t> or </a:t>
          </a:r>
          <a:r>
            <a:rPr b="1" lang="en-US" sz="1100">
              <a:solidFill>
                <a:schemeClr val="dk1"/>
              </a:solidFill>
              <a:latin typeface="Arial"/>
              <a:ea typeface="Arial"/>
              <a:cs typeface="Arial"/>
              <a:sym typeface="Arial"/>
            </a:rPr>
            <a:t>outside of a dual enrollment program,</a:t>
          </a:r>
          <a:r>
            <a:rPr lang="en-US" sz="1100">
              <a:solidFill>
                <a:schemeClr val="dk1"/>
              </a:solidFill>
              <a:latin typeface="Arial"/>
              <a:ea typeface="Arial"/>
              <a:cs typeface="Arial"/>
              <a:sym typeface="Arial"/>
            </a:rPr>
            <a:t> you may report the unduplicated count as part of the non-degree-seeking students included in the “Total Undergraduates (both degree &amp; non-degree-seeking)” section.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sz="1100"/>
        </a:p>
      </xdr:txBody>
    </xdr:sp>
    <xdr:clientData fLocksWithSheet="0"/>
  </xdr:oneCellAnchor>
  <xdr:oneCellAnchor>
    <xdr:from>
      <xdr:col>1</xdr:col>
      <xdr:colOff>0</xdr:colOff>
      <xdr:row>167</xdr:row>
      <xdr:rowOff>161925</xdr:rowOff>
    </xdr:from>
    <xdr:ext cx="3476625" cy="247650"/>
    <xdr:sp>
      <xdr:nvSpPr>
        <xdr:cNvPr id="42" name="Shape 42"/>
        <xdr:cNvSpPr txBox="1"/>
      </xdr:nvSpPr>
      <xdr:spPr>
        <a:xfrm>
          <a:off x="3612450" y="3660938"/>
          <a:ext cx="346710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Degree-Seeking First-Time First Year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28575</xdr:colOff>
      <xdr:row>179</xdr:row>
      <xdr:rowOff>152400</xdr:rowOff>
    </xdr:from>
    <xdr:ext cx="3448050" cy="542925"/>
    <xdr:sp>
      <xdr:nvSpPr>
        <xdr:cNvPr id="43" name="Shape 43"/>
        <xdr:cNvSpPr txBox="1"/>
      </xdr:nvSpPr>
      <xdr:spPr>
        <a:xfrm>
          <a:off x="3626738" y="3513300"/>
          <a:ext cx="3438525" cy="5334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Degree-Seeking Undergraduates (include first-time first-year)</a:t>
          </a:r>
          <a:endParaRPr b="1" sz="1100"/>
        </a:p>
      </xdr:txBody>
    </xdr:sp>
    <xdr:clientData fLocksWithSheet="0"/>
  </xdr:oneCellAnchor>
  <xdr:oneCellAnchor>
    <xdr:from>
      <xdr:col>0</xdr:col>
      <xdr:colOff>1019175</xdr:colOff>
      <xdr:row>191</xdr:row>
      <xdr:rowOff>152400</xdr:rowOff>
    </xdr:from>
    <xdr:ext cx="3076575" cy="533400"/>
    <xdr:sp>
      <xdr:nvSpPr>
        <xdr:cNvPr id="44" name="Shape 44"/>
        <xdr:cNvSpPr txBox="1"/>
      </xdr:nvSpPr>
      <xdr:spPr>
        <a:xfrm>
          <a:off x="3812475" y="3518063"/>
          <a:ext cx="3067050" cy="5238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Undergraduates (both degree &amp; non-degree-seeking)</a:t>
          </a:r>
          <a:endParaRPr b="1" sz="1100"/>
        </a:p>
      </xdr:txBody>
    </xdr:sp>
    <xdr:clientData fLocksWithSheet="0"/>
  </xdr:oneCellAnchor>
  <xdr:oneCellAnchor>
    <xdr:from>
      <xdr:col>1</xdr:col>
      <xdr:colOff>3438525</xdr:colOff>
      <xdr:row>191</xdr:row>
      <xdr:rowOff>152400</xdr:rowOff>
    </xdr:from>
    <xdr:ext cx="2590800" cy="514350"/>
    <xdr:sp>
      <xdr:nvSpPr>
        <xdr:cNvPr id="45" name="Shape 45"/>
        <xdr:cNvSpPr txBox="1"/>
      </xdr:nvSpPr>
      <xdr:spPr>
        <a:xfrm>
          <a:off x="4055363" y="3527588"/>
          <a:ext cx="2581275" cy="5048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204</xdr:row>
      <xdr:rowOff>0</xdr:rowOff>
    </xdr:from>
    <xdr:ext cx="7172325" cy="381000"/>
    <xdr:sp>
      <xdr:nvSpPr>
        <xdr:cNvPr id="46" name="Shape 46"/>
        <xdr:cNvSpPr txBox="1"/>
      </xdr:nvSpPr>
      <xdr:spPr>
        <a:xfrm>
          <a:off x="1764600" y="3594263"/>
          <a:ext cx="7162800" cy="3714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Persistence</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208</xdr:row>
      <xdr:rowOff>0</xdr:rowOff>
    </xdr:from>
    <xdr:ext cx="2581275" cy="561975"/>
    <xdr:sp>
      <xdr:nvSpPr>
        <xdr:cNvPr id="47" name="Shape 47"/>
        <xdr:cNvSpPr txBox="1"/>
      </xdr:nvSpPr>
      <xdr:spPr>
        <a:xfrm>
          <a:off x="4060125" y="3503775"/>
          <a:ext cx="2571750" cy="5524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220</xdr:row>
      <xdr:rowOff>0</xdr:rowOff>
    </xdr:from>
    <xdr:ext cx="7458075" cy="4086225"/>
    <xdr:sp>
      <xdr:nvSpPr>
        <xdr:cNvPr id="48" name="Shape 48"/>
        <xdr:cNvSpPr txBox="1"/>
      </xdr:nvSpPr>
      <xdr:spPr>
        <a:xfrm>
          <a:off x="1621725" y="1741650"/>
          <a:ext cx="7448550" cy="40767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B4-B21: Graduation Rates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The items in this section correspond to data elements collected by the IPEDS Web-based Data Collection System’s Graduation Rate Survey (GRS).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For complete instructions and definitions of data elements, see the IPEDS GRS Forms and Instructions for the 2024-2025 Survey. </a:t>
          </a:r>
          <a:r>
            <a:rPr b="0" i="0" lang="en-US" sz="1100" u="sng" strike="noStrike">
              <a:solidFill>
                <a:schemeClr val="dk1"/>
              </a:solidFill>
              <a:latin typeface="Arial"/>
              <a:ea typeface="Arial"/>
              <a:cs typeface="Arial"/>
              <a:sym typeface="Arial"/>
            </a:rPr>
            <a:t>https://nces.ed.gov/ipeds/use-the-data/survey-components/9/graduation-rates</a:t>
          </a:r>
          <a:r>
            <a:rPr b="0" i="0" lang="en-US" sz="1100" u="none" strike="noStrike">
              <a:solidFill>
                <a:schemeClr val="dk1"/>
              </a:solidFill>
              <a:latin typeface="Arial"/>
              <a:ea typeface="Arial"/>
              <a:cs typeface="Arial"/>
              <a:sym typeface="Arial"/>
            </a:rPr>
            <a:t>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In the following section for bachelor’s or equivalent programs, please disaggregate the Fall 2017 and Fall 2018 cohorts (formerly CDS B4-B11) into four groups:</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Students who received a Federal Pell Grant*</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Recipients of a subsidized Stafford Loan who did not receive a Pell Grant</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Students who did not receive either a Pell Grant or a subsidized Stafford Loan</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Total (all students, regardless of Pell Grant or subsidized loan status)</a:t>
          </a:r>
          <a:br>
            <a:rPr b="0" i="0" lang="en-US" sz="1100" u="none" strike="noStrike">
              <a:solidFill>
                <a:schemeClr val="dk1"/>
              </a:solidFill>
              <a:latin typeface="Arial"/>
              <a:ea typeface="Arial"/>
              <a:cs typeface="Arial"/>
              <a:sym typeface="Arial"/>
            </a:rPr>
          </a:b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*Students who received both a Federal Pell Grant and a subsidized Stafford Loan should be reported in the "Recipients of a Federal Pell Grant" column.</a:t>
          </a:r>
          <a:br>
            <a:rPr b="0" i="0" lang="en-US" sz="1100" u="none" strike="noStrike">
              <a:solidFill>
                <a:schemeClr val="dk1"/>
              </a:solidFill>
              <a:latin typeface="Arial"/>
              <a:ea typeface="Arial"/>
              <a:cs typeface="Arial"/>
              <a:sym typeface="Arial"/>
            </a:rPr>
          </a:b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For each graduation rate grid below, the numbers in the first three columns for Questions A-G should sum to the cohort total in the fourth column (formerly CDS B4-B11).</a:t>
          </a:r>
          <a:r>
            <a:rPr lang="en-US" sz="1100">
              <a:solidFill>
                <a:schemeClr val="dk1"/>
              </a:solidFill>
              <a:latin typeface="Arial"/>
              <a:ea typeface="Arial"/>
              <a:cs typeface="Arial"/>
              <a:sym typeface="Arial"/>
            </a:rPr>
            <a:t> </a:t>
          </a:r>
          <a:endParaRPr b="1" sz="1100"/>
        </a:p>
      </xdr:txBody>
    </xdr:sp>
    <xdr:clientData fLocksWithSheet="0"/>
  </xdr:oneCellAnchor>
  <xdr:oneCellAnchor>
    <xdr:from>
      <xdr:col>1</xdr:col>
      <xdr:colOff>0</xdr:colOff>
      <xdr:row>242</xdr:row>
      <xdr:rowOff>0</xdr:rowOff>
    </xdr:from>
    <xdr:ext cx="7096125" cy="1123950"/>
    <xdr:sp>
      <xdr:nvSpPr>
        <xdr:cNvPr id="49" name="Shape 49"/>
        <xdr:cNvSpPr txBox="1"/>
      </xdr:nvSpPr>
      <xdr:spPr>
        <a:xfrm>
          <a:off x="1802700" y="3222788"/>
          <a:ext cx="7086600" cy="1114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For Bachelor’s or Equivalent Programs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Please provide data for the </a:t>
          </a:r>
          <a:r>
            <a:rPr b="1" i="0" lang="en-US" sz="1100" u="none" strike="noStrike">
              <a:solidFill>
                <a:schemeClr val="dk1"/>
              </a:solidFill>
              <a:latin typeface="Arial"/>
              <a:ea typeface="Arial"/>
              <a:cs typeface="Arial"/>
              <a:sym typeface="Arial"/>
            </a:rPr>
            <a:t>Fall 2018</a:t>
          </a:r>
          <a:r>
            <a:rPr b="0" i="0" lang="en-US" sz="1100" u="none" strike="noStrike">
              <a:solidFill>
                <a:schemeClr val="dk1"/>
              </a:solidFill>
              <a:latin typeface="Arial"/>
              <a:ea typeface="Arial"/>
              <a:cs typeface="Arial"/>
              <a:sym typeface="Arial"/>
            </a:rPr>
            <a:t> cohort if available. If Fall 2018</a:t>
          </a:r>
          <a:r>
            <a:rPr b="1" i="0" lang="en-US" sz="1100" u="none" strike="noStrike">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cohort data are not available, provide data for the</a:t>
          </a:r>
          <a:r>
            <a:rPr b="1" i="0" lang="en-US" sz="1100" u="none" strike="noStrike">
              <a:solidFill>
                <a:schemeClr val="dk1"/>
              </a:solidFill>
              <a:latin typeface="Arial"/>
              <a:ea typeface="Arial"/>
              <a:cs typeface="Arial"/>
              <a:sym typeface="Arial"/>
            </a:rPr>
            <a:t> Fall 2017</a:t>
          </a:r>
          <a:r>
            <a:rPr b="0" i="0" lang="en-US" sz="1100" u="none" strike="noStrike">
              <a:solidFill>
                <a:schemeClr val="dk1"/>
              </a:solidFill>
              <a:latin typeface="Arial"/>
              <a:ea typeface="Arial"/>
              <a:cs typeface="Arial"/>
              <a:sym typeface="Arial"/>
            </a:rPr>
            <a:t> cohort.</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250</xdr:row>
      <xdr:rowOff>0</xdr:rowOff>
    </xdr:from>
    <xdr:ext cx="7096125" cy="371475"/>
    <xdr:sp>
      <xdr:nvSpPr>
        <xdr:cNvPr id="50" name="Shape 50"/>
        <xdr:cNvSpPr txBox="1"/>
      </xdr:nvSpPr>
      <xdr:spPr>
        <a:xfrm>
          <a:off x="1802700" y="3599025"/>
          <a:ext cx="7086600" cy="3619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i="1" lang="en-US" sz="1100" u="none" strike="noStrike">
              <a:solidFill>
                <a:schemeClr val="dk1"/>
              </a:solidFill>
              <a:latin typeface="Arial"/>
              <a:ea typeface="Arial"/>
              <a:cs typeface="Arial"/>
              <a:sym typeface="Arial"/>
            </a:rPr>
            <a:t>Fall 2018 Cohort</a:t>
          </a:r>
          <a:r>
            <a:rPr lang="en-US" sz="1100">
              <a:solidFill>
                <a:schemeClr val="dk1"/>
              </a:solidFill>
              <a:latin typeface="Arial"/>
              <a:ea typeface="Arial"/>
              <a:cs typeface="Arial"/>
              <a:sym typeface="Arial"/>
            </a:rPr>
            <a:t> </a:t>
          </a:r>
          <a:endParaRPr b="1" sz="1100"/>
        </a:p>
      </xdr:txBody>
    </xdr:sp>
    <xdr:clientData fLocksWithSheet="0"/>
  </xdr:oneCellAnchor>
  <xdr:oneCellAnchor>
    <xdr:from>
      <xdr:col>1</xdr:col>
      <xdr:colOff>0</xdr:colOff>
      <xdr:row>208</xdr:row>
      <xdr:rowOff>0</xdr:rowOff>
    </xdr:from>
    <xdr:ext cx="3495675" cy="571500"/>
    <xdr:sp>
      <xdr:nvSpPr>
        <xdr:cNvPr id="51" name="Shape 51"/>
        <xdr:cNvSpPr txBox="1"/>
      </xdr:nvSpPr>
      <xdr:spPr>
        <a:xfrm>
          <a:off x="3602925" y="3499013"/>
          <a:ext cx="3486150" cy="5619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Number of degrees awarded by your institution from </a:t>
          </a:r>
          <a:r>
            <a:rPr b="1" i="0" lang="en-US" sz="1100" u="sng">
              <a:solidFill>
                <a:schemeClr val="dk1"/>
              </a:solidFill>
              <a:latin typeface="Arial"/>
              <a:ea typeface="Arial"/>
              <a:cs typeface="Arial"/>
              <a:sym typeface="Arial"/>
            </a:rPr>
            <a:t>July 1, 2023, to June 30, 2024</a:t>
          </a:r>
          <a:r>
            <a:rPr b="1" i="0" lang="en-US" sz="1100">
              <a:solidFill>
                <a:schemeClr val="dk1"/>
              </a:solidFill>
              <a:latin typeface="Arial"/>
              <a:ea typeface="Arial"/>
              <a:cs typeface="Arial"/>
              <a:sym typeface="Arial"/>
            </a:rPr>
            <a:t>.</a:t>
          </a:r>
          <a:r>
            <a:rPr lang="en-US" sz="1100">
              <a:solidFill>
                <a:schemeClr val="dk1"/>
              </a:solidFill>
              <a:latin typeface="Arial"/>
              <a:ea typeface="Arial"/>
              <a:cs typeface="Arial"/>
              <a:sym typeface="Arial"/>
            </a:rPr>
            <a:t> </a:t>
          </a:r>
          <a:endParaRPr sz="1100"/>
        </a:p>
      </xdr:txBody>
    </xdr:sp>
    <xdr:clientData fLocksWithSheet="0"/>
  </xdr:oneCellAnchor>
  <xdr:oneCellAnchor>
    <xdr:from>
      <xdr:col>1</xdr:col>
      <xdr:colOff>19050</xdr:colOff>
      <xdr:row>252</xdr:row>
      <xdr:rowOff>152400</xdr:rowOff>
    </xdr:from>
    <xdr:ext cx="3457575" cy="609600"/>
    <xdr:sp>
      <xdr:nvSpPr>
        <xdr:cNvPr id="52" name="Shape 52"/>
        <xdr:cNvSpPr txBox="1"/>
      </xdr:nvSpPr>
      <xdr:spPr>
        <a:xfrm>
          <a:off x="3621975" y="3479963"/>
          <a:ext cx="3448050"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Initial 2018 cohort of first-time, full-time, bachelor's (or equivalent) degree-seeking undergraduate students</a:t>
          </a:r>
          <a:endParaRPr sz="1400"/>
        </a:p>
      </xdr:txBody>
    </xdr:sp>
    <xdr:clientData fLocksWithSheet="0"/>
  </xdr:oneCellAnchor>
  <xdr:oneCellAnchor>
    <xdr:from>
      <xdr:col>1</xdr:col>
      <xdr:colOff>3438525</xdr:colOff>
      <xdr:row>252</xdr:row>
      <xdr:rowOff>152400</xdr:rowOff>
    </xdr:from>
    <xdr:ext cx="2581275" cy="609600"/>
    <xdr:sp>
      <xdr:nvSpPr>
        <xdr:cNvPr id="53" name="Shape 53"/>
        <xdr:cNvSpPr txBox="1"/>
      </xdr:nvSpPr>
      <xdr:spPr>
        <a:xfrm>
          <a:off x="4060125" y="3479963"/>
          <a:ext cx="2571750"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1019175</xdr:colOff>
      <xdr:row>258</xdr:row>
      <xdr:rowOff>152400</xdr:rowOff>
    </xdr:from>
    <xdr:ext cx="3076575" cy="1495425"/>
    <xdr:sp>
      <xdr:nvSpPr>
        <xdr:cNvPr id="54" name="Shape 54"/>
        <xdr:cNvSpPr txBox="1"/>
      </xdr:nvSpPr>
      <xdr:spPr>
        <a:xfrm>
          <a:off x="3812475" y="3037050"/>
          <a:ext cx="3067050" cy="14859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2018 cohort, how many did not persist and did not graduate for the following reasons: </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Deceased</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Permanently Disabled</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Armed Forces</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Foreign Aid Service of the Federal Government</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Official church missions</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Report Total Allowable Exclusions</a:t>
          </a:r>
          <a:endParaRPr sz="1400"/>
        </a:p>
      </xdr:txBody>
    </xdr:sp>
    <xdr:clientData fLocksWithSheet="0"/>
  </xdr:oneCellAnchor>
  <xdr:oneCellAnchor>
    <xdr:from>
      <xdr:col>2</xdr:col>
      <xdr:colOff>0</xdr:colOff>
      <xdr:row>258</xdr:row>
      <xdr:rowOff>152400</xdr:rowOff>
    </xdr:from>
    <xdr:ext cx="2590800" cy="1504950"/>
    <xdr:sp>
      <xdr:nvSpPr>
        <xdr:cNvPr id="55" name="Shape 55"/>
        <xdr:cNvSpPr txBox="1"/>
      </xdr:nvSpPr>
      <xdr:spPr>
        <a:xfrm>
          <a:off x="4055363" y="3032288"/>
          <a:ext cx="2581275" cy="14954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1019175</xdr:colOff>
      <xdr:row>264</xdr:row>
      <xdr:rowOff>152400</xdr:rowOff>
    </xdr:from>
    <xdr:ext cx="3076575" cy="581025"/>
    <xdr:sp>
      <xdr:nvSpPr>
        <xdr:cNvPr id="56" name="Shape 56"/>
        <xdr:cNvSpPr txBox="1"/>
      </xdr:nvSpPr>
      <xdr:spPr>
        <a:xfrm>
          <a:off x="3812475" y="3494250"/>
          <a:ext cx="3067050" cy="5715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Final 2018 cohort, after adjusting for allowable exclusions</a:t>
          </a:r>
          <a:endParaRPr sz="1400"/>
        </a:p>
      </xdr:txBody>
    </xdr:sp>
    <xdr:clientData fLocksWithSheet="0"/>
  </xdr:oneCellAnchor>
  <xdr:oneCellAnchor>
    <xdr:from>
      <xdr:col>1</xdr:col>
      <xdr:colOff>3438525</xdr:colOff>
      <xdr:row>264</xdr:row>
      <xdr:rowOff>152400</xdr:rowOff>
    </xdr:from>
    <xdr:ext cx="2590800" cy="590550"/>
    <xdr:sp>
      <xdr:nvSpPr>
        <xdr:cNvPr id="57" name="Shape 57"/>
        <xdr:cNvSpPr txBox="1"/>
      </xdr:nvSpPr>
      <xdr:spPr>
        <a:xfrm>
          <a:off x="4055363" y="3489488"/>
          <a:ext cx="2581275" cy="581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271</xdr:row>
      <xdr:rowOff>0</xdr:rowOff>
    </xdr:from>
    <xdr:ext cx="3486150" cy="542925"/>
    <xdr:sp>
      <xdr:nvSpPr>
        <xdr:cNvPr id="58" name="Shape 58"/>
        <xdr:cNvSpPr txBox="1"/>
      </xdr:nvSpPr>
      <xdr:spPr>
        <a:xfrm>
          <a:off x="3607688" y="3513300"/>
          <a:ext cx="3476625" cy="5334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2018 cohort, how many completed the program in four years or less (by Aug. 31, 2022) </a:t>
          </a:r>
          <a:endParaRPr sz="1400"/>
        </a:p>
      </xdr:txBody>
    </xdr:sp>
    <xdr:clientData fLocksWithSheet="0"/>
  </xdr:oneCellAnchor>
  <xdr:oneCellAnchor>
    <xdr:from>
      <xdr:col>1</xdr:col>
      <xdr:colOff>3438525</xdr:colOff>
      <xdr:row>270</xdr:row>
      <xdr:rowOff>161925</xdr:rowOff>
    </xdr:from>
    <xdr:ext cx="2609850" cy="590550"/>
    <xdr:sp>
      <xdr:nvSpPr>
        <xdr:cNvPr id="59" name="Shape 59"/>
        <xdr:cNvSpPr txBox="1"/>
      </xdr:nvSpPr>
      <xdr:spPr>
        <a:xfrm>
          <a:off x="4045838" y="3489488"/>
          <a:ext cx="2600325" cy="581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581025</xdr:colOff>
      <xdr:row>277</xdr:row>
      <xdr:rowOff>0</xdr:rowOff>
    </xdr:from>
    <xdr:ext cx="3514725" cy="628650"/>
    <xdr:sp>
      <xdr:nvSpPr>
        <xdr:cNvPr id="60" name="Shape 60"/>
        <xdr:cNvSpPr txBox="1"/>
      </xdr:nvSpPr>
      <xdr:spPr>
        <a:xfrm>
          <a:off x="3593400" y="3470438"/>
          <a:ext cx="3505200"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2018 cohort, how many completed the program in more than four years but in five years or less (after Aug. 31, 2022 and by Aug. 31, 2023)</a:t>
          </a:r>
          <a:endParaRPr sz="1400"/>
        </a:p>
      </xdr:txBody>
    </xdr:sp>
    <xdr:clientData fLocksWithSheet="0"/>
  </xdr:oneCellAnchor>
  <xdr:oneCellAnchor>
    <xdr:from>
      <xdr:col>1</xdr:col>
      <xdr:colOff>3438525</xdr:colOff>
      <xdr:row>277</xdr:row>
      <xdr:rowOff>0</xdr:rowOff>
    </xdr:from>
    <xdr:ext cx="2600325" cy="638175"/>
    <xdr:sp>
      <xdr:nvSpPr>
        <xdr:cNvPr id="61" name="Shape 61"/>
        <xdr:cNvSpPr txBox="1"/>
      </xdr:nvSpPr>
      <xdr:spPr>
        <a:xfrm>
          <a:off x="4050600" y="3465675"/>
          <a:ext cx="2590800" cy="628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283</xdr:row>
      <xdr:rowOff>0</xdr:rowOff>
    </xdr:from>
    <xdr:ext cx="3476625" cy="733425"/>
    <xdr:sp>
      <xdr:nvSpPr>
        <xdr:cNvPr id="62" name="Shape 62"/>
        <xdr:cNvSpPr txBox="1"/>
      </xdr:nvSpPr>
      <xdr:spPr>
        <a:xfrm>
          <a:off x="3612450" y="3418050"/>
          <a:ext cx="3467100" cy="7239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2018 cohort, how many completed the program in more than five years but in six years or less (after Aug. 31, 2023 and by Aug. 31, 2024)</a:t>
          </a:r>
          <a:endParaRPr b="1" sz="1100"/>
        </a:p>
      </xdr:txBody>
    </xdr:sp>
    <xdr:clientData fLocksWithSheet="0"/>
  </xdr:oneCellAnchor>
  <xdr:oneCellAnchor>
    <xdr:from>
      <xdr:col>2</xdr:col>
      <xdr:colOff>0</xdr:colOff>
      <xdr:row>283</xdr:row>
      <xdr:rowOff>0</xdr:rowOff>
    </xdr:from>
    <xdr:ext cx="2686050" cy="733425"/>
    <xdr:sp>
      <xdr:nvSpPr>
        <xdr:cNvPr id="63" name="Shape 63"/>
        <xdr:cNvSpPr txBox="1"/>
      </xdr:nvSpPr>
      <xdr:spPr>
        <a:xfrm>
          <a:off x="4007738" y="3418050"/>
          <a:ext cx="2676525" cy="7239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289</xdr:row>
      <xdr:rowOff>0</xdr:rowOff>
    </xdr:from>
    <xdr:ext cx="3543300" cy="619125"/>
    <xdr:sp>
      <xdr:nvSpPr>
        <xdr:cNvPr id="64" name="Shape 64"/>
        <xdr:cNvSpPr txBox="1"/>
      </xdr:nvSpPr>
      <xdr:spPr>
        <a:xfrm>
          <a:off x="3579113" y="3475200"/>
          <a:ext cx="3533775" cy="609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 graduating within six years (sum of lines D, E, and F)</a:t>
          </a:r>
          <a:endParaRPr sz="1400"/>
        </a:p>
      </xdr:txBody>
    </xdr:sp>
    <xdr:clientData fLocksWithSheet="0"/>
  </xdr:oneCellAnchor>
  <xdr:oneCellAnchor>
    <xdr:from>
      <xdr:col>2</xdr:col>
      <xdr:colOff>0</xdr:colOff>
      <xdr:row>289</xdr:row>
      <xdr:rowOff>0</xdr:rowOff>
    </xdr:from>
    <xdr:ext cx="2619375" cy="628650"/>
    <xdr:sp>
      <xdr:nvSpPr>
        <xdr:cNvPr id="65" name="Shape 65"/>
        <xdr:cNvSpPr txBox="1"/>
      </xdr:nvSpPr>
      <xdr:spPr>
        <a:xfrm>
          <a:off x="4041075" y="3470438"/>
          <a:ext cx="2609850"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295</xdr:row>
      <xdr:rowOff>0</xdr:rowOff>
    </xdr:from>
    <xdr:ext cx="3476625" cy="628650"/>
    <xdr:sp>
      <xdr:nvSpPr>
        <xdr:cNvPr id="66" name="Shape 66"/>
        <xdr:cNvSpPr txBox="1"/>
      </xdr:nvSpPr>
      <xdr:spPr>
        <a:xfrm>
          <a:off x="3612450" y="3470438"/>
          <a:ext cx="3467100"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Six-year graduation rate for 2018 cohort (G divided by C)</a:t>
          </a:r>
          <a:endParaRPr sz="1400"/>
        </a:p>
      </xdr:txBody>
    </xdr:sp>
    <xdr:clientData fLocksWithSheet="0"/>
  </xdr:oneCellAnchor>
  <xdr:oneCellAnchor>
    <xdr:from>
      <xdr:col>1</xdr:col>
      <xdr:colOff>3438525</xdr:colOff>
      <xdr:row>295</xdr:row>
      <xdr:rowOff>0</xdr:rowOff>
    </xdr:from>
    <xdr:ext cx="2581275" cy="619125"/>
    <xdr:sp>
      <xdr:nvSpPr>
        <xdr:cNvPr id="67" name="Shape 67"/>
        <xdr:cNvSpPr txBox="1"/>
      </xdr:nvSpPr>
      <xdr:spPr>
        <a:xfrm>
          <a:off x="4060125" y="3475200"/>
          <a:ext cx="2571750" cy="609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303</xdr:row>
      <xdr:rowOff>0</xdr:rowOff>
    </xdr:from>
    <xdr:ext cx="7096125" cy="371475"/>
    <xdr:sp>
      <xdr:nvSpPr>
        <xdr:cNvPr id="68" name="Shape 68"/>
        <xdr:cNvSpPr txBox="1"/>
      </xdr:nvSpPr>
      <xdr:spPr>
        <a:xfrm>
          <a:off x="1802700" y="3599025"/>
          <a:ext cx="7086600" cy="3619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i="1" lang="en-US" sz="1100" u="none" strike="noStrike">
              <a:solidFill>
                <a:schemeClr val="dk1"/>
              </a:solidFill>
              <a:latin typeface="Arial"/>
              <a:ea typeface="Arial"/>
              <a:cs typeface="Arial"/>
              <a:sym typeface="Arial"/>
            </a:rPr>
            <a:t>Fall 2017 Cohort</a:t>
          </a:r>
          <a:r>
            <a:rPr lang="en-US" sz="1100">
              <a:solidFill>
                <a:schemeClr val="dk1"/>
              </a:solidFill>
              <a:latin typeface="Arial"/>
              <a:ea typeface="Arial"/>
              <a:cs typeface="Arial"/>
              <a:sym typeface="Arial"/>
            </a:rPr>
            <a:t> </a:t>
          </a:r>
          <a:endParaRPr b="1" sz="1100"/>
        </a:p>
      </xdr:txBody>
    </xdr:sp>
    <xdr:clientData fLocksWithSheet="0"/>
  </xdr:oneCellAnchor>
  <xdr:oneCellAnchor>
    <xdr:from>
      <xdr:col>1</xdr:col>
      <xdr:colOff>9525</xdr:colOff>
      <xdr:row>305</xdr:row>
      <xdr:rowOff>152400</xdr:rowOff>
    </xdr:from>
    <xdr:ext cx="3467100" cy="619125"/>
    <xdr:sp>
      <xdr:nvSpPr>
        <xdr:cNvPr id="69" name="Shape 69"/>
        <xdr:cNvSpPr txBox="1"/>
      </xdr:nvSpPr>
      <xdr:spPr>
        <a:xfrm>
          <a:off x="3617213" y="3475200"/>
          <a:ext cx="3457575" cy="609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Initial 2017 cohort of first-time, full-time, bachelor's (or equivalent) degree-seeking undergraduate students</a:t>
          </a:r>
          <a:endParaRPr sz="1400"/>
        </a:p>
      </xdr:txBody>
    </xdr:sp>
    <xdr:clientData fLocksWithSheet="0"/>
  </xdr:oneCellAnchor>
  <xdr:oneCellAnchor>
    <xdr:from>
      <xdr:col>1</xdr:col>
      <xdr:colOff>3438525</xdr:colOff>
      <xdr:row>305</xdr:row>
      <xdr:rowOff>152400</xdr:rowOff>
    </xdr:from>
    <xdr:ext cx="2600325" cy="628650"/>
    <xdr:sp>
      <xdr:nvSpPr>
        <xdr:cNvPr id="70" name="Shape 70"/>
        <xdr:cNvSpPr txBox="1"/>
      </xdr:nvSpPr>
      <xdr:spPr>
        <a:xfrm>
          <a:off x="4050600" y="3470438"/>
          <a:ext cx="2590800"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311</xdr:row>
      <xdr:rowOff>152400</xdr:rowOff>
    </xdr:from>
    <xdr:ext cx="3476625" cy="1524000"/>
    <xdr:sp>
      <xdr:nvSpPr>
        <xdr:cNvPr id="71" name="Shape 71"/>
        <xdr:cNvSpPr txBox="1"/>
      </xdr:nvSpPr>
      <xdr:spPr>
        <a:xfrm>
          <a:off x="3612450" y="3022763"/>
          <a:ext cx="3467100" cy="15144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2017 cohort, how many did not persist and did not graduate for the following reasons: </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Deceased</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Permanently Disabled</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Armed Forces</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Foreign Aid Service of the Federal Government</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Official church missions</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Report Total Allowable Exclusions</a:t>
          </a:r>
          <a:endParaRPr sz="1400"/>
        </a:p>
      </xdr:txBody>
    </xdr:sp>
    <xdr:clientData fLocksWithSheet="0"/>
  </xdr:oneCellAnchor>
  <xdr:oneCellAnchor>
    <xdr:from>
      <xdr:col>2</xdr:col>
      <xdr:colOff>0</xdr:colOff>
      <xdr:row>311</xdr:row>
      <xdr:rowOff>152400</xdr:rowOff>
    </xdr:from>
    <xdr:ext cx="2581275" cy="1524000"/>
    <xdr:sp>
      <xdr:nvSpPr>
        <xdr:cNvPr id="72" name="Shape 72"/>
        <xdr:cNvSpPr txBox="1"/>
      </xdr:nvSpPr>
      <xdr:spPr>
        <a:xfrm>
          <a:off x="4060125" y="3022763"/>
          <a:ext cx="2571750" cy="15144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317</xdr:row>
      <xdr:rowOff>152400</xdr:rowOff>
    </xdr:from>
    <xdr:ext cx="3486150" cy="581025"/>
    <xdr:sp>
      <xdr:nvSpPr>
        <xdr:cNvPr id="73" name="Shape 73"/>
        <xdr:cNvSpPr txBox="1"/>
      </xdr:nvSpPr>
      <xdr:spPr>
        <a:xfrm>
          <a:off x="3607688" y="3494250"/>
          <a:ext cx="3476625" cy="5715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Final 2017 cohort, after adjusting for allowable exclusions</a:t>
          </a:r>
          <a:endParaRPr sz="1400"/>
        </a:p>
      </xdr:txBody>
    </xdr:sp>
    <xdr:clientData fLocksWithSheet="0"/>
  </xdr:oneCellAnchor>
  <xdr:oneCellAnchor>
    <xdr:from>
      <xdr:col>1</xdr:col>
      <xdr:colOff>3438525</xdr:colOff>
      <xdr:row>317</xdr:row>
      <xdr:rowOff>152400</xdr:rowOff>
    </xdr:from>
    <xdr:ext cx="2581275" cy="561975"/>
    <xdr:sp>
      <xdr:nvSpPr>
        <xdr:cNvPr id="74" name="Shape 74"/>
        <xdr:cNvSpPr txBox="1"/>
      </xdr:nvSpPr>
      <xdr:spPr>
        <a:xfrm>
          <a:off x="4060125" y="3503775"/>
          <a:ext cx="2571750" cy="5524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323</xdr:row>
      <xdr:rowOff>161925</xdr:rowOff>
    </xdr:from>
    <xdr:ext cx="3476625" cy="504825"/>
    <xdr:sp>
      <xdr:nvSpPr>
        <xdr:cNvPr id="75" name="Shape 75"/>
        <xdr:cNvSpPr txBox="1"/>
      </xdr:nvSpPr>
      <xdr:spPr>
        <a:xfrm>
          <a:off x="3612450" y="3532350"/>
          <a:ext cx="346710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2017 cohort, how many completed the program in four years or less (by Aug. 31, 2021) </a:t>
          </a:r>
          <a:endParaRPr sz="1400"/>
        </a:p>
      </xdr:txBody>
    </xdr:sp>
    <xdr:clientData fLocksWithSheet="0"/>
  </xdr:oneCellAnchor>
  <xdr:oneCellAnchor>
    <xdr:from>
      <xdr:col>2</xdr:col>
      <xdr:colOff>0</xdr:colOff>
      <xdr:row>324</xdr:row>
      <xdr:rowOff>0</xdr:rowOff>
    </xdr:from>
    <xdr:ext cx="2324100" cy="476250"/>
    <xdr:sp>
      <xdr:nvSpPr>
        <xdr:cNvPr id="76" name="Shape 76"/>
        <xdr:cNvSpPr txBox="1"/>
      </xdr:nvSpPr>
      <xdr:spPr>
        <a:xfrm>
          <a:off x="4188713" y="3546638"/>
          <a:ext cx="2314575" cy="4667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330</xdr:row>
      <xdr:rowOff>0</xdr:rowOff>
    </xdr:from>
    <xdr:ext cx="3486150" cy="628650"/>
    <xdr:sp>
      <xdr:nvSpPr>
        <xdr:cNvPr id="77" name="Shape 77"/>
        <xdr:cNvSpPr txBox="1"/>
      </xdr:nvSpPr>
      <xdr:spPr>
        <a:xfrm>
          <a:off x="3607688" y="3470438"/>
          <a:ext cx="3476625"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2017 cohort, how many completed the program in more than four years but in five years or less (after Aug. 31, 2021 and by Aug. 31, 2022)</a:t>
          </a:r>
          <a:endParaRPr sz="1400"/>
        </a:p>
      </xdr:txBody>
    </xdr:sp>
    <xdr:clientData fLocksWithSheet="0"/>
  </xdr:oneCellAnchor>
  <xdr:oneCellAnchor>
    <xdr:from>
      <xdr:col>1</xdr:col>
      <xdr:colOff>3438525</xdr:colOff>
      <xdr:row>330</xdr:row>
      <xdr:rowOff>0</xdr:rowOff>
    </xdr:from>
    <xdr:ext cx="2619375" cy="638175"/>
    <xdr:sp>
      <xdr:nvSpPr>
        <xdr:cNvPr id="78" name="Shape 78"/>
        <xdr:cNvSpPr txBox="1"/>
      </xdr:nvSpPr>
      <xdr:spPr>
        <a:xfrm>
          <a:off x="4041075" y="3465675"/>
          <a:ext cx="2609850" cy="628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336</xdr:row>
      <xdr:rowOff>0</xdr:rowOff>
    </xdr:from>
    <xdr:ext cx="3476625" cy="647700"/>
    <xdr:sp>
      <xdr:nvSpPr>
        <xdr:cNvPr id="79" name="Shape 79"/>
        <xdr:cNvSpPr txBox="1"/>
      </xdr:nvSpPr>
      <xdr:spPr>
        <a:xfrm>
          <a:off x="3612450" y="3460913"/>
          <a:ext cx="3467100" cy="638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2017 cohort, how many completed the program in more than five years but in six years or less (after Aug. 31, 2022 and by Aug. 31, 2023)</a:t>
          </a:r>
          <a:endParaRPr b="1" sz="1100"/>
        </a:p>
      </xdr:txBody>
    </xdr:sp>
    <xdr:clientData fLocksWithSheet="0"/>
  </xdr:oneCellAnchor>
  <xdr:oneCellAnchor>
    <xdr:from>
      <xdr:col>1</xdr:col>
      <xdr:colOff>3438525</xdr:colOff>
      <xdr:row>336</xdr:row>
      <xdr:rowOff>0</xdr:rowOff>
    </xdr:from>
    <xdr:ext cx="2590800" cy="647700"/>
    <xdr:sp>
      <xdr:nvSpPr>
        <xdr:cNvPr id="80" name="Shape 80"/>
        <xdr:cNvSpPr txBox="1"/>
      </xdr:nvSpPr>
      <xdr:spPr>
        <a:xfrm>
          <a:off x="4055363" y="3460913"/>
          <a:ext cx="2581275" cy="638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552450</xdr:colOff>
      <xdr:row>342</xdr:row>
      <xdr:rowOff>0</xdr:rowOff>
    </xdr:from>
    <xdr:ext cx="3552825" cy="609600"/>
    <xdr:sp>
      <xdr:nvSpPr>
        <xdr:cNvPr id="81" name="Shape 81"/>
        <xdr:cNvSpPr txBox="1"/>
      </xdr:nvSpPr>
      <xdr:spPr>
        <a:xfrm>
          <a:off x="3574350" y="3479963"/>
          <a:ext cx="3543300"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 graduating within six years (sum of lines D, E, and F)</a:t>
          </a:r>
          <a:endParaRPr sz="1400"/>
        </a:p>
      </xdr:txBody>
    </xdr:sp>
    <xdr:clientData fLocksWithSheet="0"/>
  </xdr:oneCellAnchor>
  <xdr:oneCellAnchor>
    <xdr:from>
      <xdr:col>2</xdr:col>
      <xdr:colOff>0</xdr:colOff>
      <xdr:row>342</xdr:row>
      <xdr:rowOff>0</xdr:rowOff>
    </xdr:from>
    <xdr:ext cx="2333625" cy="609600"/>
    <xdr:sp>
      <xdr:nvSpPr>
        <xdr:cNvPr id="82" name="Shape 82"/>
        <xdr:cNvSpPr txBox="1"/>
      </xdr:nvSpPr>
      <xdr:spPr>
        <a:xfrm>
          <a:off x="4183950" y="3479963"/>
          <a:ext cx="2324100"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348</xdr:row>
      <xdr:rowOff>0</xdr:rowOff>
    </xdr:from>
    <xdr:ext cx="3486150" cy="628650"/>
    <xdr:sp>
      <xdr:nvSpPr>
        <xdr:cNvPr id="83" name="Shape 83"/>
        <xdr:cNvSpPr txBox="1"/>
      </xdr:nvSpPr>
      <xdr:spPr>
        <a:xfrm>
          <a:off x="3607688" y="3470438"/>
          <a:ext cx="3476625"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Six-year graduation rate for 2017 cohort (G divided by C)</a:t>
          </a:r>
          <a:endParaRPr sz="1400"/>
        </a:p>
      </xdr:txBody>
    </xdr:sp>
    <xdr:clientData fLocksWithSheet="0"/>
  </xdr:oneCellAnchor>
  <xdr:oneCellAnchor>
    <xdr:from>
      <xdr:col>1</xdr:col>
      <xdr:colOff>3438525</xdr:colOff>
      <xdr:row>348</xdr:row>
      <xdr:rowOff>0</xdr:rowOff>
    </xdr:from>
    <xdr:ext cx="2581275" cy="609600"/>
    <xdr:sp>
      <xdr:nvSpPr>
        <xdr:cNvPr id="84" name="Shape 84"/>
        <xdr:cNvSpPr txBox="1"/>
      </xdr:nvSpPr>
      <xdr:spPr>
        <a:xfrm>
          <a:off x="4060125" y="3479963"/>
          <a:ext cx="2571750"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355</xdr:row>
      <xdr:rowOff>0</xdr:rowOff>
    </xdr:from>
    <xdr:ext cx="7096125" cy="685800"/>
    <xdr:sp>
      <xdr:nvSpPr>
        <xdr:cNvPr id="85" name="Shape 85"/>
        <xdr:cNvSpPr txBox="1"/>
      </xdr:nvSpPr>
      <xdr:spPr>
        <a:xfrm>
          <a:off x="1802700" y="3441863"/>
          <a:ext cx="7086600" cy="6762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1" lang="en-US" sz="1100" u="none" strike="noStrike">
              <a:solidFill>
                <a:schemeClr val="dk1"/>
              </a:solidFill>
              <a:latin typeface="Arial"/>
              <a:ea typeface="Arial"/>
              <a:cs typeface="Arial"/>
              <a:sym typeface="Arial"/>
            </a:rPr>
            <a:t>For Two-Year Institutions</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Please provide data for the </a:t>
          </a:r>
          <a:r>
            <a:rPr b="1" i="0" lang="en-US" sz="1100" u="none" strike="noStrike">
              <a:solidFill>
                <a:schemeClr val="dk1"/>
              </a:solidFill>
              <a:latin typeface="Arial"/>
              <a:ea typeface="Arial"/>
              <a:cs typeface="Arial"/>
              <a:sym typeface="Arial"/>
            </a:rPr>
            <a:t>2021</a:t>
          </a:r>
          <a:r>
            <a:rPr b="0" i="0" lang="en-US" sz="1100" u="none" strike="noStrike">
              <a:solidFill>
                <a:schemeClr val="dk1"/>
              </a:solidFill>
              <a:latin typeface="Arial"/>
              <a:ea typeface="Arial"/>
              <a:cs typeface="Arial"/>
              <a:sym typeface="Arial"/>
            </a:rPr>
            <a:t> cohort if available. If 2021 cohort data are not available, provide data for the </a:t>
          </a:r>
          <a:r>
            <a:rPr b="1" i="0" lang="en-US" sz="1100" u="none" strike="noStrike">
              <a:solidFill>
                <a:schemeClr val="dk1"/>
              </a:solidFill>
              <a:latin typeface="Arial"/>
              <a:ea typeface="Arial"/>
              <a:cs typeface="Arial"/>
              <a:sym typeface="Arial"/>
            </a:rPr>
            <a:t>2020</a:t>
          </a:r>
          <a:r>
            <a:rPr b="0" i="0" lang="en-US" sz="1100" u="none" strike="noStrike">
              <a:solidFill>
                <a:schemeClr val="dk1"/>
              </a:solidFill>
              <a:latin typeface="Arial"/>
              <a:ea typeface="Arial"/>
              <a:cs typeface="Arial"/>
              <a:sym typeface="Arial"/>
            </a:rPr>
            <a:t> cohort.</a:t>
          </a:r>
          <a:r>
            <a:rPr lang="en-US" sz="1100">
              <a:solidFill>
                <a:schemeClr val="dk1"/>
              </a:solidFill>
              <a:latin typeface="Arial"/>
              <a:ea typeface="Arial"/>
              <a:cs typeface="Arial"/>
              <a:sym typeface="Arial"/>
            </a:rPr>
            <a:t> </a:t>
          </a:r>
          <a:endParaRPr b="1" sz="1100"/>
        </a:p>
      </xdr:txBody>
    </xdr:sp>
    <xdr:clientData fLocksWithSheet="0"/>
  </xdr:oneCellAnchor>
  <xdr:oneCellAnchor>
    <xdr:from>
      <xdr:col>0</xdr:col>
      <xdr:colOff>581025</xdr:colOff>
      <xdr:row>359</xdr:row>
      <xdr:rowOff>152400</xdr:rowOff>
    </xdr:from>
    <xdr:ext cx="3533775" cy="504825"/>
    <xdr:sp>
      <xdr:nvSpPr>
        <xdr:cNvPr id="86" name="Shape 86"/>
        <xdr:cNvSpPr txBox="1"/>
      </xdr:nvSpPr>
      <xdr:spPr>
        <a:xfrm>
          <a:off x="3583875" y="3532350"/>
          <a:ext cx="352425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Initial cohort, total of first-time, full-time degree/certificate-seeking students: </a:t>
          </a:r>
          <a:endParaRPr sz="1400"/>
        </a:p>
      </xdr:txBody>
    </xdr:sp>
    <xdr:clientData fLocksWithSheet="0"/>
  </xdr:oneCellAnchor>
  <xdr:oneCellAnchor>
    <xdr:from>
      <xdr:col>2</xdr:col>
      <xdr:colOff>0</xdr:colOff>
      <xdr:row>359</xdr:row>
      <xdr:rowOff>152400</xdr:rowOff>
    </xdr:from>
    <xdr:ext cx="2571750" cy="514350"/>
    <xdr:sp>
      <xdr:nvSpPr>
        <xdr:cNvPr id="87" name="Shape 87"/>
        <xdr:cNvSpPr txBox="1"/>
      </xdr:nvSpPr>
      <xdr:spPr>
        <a:xfrm>
          <a:off x="4064888" y="3527588"/>
          <a:ext cx="2562225" cy="5048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365</xdr:row>
      <xdr:rowOff>0</xdr:rowOff>
    </xdr:from>
    <xdr:ext cx="3495675" cy="1552575"/>
    <xdr:sp>
      <xdr:nvSpPr>
        <xdr:cNvPr id="88" name="Shape 88"/>
        <xdr:cNvSpPr txBox="1"/>
      </xdr:nvSpPr>
      <xdr:spPr>
        <a:xfrm>
          <a:off x="3602925" y="3008475"/>
          <a:ext cx="3486150" cy="15430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Of the initial cohort, how many did not persist and did not graduate for the following reasons: </a:t>
          </a:r>
          <a:endParaRPr sz="14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Death</a:t>
          </a:r>
          <a:endParaRPr sz="14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Permanently Disability</a:t>
          </a:r>
          <a:endParaRPr sz="14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Service in the armed forces, </a:t>
          </a:r>
          <a:endParaRPr sz="14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Foreign aid service of the federal government</a:t>
          </a:r>
          <a:endParaRPr sz="14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Official church missions</a:t>
          </a:r>
          <a:endParaRPr sz="14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Report total allowable exclusions</a:t>
          </a:r>
          <a:endParaRPr sz="1400"/>
        </a:p>
      </xdr:txBody>
    </xdr:sp>
    <xdr:clientData fLocksWithSheet="0"/>
  </xdr:oneCellAnchor>
  <xdr:oneCellAnchor>
    <xdr:from>
      <xdr:col>2</xdr:col>
      <xdr:colOff>0</xdr:colOff>
      <xdr:row>365</xdr:row>
      <xdr:rowOff>0</xdr:rowOff>
    </xdr:from>
    <xdr:ext cx="2571750" cy="1552575"/>
    <xdr:sp>
      <xdr:nvSpPr>
        <xdr:cNvPr id="89" name="Shape 89"/>
        <xdr:cNvSpPr txBox="1"/>
      </xdr:nvSpPr>
      <xdr:spPr>
        <a:xfrm>
          <a:off x="4064888" y="3008475"/>
          <a:ext cx="2562225" cy="15430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581025</xdr:colOff>
      <xdr:row>375</xdr:row>
      <xdr:rowOff>152400</xdr:rowOff>
    </xdr:from>
    <xdr:ext cx="3514725" cy="504825"/>
    <xdr:sp>
      <xdr:nvSpPr>
        <xdr:cNvPr id="90" name="Shape 90"/>
        <xdr:cNvSpPr txBox="1"/>
      </xdr:nvSpPr>
      <xdr:spPr>
        <a:xfrm>
          <a:off x="3593400" y="3532350"/>
          <a:ext cx="350520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Final cohort, after adjusting for allowable exclusions:</a:t>
          </a:r>
          <a:endParaRPr sz="1400"/>
        </a:p>
      </xdr:txBody>
    </xdr:sp>
    <xdr:clientData fLocksWithSheet="0"/>
  </xdr:oneCellAnchor>
  <xdr:oneCellAnchor>
    <xdr:from>
      <xdr:col>2</xdr:col>
      <xdr:colOff>0</xdr:colOff>
      <xdr:row>375</xdr:row>
      <xdr:rowOff>152400</xdr:rowOff>
    </xdr:from>
    <xdr:ext cx="2562225" cy="504825"/>
    <xdr:sp>
      <xdr:nvSpPr>
        <xdr:cNvPr id="91" name="Shape 91"/>
        <xdr:cNvSpPr txBox="1"/>
      </xdr:nvSpPr>
      <xdr:spPr>
        <a:xfrm>
          <a:off x="4069650" y="3532350"/>
          <a:ext cx="255270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581025</xdr:colOff>
      <xdr:row>380</xdr:row>
      <xdr:rowOff>152400</xdr:rowOff>
    </xdr:from>
    <xdr:ext cx="3514725" cy="504825"/>
    <xdr:sp>
      <xdr:nvSpPr>
        <xdr:cNvPr id="92" name="Shape 92"/>
        <xdr:cNvSpPr txBox="1"/>
      </xdr:nvSpPr>
      <xdr:spPr>
        <a:xfrm>
          <a:off x="3593400" y="3532350"/>
          <a:ext cx="350520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Completers of programs of less than two years duration (total):</a:t>
          </a:r>
          <a:endParaRPr sz="1400"/>
        </a:p>
      </xdr:txBody>
    </xdr:sp>
    <xdr:clientData fLocksWithSheet="0"/>
  </xdr:oneCellAnchor>
  <xdr:oneCellAnchor>
    <xdr:from>
      <xdr:col>2</xdr:col>
      <xdr:colOff>0</xdr:colOff>
      <xdr:row>380</xdr:row>
      <xdr:rowOff>152400</xdr:rowOff>
    </xdr:from>
    <xdr:ext cx="2590800" cy="504825"/>
    <xdr:sp>
      <xdr:nvSpPr>
        <xdr:cNvPr id="93" name="Shape 93"/>
        <xdr:cNvSpPr txBox="1"/>
      </xdr:nvSpPr>
      <xdr:spPr>
        <a:xfrm>
          <a:off x="4055363" y="3532350"/>
          <a:ext cx="2581275"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581025</xdr:colOff>
      <xdr:row>385</xdr:row>
      <xdr:rowOff>152400</xdr:rowOff>
    </xdr:from>
    <xdr:ext cx="3514725" cy="504825"/>
    <xdr:sp>
      <xdr:nvSpPr>
        <xdr:cNvPr id="94" name="Shape 94"/>
        <xdr:cNvSpPr txBox="1"/>
      </xdr:nvSpPr>
      <xdr:spPr>
        <a:xfrm>
          <a:off x="3593400" y="3532350"/>
          <a:ext cx="350520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Completers of programs of less than two years within 150 percent of normal time:</a:t>
          </a:r>
          <a:endParaRPr sz="1400"/>
        </a:p>
      </xdr:txBody>
    </xdr:sp>
    <xdr:clientData fLocksWithSheet="0"/>
  </xdr:oneCellAnchor>
  <xdr:oneCellAnchor>
    <xdr:from>
      <xdr:col>2</xdr:col>
      <xdr:colOff>0</xdr:colOff>
      <xdr:row>385</xdr:row>
      <xdr:rowOff>152400</xdr:rowOff>
    </xdr:from>
    <xdr:ext cx="2590800" cy="504825"/>
    <xdr:sp>
      <xdr:nvSpPr>
        <xdr:cNvPr id="95" name="Shape 95"/>
        <xdr:cNvSpPr txBox="1"/>
      </xdr:nvSpPr>
      <xdr:spPr>
        <a:xfrm>
          <a:off x="4055363" y="3532350"/>
          <a:ext cx="2581275"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581025</xdr:colOff>
      <xdr:row>390</xdr:row>
      <xdr:rowOff>152400</xdr:rowOff>
    </xdr:from>
    <xdr:ext cx="3514725" cy="504825"/>
    <xdr:sp>
      <xdr:nvSpPr>
        <xdr:cNvPr id="96" name="Shape 96"/>
        <xdr:cNvSpPr txBox="1"/>
      </xdr:nvSpPr>
      <xdr:spPr>
        <a:xfrm>
          <a:off x="3593400" y="3532350"/>
          <a:ext cx="350520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Completers of programs of at least two but less than four years (total): </a:t>
          </a:r>
          <a:endParaRPr sz="1400"/>
        </a:p>
      </xdr:txBody>
    </xdr:sp>
    <xdr:clientData fLocksWithSheet="0"/>
  </xdr:oneCellAnchor>
  <xdr:oneCellAnchor>
    <xdr:from>
      <xdr:col>2</xdr:col>
      <xdr:colOff>0</xdr:colOff>
      <xdr:row>390</xdr:row>
      <xdr:rowOff>152400</xdr:rowOff>
    </xdr:from>
    <xdr:ext cx="2609850" cy="514350"/>
    <xdr:sp>
      <xdr:nvSpPr>
        <xdr:cNvPr id="97" name="Shape 97"/>
        <xdr:cNvSpPr txBox="1"/>
      </xdr:nvSpPr>
      <xdr:spPr>
        <a:xfrm>
          <a:off x="4045838" y="3527588"/>
          <a:ext cx="2600325" cy="5048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581025</xdr:colOff>
      <xdr:row>395</xdr:row>
      <xdr:rowOff>152400</xdr:rowOff>
    </xdr:from>
    <xdr:ext cx="3514725" cy="504825"/>
    <xdr:sp>
      <xdr:nvSpPr>
        <xdr:cNvPr id="98" name="Shape 98"/>
        <xdr:cNvSpPr txBox="1"/>
      </xdr:nvSpPr>
      <xdr:spPr>
        <a:xfrm>
          <a:off x="3593400" y="3532350"/>
          <a:ext cx="350520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Completers of programs of at least two but less than four-years within 150 percent of normal time: </a:t>
          </a:r>
          <a:endParaRPr sz="1400"/>
        </a:p>
      </xdr:txBody>
    </xdr:sp>
    <xdr:clientData fLocksWithSheet="0"/>
  </xdr:oneCellAnchor>
  <xdr:oneCellAnchor>
    <xdr:from>
      <xdr:col>2</xdr:col>
      <xdr:colOff>0</xdr:colOff>
      <xdr:row>395</xdr:row>
      <xdr:rowOff>152400</xdr:rowOff>
    </xdr:from>
    <xdr:ext cx="2609850" cy="514350"/>
    <xdr:sp>
      <xdr:nvSpPr>
        <xdr:cNvPr id="99" name="Shape 99"/>
        <xdr:cNvSpPr txBox="1"/>
      </xdr:nvSpPr>
      <xdr:spPr>
        <a:xfrm>
          <a:off x="4045838" y="3527588"/>
          <a:ext cx="2600325" cy="5048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401</xdr:row>
      <xdr:rowOff>85725</xdr:rowOff>
    </xdr:from>
    <xdr:ext cx="3495675" cy="485775"/>
    <xdr:sp>
      <xdr:nvSpPr>
        <xdr:cNvPr id="100" name="Shape 100"/>
        <xdr:cNvSpPr txBox="1"/>
      </xdr:nvSpPr>
      <xdr:spPr>
        <a:xfrm>
          <a:off x="3602925" y="3541875"/>
          <a:ext cx="3486150"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 transfers-out (within three years) to other institutions: </a:t>
          </a:r>
          <a:endParaRPr sz="1400"/>
        </a:p>
      </xdr:txBody>
    </xdr:sp>
    <xdr:clientData fLocksWithSheet="0"/>
  </xdr:oneCellAnchor>
  <xdr:oneCellAnchor>
    <xdr:from>
      <xdr:col>2</xdr:col>
      <xdr:colOff>0</xdr:colOff>
      <xdr:row>401</xdr:row>
      <xdr:rowOff>85725</xdr:rowOff>
    </xdr:from>
    <xdr:ext cx="2571750" cy="523875"/>
    <xdr:sp>
      <xdr:nvSpPr>
        <xdr:cNvPr id="101" name="Shape 101"/>
        <xdr:cNvSpPr txBox="1"/>
      </xdr:nvSpPr>
      <xdr:spPr>
        <a:xfrm>
          <a:off x="4064888" y="3522825"/>
          <a:ext cx="2562225" cy="5143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407</xdr:row>
      <xdr:rowOff>85725</xdr:rowOff>
    </xdr:from>
    <xdr:ext cx="3495675" cy="485775"/>
    <xdr:sp>
      <xdr:nvSpPr>
        <xdr:cNvPr id="102" name="Shape 102"/>
        <xdr:cNvSpPr txBox="1"/>
      </xdr:nvSpPr>
      <xdr:spPr>
        <a:xfrm>
          <a:off x="3602925" y="3541875"/>
          <a:ext cx="3486150"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 transfers to two-year institutions:</a:t>
          </a:r>
          <a:endParaRPr sz="1400"/>
        </a:p>
      </xdr:txBody>
    </xdr:sp>
    <xdr:clientData fLocksWithSheet="0"/>
  </xdr:oneCellAnchor>
  <xdr:oneCellAnchor>
    <xdr:from>
      <xdr:col>2</xdr:col>
      <xdr:colOff>0</xdr:colOff>
      <xdr:row>407</xdr:row>
      <xdr:rowOff>85725</xdr:rowOff>
    </xdr:from>
    <xdr:ext cx="2562225" cy="523875"/>
    <xdr:sp>
      <xdr:nvSpPr>
        <xdr:cNvPr id="103" name="Shape 103"/>
        <xdr:cNvSpPr txBox="1"/>
      </xdr:nvSpPr>
      <xdr:spPr>
        <a:xfrm>
          <a:off x="4069650" y="3522825"/>
          <a:ext cx="2552700" cy="5143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0</xdr:col>
      <xdr:colOff>571500</xdr:colOff>
      <xdr:row>413</xdr:row>
      <xdr:rowOff>76200</xdr:rowOff>
    </xdr:from>
    <xdr:ext cx="3562350" cy="485775"/>
    <xdr:sp>
      <xdr:nvSpPr>
        <xdr:cNvPr id="104" name="Shape 104"/>
        <xdr:cNvSpPr txBox="1"/>
      </xdr:nvSpPr>
      <xdr:spPr>
        <a:xfrm>
          <a:off x="3569588" y="3541875"/>
          <a:ext cx="3552825"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 transfers to four-year institutions: </a:t>
          </a:r>
          <a:endParaRPr sz="1400"/>
        </a:p>
      </xdr:txBody>
    </xdr:sp>
    <xdr:clientData fLocksWithSheet="0"/>
  </xdr:oneCellAnchor>
  <xdr:oneCellAnchor>
    <xdr:from>
      <xdr:col>2</xdr:col>
      <xdr:colOff>19050</xdr:colOff>
      <xdr:row>413</xdr:row>
      <xdr:rowOff>76200</xdr:rowOff>
    </xdr:from>
    <xdr:ext cx="2552700" cy="485775"/>
    <xdr:sp>
      <xdr:nvSpPr>
        <xdr:cNvPr id="105" name="Shape 105"/>
        <xdr:cNvSpPr txBox="1"/>
      </xdr:nvSpPr>
      <xdr:spPr>
        <a:xfrm>
          <a:off x="4074413" y="3541875"/>
          <a:ext cx="2543175"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419</xdr:row>
      <xdr:rowOff>0</xdr:rowOff>
    </xdr:from>
    <xdr:ext cx="7096125" cy="1971675"/>
    <xdr:sp>
      <xdr:nvSpPr>
        <xdr:cNvPr id="106" name="Shape 106"/>
        <xdr:cNvSpPr txBox="1"/>
      </xdr:nvSpPr>
      <xdr:spPr>
        <a:xfrm>
          <a:off x="1802700" y="2798925"/>
          <a:ext cx="7086600" cy="19621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1" lang="en-US" sz="1100" u="none" strike="noStrike">
              <a:solidFill>
                <a:schemeClr val="dk1"/>
              </a:solidFill>
              <a:latin typeface="Arial"/>
              <a:ea typeface="Arial"/>
              <a:cs typeface="Arial"/>
              <a:sym typeface="Arial"/>
            </a:rPr>
            <a:t>B22. Retention Rates</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Report for the cohort of all full-time, first-time bachelor’s (or equivalent) degree-seeking undergraduate students who entered in Fall 2023 (or the preceding summer term).</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The initial cohort may be adjusted for students who departed for the following reasons:</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Death</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Permanent Disability</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Service in the armed forces</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Foreign aid service of the federal government</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Official church missions</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No other adjustments to the initial cohort should be made.</a:t>
          </a:r>
          <a:r>
            <a:rPr lang="en-US" sz="1100">
              <a:solidFill>
                <a:schemeClr val="dk1"/>
              </a:solidFill>
              <a:latin typeface="Arial"/>
              <a:ea typeface="Arial"/>
              <a:cs typeface="Arial"/>
              <a:sym typeface="Arial"/>
            </a:rPr>
            <a:t> </a:t>
          </a:r>
          <a:endParaRPr b="1" sz="1100"/>
        </a:p>
      </xdr:txBody>
    </xdr:sp>
    <xdr:clientData fLocksWithSheet="0"/>
  </xdr:oneCellAnchor>
  <xdr:oneCellAnchor>
    <xdr:from>
      <xdr:col>2</xdr:col>
      <xdr:colOff>0</xdr:colOff>
      <xdr:row>430</xdr:row>
      <xdr:rowOff>0</xdr:rowOff>
    </xdr:from>
    <xdr:ext cx="2571750" cy="276225"/>
    <xdr:sp>
      <xdr:nvSpPr>
        <xdr:cNvPr id="107" name="Shape 107"/>
        <xdr:cNvSpPr txBox="1"/>
      </xdr:nvSpPr>
      <xdr:spPr>
        <a:xfrm>
          <a:off x="4064888" y="3646650"/>
          <a:ext cx="256222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Percentage</a:t>
          </a:r>
          <a:endParaRPr sz="1400"/>
        </a:p>
      </xdr:txBody>
    </xdr:sp>
    <xdr:clientData fLocksWithSheet="0"/>
  </xdr:oneCellAnchor>
  <xdr:oneCellAnchor>
    <xdr:from>
      <xdr:col>1</xdr:col>
      <xdr:colOff>0</xdr:colOff>
      <xdr:row>433</xdr:row>
      <xdr:rowOff>0</xdr:rowOff>
    </xdr:from>
    <xdr:ext cx="7096125" cy="2867025"/>
    <xdr:sp>
      <xdr:nvSpPr>
        <xdr:cNvPr id="108" name="Shape 108"/>
        <xdr:cNvSpPr txBox="1"/>
      </xdr:nvSpPr>
      <xdr:spPr>
        <a:xfrm>
          <a:off x="1802700" y="2351250"/>
          <a:ext cx="7086600" cy="28575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 students retained = students from the Fall 2023 cohort who are still enrolled as of Fall 2024 + students from Fall 2023 cohort who completed their bachelor’s program as of Fall 2024</a:t>
          </a:r>
          <a:endParaRPr sz="11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a:t>
          </a:r>
          <a:endParaRPr sz="11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(Students from the Fall 2023 cohort still enrolled as of Fall 2024 + Students from Fall 2023 cohort who completed their bachelor’s program as of Fall 2024)/(Adjusted Fall 2023 cohort) *100</a:t>
          </a:r>
          <a:endParaRPr sz="11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 </a:t>
          </a:r>
          <a:endParaRPr sz="11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sz="1100"/>
        </a:p>
      </xdr:txBody>
    </xdr:sp>
    <xdr:clientData fLocksWithSheet="0"/>
  </xdr:oneCellAnchor>
  <xdr:oneCellAnchor>
    <xdr:from>
      <xdr:col>0</xdr:col>
      <xdr:colOff>0</xdr:colOff>
      <xdr:row>4</xdr:row>
      <xdr:rowOff>0</xdr:rowOff>
    </xdr:from>
    <xdr:ext cx="628650" cy="247650"/>
    <xdr:sp>
      <xdr:nvSpPr>
        <xdr:cNvPr id="109" name="Shape 109"/>
        <xdr:cNvSpPr txBox="1"/>
      </xdr:nvSpPr>
      <xdr:spPr>
        <a:xfrm>
          <a:off x="5036438" y="3660938"/>
          <a:ext cx="61912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a:t>
          </a:r>
          <a:endParaRPr sz="1400"/>
        </a:p>
      </xdr:txBody>
    </xdr:sp>
    <xdr:clientData fLocksWithSheet="0"/>
  </xdr:oneCellAnchor>
  <xdr:oneCellAnchor>
    <xdr:from>
      <xdr:col>0</xdr:col>
      <xdr:colOff>0</xdr:colOff>
      <xdr:row>140</xdr:row>
      <xdr:rowOff>0</xdr:rowOff>
    </xdr:from>
    <xdr:ext cx="609600" cy="257175"/>
    <xdr:sp>
      <xdr:nvSpPr>
        <xdr:cNvPr id="110" name="Shape 110"/>
        <xdr:cNvSpPr txBox="1"/>
      </xdr:nvSpPr>
      <xdr:spPr>
        <a:xfrm>
          <a:off x="5045963" y="3656175"/>
          <a:ext cx="6000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B2</a:t>
          </a:r>
          <a:endParaRPr sz="1400"/>
        </a:p>
      </xdr:txBody>
    </xdr:sp>
    <xdr:clientData fLocksWithSheet="0"/>
  </xdr:oneCellAnchor>
  <xdr:oneCellAnchor>
    <xdr:from>
      <xdr:col>0</xdr:col>
      <xdr:colOff>0</xdr:colOff>
      <xdr:row>204</xdr:row>
      <xdr:rowOff>0</xdr:rowOff>
    </xdr:from>
    <xdr:ext cx="647700" cy="219075"/>
    <xdr:sp>
      <xdr:nvSpPr>
        <xdr:cNvPr id="111" name="Shape 111"/>
        <xdr:cNvSpPr txBox="1"/>
      </xdr:nvSpPr>
      <xdr:spPr>
        <a:xfrm>
          <a:off x="5026913" y="3675225"/>
          <a:ext cx="638175"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B3</a:t>
          </a:r>
          <a:endParaRPr sz="1400"/>
        </a:p>
      </xdr:txBody>
    </xdr:sp>
    <xdr:clientData fLocksWithSheet="0"/>
  </xdr:oneCellAnchor>
  <xdr:oneCellAnchor>
    <xdr:from>
      <xdr:col>0</xdr:col>
      <xdr:colOff>0</xdr:colOff>
      <xdr:row>220</xdr:row>
      <xdr:rowOff>0</xdr:rowOff>
    </xdr:from>
    <xdr:ext cx="657225" cy="285750"/>
    <xdr:sp>
      <xdr:nvSpPr>
        <xdr:cNvPr id="112" name="Shape 112"/>
        <xdr:cNvSpPr txBox="1"/>
      </xdr:nvSpPr>
      <xdr:spPr>
        <a:xfrm>
          <a:off x="5022150" y="3641888"/>
          <a:ext cx="647700" cy="2762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B4</a:t>
          </a:r>
          <a:endParaRPr sz="1400"/>
        </a:p>
      </xdr:txBody>
    </xdr:sp>
    <xdr:clientData fLocksWithSheet="0"/>
  </xdr:oneCellAnchor>
  <xdr:oneCellAnchor>
    <xdr:from>
      <xdr:col>0</xdr:col>
      <xdr:colOff>0</xdr:colOff>
      <xdr:row>252</xdr:row>
      <xdr:rowOff>142875</xdr:rowOff>
    </xdr:from>
    <xdr:ext cx="685800" cy="619125"/>
    <xdr:sp>
      <xdr:nvSpPr>
        <xdr:cNvPr id="113" name="Shape 113"/>
        <xdr:cNvSpPr txBox="1"/>
      </xdr:nvSpPr>
      <xdr:spPr>
        <a:xfrm>
          <a:off x="5007863" y="3475200"/>
          <a:ext cx="676275" cy="609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a:t>
          </a:r>
          <a:endParaRPr sz="1400"/>
        </a:p>
      </xdr:txBody>
    </xdr:sp>
    <xdr:clientData fLocksWithSheet="0"/>
  </xdr:oneCellAnchor>
  <xdr:oneCellAnchor>
    <xdr:from>
      <xdr:col>0</xdr:col>
      <xdr:colOff>0</xdr:colOff>
      <xdr:row>259</xdr:row>
      <xdr:rowOff>0</xdr:rowOff>
    </xdr:from>
    <xdr:ext cx="628650" cy="1447800"/>
    <xdr:sp>
      <xdr:nvSpPr>
        <xdr:cNvPr id="114" name="Shape 114"/>
        <xdr:cNvSpPr txBox="1"/>
      </xdr:nvSpPr>
      <xdr:spPr>
        <a:xfrm>
          <a:off x="5036438" y="3060863"/>
          <a:ext cx="619125" cy="14382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a:t>
          </a:r>
          <a:endParaRPr sz="1400"/>
        </a:p>
      </xdr:txBody>
    </xdr:sp>
    <xdr:clientData fLocksWithSheet="0"/>
  </xdr:oneCellAnchor>
  <xdr:oneCellAnchor>
    <xdr:from>
      <xdr:col>0</xdr:col>
      <xdr:colOff>0</xdr:colOff>
      <xdr:row>265</xdr:row>
      <xdr:rowOff>0</xdr:rowOff>
    </xdr:from>
    <xdr:ext cx="638175" cy="552450"/>
    <xdr:sp>
      <xdr:nvSpPr>
        <xdr:cNvPr id="115" name="Shape 115"/>
        <xdr:cNvSpPr txBox="1"/>
      </xdr:nvSpPr>
      <xdr:spPr>
        <a:xfrm>
          <a:off x="5031675" y="3508538"/>
          <a:ext cx="628650" cy="5429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a:t>
          </a:r>
          <a:endParaRPr sz="1400"/>
        </a:p>
      </xdr:txBody>
    </xdr:sp>
    <xdr:clientData fLocksWithSheet="0"/>
  </xdr:oneCellAnchor>
  <xdr:oneCellAnchor>
    <xdr:from>
      <xdr:col>0</xdr:col>
      <xdr:colOff>0</xdr:colOff>
      <xdr:row>271</xdr:row>
      <xdr:rowOff>0</xdr:rowOff>
    </xdr:from>
    <xdr:ext cx="647700" cy="552450"/>
    <xdr:sp>
      <xdr:nvSpPr>
        <xdr:cNvPr id="116" name="Shape 116"/>
        <xdr:cNvSpPr txBox="1"/>
      </xdr:nvSpPr>
      <xdr:spPr>
        <a:xfrm>
          <a:off x="5026913" y="3508538"/>
          <a:ext cx="638175" cy="5429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
          </a:r>
          <a:endParaRPr sz="1400"/>
        </a:p>
      </xdr:txBody>
    </xdr:sp>
    <xdr:clientData fLocksWithSheet="0"/>
  </xdr:oneCellAnchor>
  <xdr:oneCellAnchor>
    <xdr:from>
      <xdr:col>0</xdr:col>
      <xdr:colOff>0</xdr:colOff>
      <xdr:row>277</xdr:row>
      <xdr:rowOff>0</xdr:rowOff>
    </xdr:from>
    <xdr:ext cx="647700" cy="638175"/>
    <xdr:sp>
      <xdr:nvSpPr>
        <xdr:cNvPr id="117" name="Shape 117"/>
        <xdr:cNvSpPr txBox="1"/>
      </xdr:nvSpPr>
      <xdr:spPr>
        <a:xfrm>
          <a:off x="5026913" y="3465675"/>
          <a:ext cx="638175" cy="628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a:t>
          </a:r>
          <a:endParaRPr sz="1400"/>
        </a:p>
      </xdr:txBody>
    </xdr:sp>
    <xdr:clientData fLocksWithSheet="0"/>
  </xdr:oneCellAnchor>
  <xdr:oneCellAnchor>
    <xdr:from>
      <xdr:col>0</xdr:col>
      <xdr:colOff>0</xdr:colOff>
      <xdr:row>283</xdr:row>
      <xdr:rowOff>0</xdr:rowOff>
    </xdr:from>
    <xdr:ext cx="733425" cy="752475"/>
    <xdr:sp>
      <xdr:nvSpPr>
        <xdr:cNvPr id="118" name="Shape 118"/>
        <xdr:cNvSpPr txBox="1"/>
      </xdr:nvSpPr>
      <xdr:spPr>
        <a:xfrm>
          <a:off x="4984050" y="3408525"/>
          <a:ext cx="723900" cy="7429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a:t>
          </a:r>
          <a:endParaRPr sz="1400"/>
        </a:p>
      </xdr:txBody>
    </xdr:sp>
    <xdr:clientData fLocksWithSheet="0"/>
  </xdr:oneCellAnchor>
  <xdr:oneCellAnchor>
    <xdr:from>
      <xdr:col>0</xdr:col>
      <xdr:colOff>0</xdr:colOff>
      <xdr:row>289</xdr:row>
      <xdr:rowOff>0</xdr:rowOff>
    </xdr:from>
    <xdr:ext cx="676275" cy="628650"/>
    <xdr:sp>
      <xdr:nvSpPr>
        <xdr:cNvPr id="119" name="Shape 119"/>
        <xdr:cNvSpPr txBox="1"/>
      </xdr:nvSpPr>
      <xdr:spPr>
        <a:xfrm>
          <a:off x="5012625" y="3470438"/>
          <a:ext cx="666750"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a:t>
          </a:r>
          <a:endParaRPr sz="1400"/>
        </a:p>
      </xdr:txBody>
    </xdr:sp>
    <xdr:clientData fLocksWithSheet="0"/>
  </xdr:oneCellAnchor>
  <xdr:oneCellAnchor>
    <xdr:from>
      <xdr:col>0</xdr:col>
      <xdr:colOff>0</xdr:colOff>
      <xdr:row>295</xdr:row>
      <xdr:rowOff>0</xdr:rowOff>
    </xdr:from>
    <xdr:ext cx="647700" cy="638175"/>
    <xdr:sp>
      <xdr:nvSpPr>
        <xdr:cNvPr id="120" name="Shape 120"/>
        <xdr:cNvSpPr txBox="1"/>
      </xdr:nvSpPr>
      <xdr:spPr>
        <a:xfrm>
          <a:off x="5026913" y="3465675"/>
          <a:ext cx="638175" cy="628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a:t>
          </a:r>
          <a:endParaRPr sz="1400"/>
        </a:p>
      </xdr:txBody>
    </xdr:sp>
    <xdr:clientData fLocksWithSheet="0"/>
  </xdr:oneCellAnchor>
  <xdr:oneCellAnchor>
    <xdr:from>
      <xdr:col>0</xdr:col>
      <xdr:colOff>0</xdr:colOff>
      <xdr:row>306</xdr:row>
      <xdr:rowOff>0</xdr:rowOff>
    </xdr:from>
    <xdr:ext cx="647700" cy="561975"/>
    <xdr:sp>
      <xdr:nvSpPr>
        <xdr:cNvPr id="121" name="Shape 121"/>
        <xdr:cNvSpPr txBox="1"/>
      </xdr:nvSpPr>
      <xdr:spPr>
        <a:xfrm>
          <a:off x="5026913" y="3503775"/>
          <a:ext cx="638175" cy="5524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a:t>
          </a:r>
          <a:endParaRPr sz="1400"/>
        </a:p>
      </xdr:txBody>
    </xdr:sp>
    <xdr:clientData fLocksWithSheet="0"/>
  </xdr:oneCellAnchor>
  <xdr:oneCellAnchor>
    <xdr:from>
      <xdr:col>0</xdr:col>
      <xdr:colOff>0</xdr:colOff>
      <xdr:row>312</xdr:row>
      <xdr:rowOff>0</xdr:rowOff>
    </xdr:from>
    <xdr:ext cx="666750" cy="1495425"/>
    <xdr:sp>
      <xdr:nvSpPr>
        <xdr:cNvPr id="122" name="Shape 122"/>
        <xdr:cNvSpPr txBox="1"/>
      </xdr:nvSpPr>
      <xdr:spPr>
        <a:xfrm>
          <a:off x="5017388" y="3037050"/>
          <a:ext cx="657225" cy="14859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a:t>
          </a:r>
          <a:endParaRPr sz="1400"/>
        </a:p>
      </xdr:txBody>
    </xdr:sp>
    <xdr:clientData fLocksWithSheet="0"/>
  </xdr:oneCellAnchor>
  <xdr:oneCellAnchor>
    <xdr:from>
      <xdr:col>0</xdr:col>
      <xdr:colOff>0</xdr:colOff>
      <xdr:row>318</xdr:row>
      <xdr:rowOff>0</xdr:rowOff>
    </xdr:from>
    <xdr:ext cx="638175" cy="542925"/>
    <xdr:sp>
      <xdr:nvSpPr>
        <xdr:cNvPr id="123" name="Shape 123"/>
        <xdr:cNvSpPr txBox="1"/>
      </xdr:nvSpPr>
      <xdr:spPr>
        <a:xfrm>
          <a:off x="5031675" y="3513300"/>
          <a:ext cx="628650" cy="5334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a:t>
          </a:r>
          <a:endParaRPr sz="1400"/>
        </a:p>
      </xdr:txBody>
    </xdr:sp>
    <xdr:clientData fLocksWithSheet="0"/>
  </xdr:oneCellAnchor>
  <xdr:oneCellAnchor>
    <xdr:from>
      <xdr:col>0</xdr:col>
      <xdr:colOff>0</xdr:colOff>
      <xdr:row>324</xdr:row>
      <xdr:rowOff>0</xdr:rowOff>
    </xdr:from>
    <xdr:ext cx="657225" cy="476250"/>
    <xdr:sp>
      <xdr:nvSpPr>
        <xdr:cNvPr id="124" name="Shape 124"/>
        <xdr:cNvSpPr txBox="1"/>
      </xdr:nvSpPr>
      <xdr:spPr>
        <a:xfrm>
          <a:off x="5022150" y="3546638"/>
          <a:ext cx="647700" cy="4667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
          </a:r>
          <a:endParaRPr sz="1400"/>
        </a:p>
      </xdr:txBody>
    </xdr:sp>
    <xdr:clientData fLocksWithSheet="0"/>
  </xdr:oneCellAnchor>
  <xdr:oneCellAnchor>
    <xdr:from>
      <xdr:col>0</xdr:col>
      <xdr:colOff>0</xdr:colOff>
      <xdr:row>330</xdr:row>
      <xdr:rowOff>0</xdr:rowOff>
    </xdr:from>
    <xdr:ext cx="638175" cy="628650"/>
    <xdr:sp>
      <xdr:nvSpPr>
        <xdr:cNvPr id="125" name="Shape 125"/>
        <xdr:cNvSpPr txBox="1"/>
      </xdr:nvSpPr>
      <xdr:spPr>
        <a:xfrm>
          <a:off x="5031675" y="3470438"/>
          <a:ext cx="628650"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a:t>
          </a:r>
          <a:endParaRPr sz="1400"/>
        </a:p>
      </xdr:txBody>
    </xdr:sp>
    <xdr:clientData fLocksWithSheet="0"/>
  </xdr:oneCellAnchor>
  <xdr:oneCellAnchor>
    <xdr:from>
      <xdr:col>0</xdr:col>
      <xdr:colOff>0</xdr:colOff>
      <xdr:row>336</xdr:row>
      <xdr:rowOff>0</xdr:rowOff>
    </xdr:from>
    <xdr:ext cx="685800" cy="638175"/>
    <xdr:sp>
      <xdr:nvSpPr>
        <xdr:cNvPr id="126" name="Shape 126"/>
        <xdr:cNvSpPr txBox="1"/>
      </xdr:nvSpPr>
      <xdr:spPr>
        <a:xfrm>
          <a:off x="5007863" y="3465675"/>
          <a:ext cx="676275" cy="628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a:t>
          </a:r>
          <a:endParaRPr sz="1400"/>
        </a:p>
      </xdr:txBody>
    </xdr:sp>
    <xdr:clientData fLocksWithSheet="0"/>
  </xdr:oneCellAnchor>
  <xdr:oneCellAnchor>
    <xdr:from>
      <xdr:col>0</xdr:col>
      <xdr:colOff>0</xdr:colOff>
      <xdr:row>342</xdr:row>
      <xdr:rowOff>0</xdr:rowOff>
    </xdr:from>
    <xdr:ext cx="657225" cy="628650"/>
    <xdr:sp>
      <xdr:nvSpPr>
        <xdr:cNvPr id="127" name="Shape 127"/>
        <xdr:cNvSpPr txBox="1"/>
      </xdr:nvSpPr>
      <xdr:spPr>
        <a:xfrm>
          <a:off x="5022150" y="3470438"/>
          <a:ext cx="647700"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a:t>
          </a:r>
          <a:endParaRPr sz="1400"/>
        </a:p>
      </xdr:txBody>
    </xdr:sp>
    <xdr:clientData fLocksWithSheet="0"/>
  </xdr:oneCellAnchor>
  <xdr:oneCellAnchor>
    <xdr:from>
      <xdr:col>0</xdr:col>
      <xdr:colOff>0</xdr:colOff>
      <xdr:row>348</xdr:row>
      <xdr:rowOff>0</xdr:rowOff>
    </xdr:from>
    <xdr:ext cx="685800" cy="638175"/>
    <xdr:sp>
      <xdr:nvSpPr>
        <xdr:cNvPr id="128" name="Shape 128"/>
        <xdr:cNvSpPr txBox="1"/>
      </xdr:nvSpPr>
      <xdr:spPr>
        <a:xfrm>
          <a:off x="5007863" y="3465675"/>
          <a:ext cx="676275" cy="628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a:t>
          </a:r>
          <a:endParaRPr sz="1400"/>
        </a:p>
      </xdr:txBody>
    </xdr:sp>
    <xdr:clientData fLocksWithSheet="0"/>
  </xdr:oneCellAnchor>
  <xdr:oneCellAnchor>
    <xdr:from>
      <xdr:col>0</xdr:col>
      <xdr:colOff>0</xdr:colOff>
      <xdr:row>359</xdr:row>
      <xdr:rowOff>161925</xdr:rowOff>
    </xdr:from>
    <xdr:ext cx="609600" cy="485775"/>
    <xdr:sp>
      <xdr:nvSpPr>
        <xdr:cNvPr id="129" name="Shape 129"/>
        <xdr:cNvSpPr txBox="1"/>
      </xdr:nvSpPr>
      <xdr:spPr>
        <a:xfrm>
          <a:off x="5045963" y="3541875"/>
          <a:ext cx="600075"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B12</a:t>
          </a:r>
          <a:endParaRPr sz="1400"/>
        </a:p>
      </xdr:txBody>
    </xdr:sp>
    <xdr:clientData fLocksWithSheet="0"/>
  </xdr:oneCellAnchor>
  <xdr:oneCellAnchor>
    <xdr:from>
      <xdr:col>0</xdr:col>
      <xdr:colOff>0</xdr:colOff>
      <xdr:row>365</xdr:row>
      <xdr:rowOff>0</xdr:rowOff>
    </xdr:from>
    <xdr:ext cx="714375" cy="1552575"/>
    <xdr:sp>
      <xdr:nvSpPr>
        <xdr:cNvPr id="130" name="Shape 130"/>
        <xdr:cNvSpPr txBox="1"/>
      </xdr:nvSpPr>
      <xdr:spPr>
        <a:xfrm>
          <a:off x="4993575" y="3008475"/>
          <a:ext cx="704850" cy="15430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B13</a:t>
          </a:r>
          <a:endParaRPr sz="1400"/>
        </a:p>
      </xdr:txBody>
    </xdr:sp>
    <xdr:clientData fLocksWithSheet="0"/>
  </xdr:oneCellAnchor>
  <xdr:oneCellAnchor>
    <xdr:from>
      <xdr:col>0</xdr:col>
      <xdr:colOff>0</xdr:colOff>
      <xdr:row>375</xdr:row>
      <xdr:rowOff>142875</xdr:rowOff>
    </xdr:from>
    <xdr:ext cx="628650" cy="523875"/>
    <xdr:sp>
      <xdr:nvSpPr>
        <xdr:cNvPr id="131" name="Shape 131"/>
        <xdr:cNvSpPr txBox="1"/>
      </xdr:nvSpPr>
      <xdr:spPr>
        <a:xfrm>
          <a:off x="5036438" y="3522825"/>
          <a:ext cx="619125" cy="5143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B14</a:t>
          </a:r>
          <a:endParaRPr sz="1400"/>
        </a:p>
      </xdr:txBody>
    </xdr:sp>
    <xdr:clientData fLocksWithSheet="0"/>
  </xdr:oneCellAnchor>
  <xdr:oneCellAnchor>
    <xdr:from>
      <xdr:col>0</xdr:col>
      <xdr:colOff>0</xdr:colOff>
      <xdr:row>381</xdr:row>
      <xdr:rowOff>0</xdr:rowOff>
    </xdr:from>
    <xdr:ext cx="647700" cy="457200"/>
    <xdr:sp>
      <xdr:nvSpPr>
        <xdr:cNvPr id="132" name="Shape 132"/>
        <xdr:cNvSpPr txBox="1"/>
      </xdr:nvSpPr>
      <xdr:spPr>
        <a:xfrm>
          <a:off x="5026913" y="3556163"/>
          <a:ext cx="638175" cy="4476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B15</a:t>
          </a:r>
          <a:endParaRPr sz="1400"/>
        </a:p>
      </xdr:txBody>
    </xdr:sp>
    <xdr:clientData fLocksWithSheet="0"/>
  </xdr:oneCellAnchor>
  <xdr:oneCellAnchor>
    <xdr:from>
      <xdr:col>0</xdr:col>
      <xdr:colOff>0</xdr:colOff>
      <xdr:row>385</xdr:row>
      <xdr:rowOff>142875</xdr:rowOff>
    </xdr:from>
    <xdr:ext cx="609600" cy="514350"/>
    <xdr:sp>
      <xdr:nvSpPr>
        <xdr:cNvPr id="133" name="Shape 133"/>
        <xdr:cNvSpPr txBox="1"/>
      </xdr:nvSpPr>
      <xdr:spPr>
        <a:xfrm>
          <a:off x="5045963" y="3527588"/>
          <a:ext cx="600075" cy="5048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B16</a:t>
          </a:r>
          <a:endParaRPr sz="1400"/>
        </a:p>
      </xdr:txBody>
    </xdr:sp>
    <xdr:clientData fLocksWithSheet="0"/>
  </xdr:oneCellAnchor>
  <xdr:oneCellAnchor>
    <xdr:from>
      <xdr:col>0</xdr:col>
      <xdr:colOff>0</xdr:colOff>
      <xdr:row>390</xdr:row>
      <xdr:rowOff>152400</xdr:rowOff>
    </xdr:from>
    <xdr:ext cx="638175" cy="504825"/>
    <xdr:sp>
      <xdr:nvSpPr>
        <xdr:cNvPr id="134" name="Shape 134"/>
        <xdr:cNvSpPr txBox="1"/>
      </xdr:nvSpPr>
      <xdr:spPr>
        <a:xfrm>
          <a:off x="5031675" y="3532350"/>
          <a:ext cx="628650"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B17</a:t>
          </a:r>
          <a:endParaRPr sz="1400"/>
        </a:p>
      </xdr:txBody>
    </xdr:sp>
    <xdr:clientData fLocksWithSheet="0"/>
  </xdr:oneCellAnchor>
  <xdr:oneCellAnchor>
    <xdr:from>
      <xdr:col>0</xdr:col>
      <xdr:colOff>0</xdr:colOff>
      <xdr:row>395</xdr:row>
      <xdr:rowOff>152400</xdr:rowOff>
    </xdr:from>
    <xdr:ext cx="638175" cy="495300"/>
    <xdr:sp>
      <xdr:nvSpPr>
        <xdr:cNvPr id="135" name="Shape 135"/>
        <xdr:cNvSpPr txBox="1"/>
      </xdr:nvSpPr>
      <xdr:spPr>
        <a:xfrm>
          <a:off x="5031675" y="3537113"/>
          <a:ext cx="628650" cy="4857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B18</a:t>
          </a:r>
          <a:endParaRPr sz="1400"/>
        </a:p>
      </xdr:txBody>
    </xdr:sp>
    <xdr:clientData fLocksWithSheet="0"/>
  </xdr:oneCellAnchor>
  <xdr:oneCellAnchor>
    <xdr:from>
      <xdr:col>0</xdr:col>
      <xdr:colOff>0</xdr:colOff>
      <xdr:row>401</xdr:row>
      <xdr:rowOff>95250</xdr:rowOff>
    </xdr:from>
    <xdr:ext cx="666750" cy="476250"/>
    <xdr:sp>
      <xdr:nvSpPr>
        <xdr:cNvPr id="136" name="Shape 136"/>
        <xdr:cNvSpPr txBox="1"/>
      </xdr:nvSpPr>
      <xdr:spPr>
        <a:xfrm>
          <a:off x="5017388" y="3546638"/>
          <a:ext cx="657225" cy="4667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B19</a:t>
          </a:r>
          <a:endParaRPr sz="1400"/>
        </a:p>
      </xdr:txBody>
    </xdr:sp>
    <xdr:clientData fLocksWithSheet="0"/>
  </xdr:oneCellAnchor>
  <xdr:oneCellAnchor>
    <xdr:from>
      <xdr:col>0</xdr:col>
      <xdr:colOff>0</xdr:colOff>
      <xdr:row>407</xdr:row>
      <xdr:rowOff>85725</xdr:rowOff>
    </xdr:from>
    <xdr:ext cx="647700" cy="485775"/>
    <xdr:sp>
      <xdr:nvSpPr>
        <xdr:cNvPr id="137" name="Shape 137"/>
        <xdr:cNvSpPr txBox="1"/>
      </xdr:nvSpPr>
      <xdr:spPr>
        <a:xfrm>
          <a:off x="5026913" y="3541875"/>
          <a:ext cx="638175"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B20</a:t>
          </a:r>
          <a:endParaRPr sz="1400"/>
        </a:p>
      </xdr:txBody>
    </xdr:sp>
    <xdr:clientData fLocksWithSheet="0"/>
  </xdr:oneCellAnchor>
  <xdr:oneCellAnchor>
    <xdr:from>
      <xdr:col>0</xdr:col>
      <xdr:colOff>0</xdr:colOff>
      <xdr:row>413</xdr:row>
      <xdr:rowOff>85725</xdr:rowOff>
    </xdr:from>
    <xdr:ext cx="647700" cy="476250"/>
    <xdr:sp>
      <xdr:nvSpPr>
        <xdr:cNvPr id="138" name="Shape 138"/>
        <xdr:cNvSpPr txBox="1"/>
      </xdr:nvSpPr>
      <xdr:spPr>
        <a:xfrm>
          <a:off x="5026913" y="3546638"/>
          <a:ext cx="638175" cy="4667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B21</a:t>
          </a:r>
          <a:endParaRPr sz="1400"/>
        </a:p>
      </xdr:txBody>
    </xdr:sp>
    <xdr:clientData fLocksWithSheet="0"/>
  </xdr:oneCellAnchor>
  <xdr:oneCellAnchor>
    <xdr:from>
      <xdr:col>0</xdr:col>
      <xdr:colOff>0</xdr:colOff>
      <xdr:row>419</xdr:row>
      <xdr:rowOff>0</xdr:rowOff>
    </xdr:from>
    <xdr:ext cx="638175" cy="228600"/>
    <xdr:sp>
      <xdr:nvSpPr>
        <xdr:cNvPr id="139" name="Shape 139"/>
        <xdr:cNvSpPr txBox="1"/>
      </xdr:nvSpPr>
      <xdr:spPr>
        <a:xfrm>
          <a:off x="5031675" y="3670463"/>
          <a:ext cx="6286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B22</a:t>
          </a:r>
          <a:endParaRPr sz="1400"/>
        </a:p>
      </xdr:txBody>
    </xdr:sp>
    <xdr:clientData fLocksWithSheet="0"/>
  </xdr:oneCellAnchor>
  <xdr:oneCellAnchor>
    <xdr:from>
      <xdr:col>2</xdr:col>
      <xdr:colOff>0</xdr:colOff>
      <xdr:row>45</xdr:row>
      <xdr:rowOff>0</xdr:rowOff>
    </xdr:from>
    <xdr:ext cx="2619375" cy="228600"/>
    <xdr:sp>
      <xdr:nvSpPr>
        <xdr:cNvPr id="140" name="Shape 140"/>
        <xdr:cNvSpPr txBox="1"/>
      </xdr:nvSpPr>
      <xdr:spPr>
        <a:xfrm>
          <a:off x="4041075" y="3670463"/>
          <a:ext cx="26098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2</xdr:col>
      <xdr:colOff>0</xdr:colOff>
      <xdr:row>76</xdr:row>
      <xdr:rowOff>0</xdr:rowOff>
    </xdr:from>
    <xdr:ext cx="2562225" cy="266700"/>
    <xdr:sp>
      <xdr:nvSpPr>
        <xdr:cNvPr id="141" name="Shape 141"/>
        <xdr:cNvSpPr txBox="1"/>
      </xdr:nvSpPr>
      <xdr:spPr>
        <a:xfrm>
          <a:off x="4069650" y="3651413"/>
          <a:ext cx="255270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2</xdr:col>
      <xdr:colOff>0</xdr:colOff>
      <xdr:row>82</xdr:row>
      <xdr:rowOff>0</xdr:rowOff>
    </xdr:from>
    <xdr:ext cx="2562225" cy="266700"/>
    <xdr:sp>
      <xdr:nvSpPr>
        <xdr:cNvPr id="142" name="Shape 142"/>
        <xdr:cNvSpPr txBox="1"/>
      </xdr:nvSpPr>
      <xdr:spPr>
        <a:xfrm>
          <a:off x="4069650" y="3651413"/>
          <a:ext cx="255270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2</xdr:col>
      <xdr:colOff>0</xdr:colOff>
      <xdr:row>103</xdr:row>
      <xdr:rowOff>0</xdr:rowOff>
    </xdr:from>
    <xdr:ext cx="2581275" cy="228600"/>
    <xdr:sp>
      <xdr:nvSpPr>
        <xdr:cNvPr id="143" name="Shape 143"/>
        <xdr:cNvSpPr txBox="1"/>
      </xdr:nvSpPr>
      <xdr:spPr>
        <a:xfrm>
          <a:off x="4060125" y="3670463"/>
          <a:ext cx="2571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2</xdr:col>
      <xdr:colOff>0</xdr:colOff>
      <xdr:row>123</xdr:row>
      <xdr:rowOff>152400</xdr:rowOff>
    </xdr:from>
    <xdr:ext cx="2562225" cy="295275"/>
    <xdr:sp>
      <xdr:nvSpPr>
        <xdr:cNvPr id="144" name="Shape 144"/>
        <xdr:cNvSpPr txBox="1"/>
      </xdr:nvSpPr>
      <xdr:spPr>
        <a:xfrm>
          <a:off x="4069650" y="3637125"/>
          <a:ext cx="2552700"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2</xdr:col>
      <xdr:colOff>0</xdr:colOff>
      <xdr:row>130</xdr:row>
      <xdr:rowOff>0</xdr:rowOff>
    </xdr:from>
    <xdr:ext cx="2562225" cy="238125"/>
    <xdr:sp>
      <xdr:nvSpPr>
        <xdr:cNvPr id="145" name="Shape 145"/>
        <xdr:cNvSpPr txBox="1"/>
      </xdr:nvSpPr>
      <xdr:spPr>
        <a:xfrm>
          <a:off x="4069650" y="3665700"/>
          <a:ext cx="255270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2</xdr:col>
      <xdr:colOff>0</xdr:colOff>
      <xdr:row>168</xdr:row>
      <xdr:rowOff>0</xdr:rowOff>
    </xdr:from>
    <xdr:ext cx="2600325" cy="228600"/>
    <xdr:sp>
      <xdr:nvSpPr>
        <xdr:cNvPr id="146" name="Shape 146"/>
        <xdr:cNvSpPr txBox="1"/>
      </xdr:nvSpPr>
      <xdr:spPr>
        <a:xfrm>
          <a:off x="4050600" y="3670463"/>
          <a:ext cx="25908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2</xdr:col>
      <xdr:colOff>0</xdr:colOff>
      <xdr:row>180</xdr:row>
      <xdr:rowOff>0</xdr:rowOff>
    </xdr:from>
    <xdr:ext cx="2571750" cy="504825"/>
    <xdr:sp>
      <xdr:nvSpPr>
        <xdr:cNvPr id="147" name="Shape 147"/>
        <xdr:cNvSpPr txBox="1"/>
      </xdr:nvSpPr>
      <xdr:spPr>
        <a:xfrm>
          <a:off x="4064888" y="3532350"/>
          <a:ext cx="2562225" cy="4953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590550</xdr:colOff>
      <xdr:row>1</xdr:row>
      <xdr:rowOff>9525</xdr:rowOff>
    </xdr:from>
    <xdr:ext cx="15544800" cy="361950"/>
    <xdr:sp>
      <xdr:nvSpPr>
        <xdr:cNvPr id="148" name="Shape 148"/>
        <xdr:cNvSpPr txBox="1"/>
      </xdr:nvSpPr>
      <xdr:spPr>
        <a:xfrm>
          <a:off x="0" y="3603788"/>
          <a:ext cx="10692000" cy="3524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 FIRST-TIME, FIRST-YEAR ADMISSION</a:t>
          </a:r>
          <a:endParaRPr sz="1400"/>
        </a:p>
      </xdr:txBody>
    </xdr:sp>
    <xdr:clientData fLocksWithSheet="0"/>
  </xdr:oneCellAnchor>
  <xdr:oneCellAnchor>
    <xdr:from>
      <xdr:col>0</xdr:col>
      <xdr:colOff>581025</xdr:colOff>
      <xdr:row>4</xdr:row>
      <xdr:rowOff>0</xdr:rowOff>
    </xdr:from>
    <xdr:ext cx="10829925" cy="3943350"/>
    <xdr:sp>
      <xdr:nvSpPr>
        <xdr:cNvPr id="149" name="Shape 149"/>
        <xdr:cNvSpPr txBox="1"/>
      </xdr:nvSpPr>
      <xdr:spPr>
        <a:xfrm>
          <a:off x="0" y="1813088"/>
          <a:ext cx="10692000" cy="39338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C1-C2: Applications</a:t>
          </a:r>
          <a:endParaRPr sz="14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students: </a:t>
          </a:r>
          <a:r>
            <a:rPr lang="en-US" sz="1100">
              <a:solidFill>
                <a:schemeClr val="dk1"/>
              </a:solidFill>
              <a:latin typeface="Arial"/>
              <a:ea typeface="Arial"/>
              <a:cs typeface="Arial"/>
              <a:sym typeface="Arial"/>
            </a:rPr>
            <a:t>Provide the number of degree-seeking, first-time, first-year students who applied, were admitted, and enrolled (full- or part-time) in </a:t>
          </a:r>
          <a:r>
            <a:rPr b="1" lang="en-US" sz="1100">
              <a:solidFill>
                <a:schemeClr val="dk1"/>
              </a:solidFill>
              <a:latin typeface="Arial"/>
              <a:ea typeface="Arial"/>
              <a:cs typeface="Arial"/>
              <a:sym typeface="Arial"/>
            </a:rPr>
            <a:t>Fall 2024</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lnSpc>
              <a:spcPct val="110000"/>
            </a:lnSpc>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Include early decision, early action, and students who began studies during summer in this cohort.</a:t>
          </a:r>
          <a:r>
            <a:rPr lang="en-US" sz="1100">
              <a:solidFill>
                <a:schemeClr val="dk1"/>
              </a:solidFill>
              <a:latin typeface="Arial"/>
              <a:ea typeface="Arial"/>
              <a:cs typeface="Arial"/>
              <a:sym typeface="Arial"/>
            </a:rPr>
            <a:t> </a:t>
          </a:r>
          <a:endParaRPr sz="1400"/>
        </a:p>
        <a:p>
          <a:pPr indent="0" lvl="0" marL="0" rtl="0" algn="l">
            <a:lnSpc>
              <a:spcPct val="110000"/>
            </a:lnSpc>
            <a:spcBef>
              <a:spcPts val="0"/>
            </a:spcBef>
            <a:spcAft>
              <a:spcPts val="0"/>
            </a:spcAft>
            <a:buSzPts val="1100"/>
            <a:buFont typeface="Arial"/>
            <a:buNone/>
          </a:pPr>
          <a:r>
            <a:t/>
          </a:r>
          <a:endParaRPr sz="1100"/>
        </a:p>
        <a:p>
          <a:pPr indent="0" lvl="0" marL="0" rtl="0" algn="l">
            <a:lnSpc>
              <a:spcPct val="110000"/>
            </a:lnSpc>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Applicants should include only those students who fulfilled the requirements for consideration for       </a:t>
          </a:r>
          <a:endParaRPr sz="1400"/>
        </a:p>
        <a:p>
          <a:pPr indent="0" lvl="0" marL="0" rtl="0" algn="l">
            <a:lnSpc>
              <a:spcPct val="110000"/>
            </a:lnSpc>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admission (i.e., who completed actionable applications) and who have been notified of one of the </a:t>
          </a:r>
          <a:endParaRPr sz="1400"/>
        </a:p>
        <a:p>
          <a:pPr indent="0" lvl="0" marL="0" rtl="0" algn="l">
            <a:lnSpc>
              <a:spcPct val="110000"/>
            </a:lnSpc>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following actions: admission, non-admission, placement on waiting list, or application withdrawn (by </a:t>
          </a:r>
          <a:endParaRPr sz="1400"/>
        </a:p>
        <a:p>
          <a:pPr indent="0" lvl="0" marL="0" rtl="0" algn="l">
            <a:lnSpc>
              <a:spcPct val="110000"/>
            </a:lnSpc>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applicant or institution). </a:t>
          </a:r>
          <a:endParaRPr sz="1400"/>
        </a:p>
        <a:p>
          <a:pPr indent="0" lvl="0" marL="0" rtl="0" algn="l">
            <a:lnSpc>
              <a:spcPct val="110000"/>
            </a:lnSpc>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lnSpc>
              <a:spcPct val="110000"/>
            </a:lnSpc>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Since the total may include students who did not provide gender data, the detail need not sum to the total.</a:t>
          </a:r>
          <a:r>
            <a:rPr b="1" lang="en-US" sz="1100">
              <a:solidFill>
                <a:schemeClr val="dk1"/>
              </a:solidFill>
              <a:latin typeface="Arial"/>
              <a:ea typeface="Arial"/>
              <a:cs typeface="Arial"/>
              <a:sym typeface="Arial"/>
            </a:rPr>
            <a:t> </a:t>
          </a:r>
          <a:endParaRPr sz="1400"/>
        </a:p>
        <a:p>
          <a:pPr indent="0" lvl="0" marL="0" rtl="0" algn="l">
            <a:lnSpc>
              <a:spcPct val="110000"/>
            </a:lnSpc>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lnSpc>
              <a:spcPct val="110000"/>
            </a:lnSpc>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If your institution collects and reports non-binary gender data, please use the "Another Gender" category.</a:t>
          </a:r>
          <a:r>
            <a:rPr lang="en-US" sz="1100">
              <a:solidFill>
                <a:schemeClr val="dk1"/>
              </a:solidFill>
              <a:latin typeface="Arial"/>
              <a:ea typeface="Arial"/>
              <a:cs typeface="Arial"/>
              <a:sym typeface="Arial"/>
            </a:rPr>
            <a:t> </a:t>
          </a:r>
          <a:endParaRPr sz="1400"/>
        </a:p>
        <a:p>
          <a:pPr indent="0" lvl="0" marL="0" rtl="0" algn="l">
            <a:lnSpc>
              <a:spcPct val="110000"/>
            </a:lnSpc>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lnSpc>
              <a:spcPct val="110000"/>
            </a:lnSpc>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Note that recent high school graduates and other students without prior postsecondary experience will still be considered "first-time students" for fall  </a:t>
          </a:r>
          <a:endParaRPr sz="1400"/>
        </a:p>
        <a:p>
          <a:pPr indent="0" lvl="0" marL="0" rtl="0" algn="l">
            <a:lnSpc>
              <a:spcPct val="110000"/>
            </a:lnSpc>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enrollment reporting purposes even if they enrolled in the summer prior to  fall enrollment.</a:t>
          </a:r>
          <a:r>
            <a:rPr lang="en-US" sz="1100">
              <a:solidFill>
                <a:schemeClr val="dk1"/>
              </a:solidFill>
              <a:latin typeface="Arial"/>
              <a:ea typeface="Arial"/>
              <a:cs typeface="Arial"/>
              <a:sym typeface="Arial"/>
            </a:rPr>
            <a:t> </a:t>
          </a:r>
          <a:endParaRPr sz="1400"/>
        </a:p>
        <a:p>
          <a:pPr indent="0" lvl="0" marL="0" rtl="0" algn="l">
            <a:lnSpc>
              <a:spcPct val="110000"/>
            </a:lnSpc>
            <a:spcBef>
              <a:spcPts val="0"/>
            </a:spcBef>
            <a:spcAft>
              <a:spcPts val="0"/>
            </a:spcAft>
            <a:buSzPts val="1100"/>
            <a:buFont typeface="Arial"/>
            <a:buNone/>
          </a:pPr>
          <a:r>
            <a:t/>
          </a:r>
          <a:endParaRPr sz="1100"/>
        </a:p>
        <a:p>
          <a:pPr indent="0" lvl="0" marL="0" rtl="0" algn="l">
            <a:lnSpc>
              <a:spcPct val="110000"/>
            </a:lnSpc>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Provide numbers of students for each of the following categories as of the institution’s official fall reporting date or as of October 15, 2024.</a:t>
          </a:r>
          <a:r>
            <a:rPr lang="en-US" sz="1100">
              <a:solidFill>
                <a:schemeClr val="dk1"/>
              </a:solidFill>
              <a:latin typeface="Arial"/>
              <a:ea typeface="Arial"/>
              <a:cs typeface="Arial"/>
              <a:sym typeface="Arial"/>
            </a:rPr>
            <a:t> </a:t>
          </a:r>
          <a:endParaRPr sz="1100"/>
        </a:p>
        <a:p>
          <a:pPr indent="0" lvl="0" marL="0" rtl="0" algn="l">
            <a:spcBef>
              <a:spcPts val="0"/>
            </a:spcBef>
            <a:spcAft>
              <a:spcPts val="0"/>
            </a:spcAft>
            <a:buSzPts val="1100"/>
            <a:buFont typeface="Arial"/>
            <a:buNone/>
          </a:pPr>
          <a:r>
            <a:t/>
          </a:r>
          <a:endParaRPr sz="1100"/>
        </a:p>
      </xdr:txBody>
    </xdr:sp>
    <xdr:clientData fLocksWithSheet="0"/>
  </xdr:oneCellAnchor>
  <xdr:oneCellAnchor>
    <xdr:from>
      <xdr:col>1</xdr:col>
      <xdr:colOff>0</xdr:colOff>
      <xdr:row>31</xdr:row>
      <xdr:rowOff>0</xdr:rowOff>
    </xdr:from>
    <xdr:ext cx="4343400" cy="228600"/>
    <xdr:sp>
      <xdr:nvSpPr>
        <xdr:cNvPr id="150" name="Shape 150"/>
        <xdr:cNvSpPr txBox="1"/>
      </xdr:nvSpPr>
      <xdr:spPr>
        <a:xfrm>
          <a:off x="3179063" y="3670463"/>
          <a:ext cx="43338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Admits</a:t>
          </a:r>
          <a:endParaRPr sz="1400"/>
        </a:p>
      </xdr:txBody>
    </xdr:sp>
    <xdr:clientData fLocksWithSheet="0"/>
  </xdr:oneCellAnchor>
  <xdr:oneCellAnchor>
    <xdr:from>
      <xdr:col>0</xdr:col>
      <xdr:colOff>590550</xdr:colOff>
      <xdr:row>37</xdr:row>
      <xdr:rowOff>0</xdr:rowOff>
    </xdr:from>
    <xdr:ext cx="4429125" cy="228600"/>
    <xdr:sp>
      <xdr:nvSpPr>
        <xdr:cNvPr id="151" name="Shape 151"/>
        <xdr:cNvSpPr txBox="1"/>
      </xdr:nvSpPr>
      <xdr:spPr>
        <a:xfrm>
          <a:off x="3136200" y="3670463"/>
          <a:ext cx="44196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Enrollees by Status</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590550</xdr:colOff>
      <xdr:row>63</xdr:row>
      <xdr:rowOff>0</xdr:rowOff>
    </xdr:from>
    <xdr:ext cx="4419600" cy="228600"/>
    <xdr:sp>
      <xdr:nvSpPr>
        <xdr:cNvPr id="152" name="Shape 152"/>
        <xdr:cNvSpPr txBox="1"/>
      </xdr:nvSpPr>
      <xdr:spPr>
        <a:xfrm>
          <a:off x="3140963" y="3670463"/>
          <a:ext cx="44100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Applicants Out-of-State</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73</xdr:row>
      <xdr:rowOff>0</xdr:rowOff>
    </xdr:from>
    <xdr:ext cx="4371975" cy="219075"/>
    <xdr:sp>
      <xdr:nvSpPr>
        <xdr:cNvPr id="153" name="Shape 153"/>
        <xdr:cNvSpPr txBox="1"/>
      </xdr:nvSpPr>
      <xdr:spPr>
        <a:xfrm>
          <a:off x="3164775" y="3675225"/>
          <a:ext cx="4362450"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Applicants Unknown</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47</xdr:row>
      <xdr:rowOff>0</xdr:rowOff>
    </xdr:from>
    <xdr:ext cx="4343400" cy="276225"/>
    <xdr:sp>
      <xdr:nvSpPr>
        <xdr:cNvPr id="154" name="Shape 154"/>
        <xdr:cNvSpPr txBox="1"/>
      </xdr:nvSpPr>
      <xdr:spPr>
        <a:xfrm>
          <a:off x="3179063" y="3646650"/>
          <a:ext cx="433387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Applicants Total</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78</xdr:row>
      <xdr:rowOff>0</xdr:rowOff>
    </xdr:from>
    <xdr:ext cx="4343400" cy="247650"/>
    <xdr:sp>
      <xdr:nvSpPr>
        <xdr:cNvPr id="155" name="Shape 155"/>
        <xdr:cNvSpPr txBox="1"/>
      </xdr:nvSpPr>
      <xdr:spPr>
        <a:xfrm>
          <a:off x="3179063" y="3660938"/>
          <a:ext cx="43338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wait-listed students</a:t>
          </a:r>
          <a:endParaRPr sz="1400"/>
        </a:p>
      </xdr:txBody>
    </xdr:sp>
    <xdr:clientData fLocksWithSheet="0"/>
  </xdr:oneCellAnchor>
  <xdr:oneCellAnchor>
    <xdr:from>
      <xdr:col>0</xdr:col>
      <xdr:colOff>581025</xdr:colOff>
      <xdr:row>79</xdr:row>
      <xdr:rowOff>38100</xdr:rowOff>
    </xdr:from>
    <xdr:ext cx="5476875" cy="504825"/>
    <xdr:sp>
      <xdr:nvSpPr>
        <xdr:cNvPr id="156" name="Shape 156"/>
        <xdr:cNvSpPr txBox="1"/>
      </xdr:nvSpPr>
      <xdr:spPr>
        <a:xfrm>
          <a:off x="2612325" y="3532350"/>
          <a:ext cx="5467350" cy="4953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Students who met admission requirements but whose final admission was contingent on space availability</a:t>
          </a:r>
          <a:r>
            <a:rPr lang="en-US" sz="1100">
              <a:solidFill>
                <a:schemeClr val="dk1"/>
              </a:solidFill>
              <a:latin typeface="Arial"/>
              <a:ea typeface="Arial"/>
              <a:cs typeface="Arial"/>
              <a:sym typeface="Arial"/>
            </a:rPr>
            <a:t> </a:t>
          </a:r>
          <a:endParaRPr sz="1100"/>
        </a:p>
      </xdr:txBody>
    </xdr:sp>
    <xdr:clientData fLocksWithSheet="0"/>
  </xdr:oneCellAnchor>
  <xdr:oneCellAnchor>
    <xdr:from>
      <xdr:col>1</xdr:col>
      <xdr:colOff>0</xdr:colOff>
      <xdr:row>86</xdr:row>
      <xdr:rowOff>0</xdr:rowOff>
    </xdr:from>
    <xdr:ext cx="5429250" cy="323850"/>
    <xdr:sp>
      <xdr:nvSpPr>
        <xdr:cNvPr id="157" name="Shape 157"/>
        <xdr:cNvSpPr txBox="1"/>
      </xdr:nvSpPr>
      <xdr:spPr>
        <a:xfrm>
          <a:off x="2636138" y="3622838"/>
          <a:ext cx="5419725" cy="3143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If yes, please answer the questions below for Fall 2024 admissions:</a:t>
          </a:r>
          <a:endParaRPr sz="1100"/>
        </a:p>
      </xdr:txBody>
    </xdr:sp>
    <xdr:clientData fLocksWithSheet="0"/>
  </xdr:oneCellAnchor>
  <xdr:oneCellAnchor>
    <xdr:from>
      <xdr:col>1</xdr:col>
      <xdr:colOff>3914775</xdr:colOff>
      <xdr:row>89</xdr:row>
      <xdr:rowOff>0</xdr:rowOff>
    </xdr:from>
    <xdr:ext cx="3876675" cy="238125"/>
    <xdr:sp>
      <xdr:nvSpPr>
        <xdr:cNvPr id="158" name="Shape 158"/>
        <xdr:cNvSpPr txBox="1"/>
      </xdr:nvSpPr>
      <xdr:spPr>
        <a:xfrm>
          <a:off x="3412425" y="3665700"/>
          <a:ext cx="386715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0</xdr:colOff>
      <xdr:row>103</xdr:row>
      <xdr:rowOff>0</xdr:rowOff>
    </xdr:from>
    <xdr:ext cx="4343400" cy="247650"/>
    <xdr:sp>
      <xdr:nvSpPr>
        <xdr:cNvPr id="159" name="Shape 159"/>
        <xdr:cNvSpPr txBox="1"/>
      </xdr:nvSpPr>
      <xdr:spPr>
        <a:xfrm>
          <a:off x="3179063" y="3660938"/>
          <a:ext cx="43338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High school completion requirement</a:t>
          </a:r>
          <a:endParaRPr sz="1400"/>
        </a:p>
      </xdr:txBody>
    </xdr:sp>
    <xdr:clientData fLocksWithSheet="0"/>
  </xdr:oneCellAnchor>
  <xdr:oneCellAnchor>
    <xdr:from>
      <xdr:col>0</xdr:col>
      <xdr:colOff>581025</xdr:colOff>
      <xdr:row>104</xdr:row>
      <xdr:rowOff>38100</xdr:rowOff>
    </xdr:from>
    <xdr:ext cx="5476875" cy="504825"/>
    <xdr:sp>
      <xdr:nvSpPr>
        <xdr:cNvPr id="160" name="Shape 160"/>
        <xdr:cNvSpPr txBox="1"/>
      </xdr:nvSpPr>
      <xdr:spPr>
        <a:xfrm>
          <a:off x="2612325" y="3532350"/>
          <a:ext cx="5467350" cy="4953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Place an 'x' next to the appropriate box to identify your high school completion requirement for degree-seeking entering students:</a:t>
          </a:r>
          <a:r>
            <a:rPr lang="en-US" sz="1100">
              <a:solidFill>
                <a:schemeClr val="dk1"/>
              </a:solidFill>
              <a:latin typeface="Arial"/>
              <a:ea typeface="Arial"/>
              <a:cs typeface="Arial"/>
              <a:sym typeface="Arial"/>
            </a:rPr>
            <a:t> </a:t>
          </a:r>
          <a:endParaRPr sz="1100"/>
        </a:p>
      </xdr:txBody>
    </xdr:sp>
    <xdr:clientData fLocksWithSheet="0"/>
  </xdr:oneCellAnchor>
  <xdr:oneCellAnchor>
    <xdr:from>
      <xdr:col>1</xdr:col>
      <xdr:colOff>0</xdr:colOff>
      <xdr:row>100</xdr:row>
      <xdr:rowOff>28575</xdr:rowOff>
    </xdr:from>
    <xdr:ext cx="4343400" cy="428625"/>
    <xdr:sp>
      <xdr:nvSpPr>
        <xdr:cNvPr id="161" name="Shape 161"/>
        <xdr:cNvSpPr txBox="1"/>
      </xdr:nvSpPr>
      <xdr:spPr>
        <a:xfrm>
          <a:off x="3179063" y="3570450"/>
          <a:ext cx="4333875" cy="4191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C3-C5: Admission Requirements</a:t>
          </a:r>
          <a:endParaRPr b="1" sz="1100"/>
        </a:p>
      </xdr:txBody>
    </xdr:sp>
    <xdr:clientData fLocksWithSheet="0"/>
  </xdr:oneCellAnchor>
  <xdr:oneCellAnchor>
    <xdr:from>
      <xdr:col>2</xdr:col>
      <xdr:colOff>0</xdr:colOff>
      <xdr:row>107</xdr:row>
      <xdr:rowOff>142875</xdr:rowOff>
    </xdr:from>
    <xdr:ext cx="3495675" cy="266700"/>
    <xdr:sp>
      <xdr:nvSpPr>
        <xdr:cNvPr id="162" name="Shape 162"/>
        <xdr:cNvSpPr txBox="1"/>
      </xdr:nvSpPr>
      <xdr:spPr>
        <a:xfrm>
          <a:off x="3602925" y="3651413"/>
          <a:ext cx="348615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619125</xdr:colOff>
      <xdr:row>112</xdr:row>
      <xdr:rowOff>123825</xdr:rowOff>
    </xdr:from>
    <xdr:ext cx="4362450" cy="523875"/>
    <xdr:sp>
      <xdr:nvSpPr>
        <xdr:cNvPr id="163" name="Shape 163"/>
        <xdr:cNvSpPr txBox="1"/>
      </xdr:nvSpPr>
      <xdr:spPr>
        <a:xfrm>
          <a:off x="3169538" y="3522825"/>
          <a:ext cx="4352925" cy="5143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Does your institution require or recommend a general college-preparatory program for degree-seeking students?</a:t>
          </a:r>
          <a:endParaRPr sz="1400"/>
        </a:p>
      </xdr:txBody>
    </xdr:sp>
    <xdr:clientData fLocksWithSheet="0"/>
  </xdr:oneCellAnchor>
  <xdr:oneCellAnchor>
    <xdr:from>
      <xdr:col>2</xdr:col>
      <xdr:colOff>0</xdr:colOff>
      <xdr:row>116</xdr:row>
      <xdr:rowOff>0</xdr:rowOff>
    </xdr:from>
    <xdr:ext cx="3495675" cy="219075"/>
    <xdr:sp>
      <xdr:nvSpPr>
        <xdr:cNvPr id="164" name="Shape 164"/>
        <xdr:cNvSpPr txBox="1"/>
      </xdr:nvSpPr>
      <xdr:spPr>
        <a:xfrm>
          <a:off x="3602925" y="3675225"/>
          <a:ext cx="3486150"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628650</xdr:colOff>
      <xdr:row>121</xdr:row>
      <xdr:rowOff>142875</xdr:rowOff>
    </xdr:from>
    <xdr:ext cx="4333875" cy="371475"/>
    <xdr:sp>
      <xdr:nvSpPr>
        <xdr:cNvPr id="165" name="Shape 165"/>
        <xdr:cNvSpPr txBox="1"/>
      </xdr:nvSpPr>
      <xdr:spPr>
        <a:xfrm>
          <a:off x="3183825" y="3599025"/>
          <a:ext cx="4324350" cy="3619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Distribution of high school units required and/or recommended.</a:t>
          </a:r>
          <a:endParaRPr sz="1400"/>
        </a:p>
      </xdr:txBody>
    </xdr:sp>
    <xdr:clientData fLocksWithSheet="0"/>
  </xdr:oneCellAnchor>
  <xdr:oneCellAnchor>
    <xdr:from>
      <xdr:col>1</xdr:col>
      <xdr:colOff>9525</xdr:colOff>
      <xdr:row>123</xdr:row>
      <xdr:rowOff>114300</xdr:rowOff>
    </xdr:from>
    <xdr:ext cx="8572500" cy="847725"/>
    <xdr:sp>
      <xdr:nvSpPr>
        <xdr:cNvPr id="166" name="Shape 166"/>
        <xdr:cNvSpPr txBox="1"/>
      </xdr:nvSpPr>
      <xdr:spPr>
        <a:xfrm>
          <a:off x="1064513" y="3360900"/>
          <a:ext cx="8562975" cy="8382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Specify the distribution of academic high school course units required and/or recommended of all or most degree-seeking students using Carnegie units (one unit equals one year of study or its equivalent). If you use a different system for calculating units, please convert.</a:t>
          </a:r>
          <a:endParaRPr sz="1100"/>
        </a:p>
      </xdr:txBody>
    </xdr:sp>
    <xdr:clientData fLocksWithSheet="0"/>
  </xdr:oneCellAnchor>
  <xdr:oneCellAnchor>
    <xdr:from>
      <xdr:col>1</xdr:col>
      <xdr:colOff>0</xdr:colOff>
      <xdr:row>129</xdr:row>
      <xdr:rowOff>0</xdr:rowOff>
    </xdr:from>
    <xdr:ext cx="4343400" cy="238125"/>
    <xdr:sp>
      <xdr:nvSpPr>
        <xdr:cNvPr id="167" name="Shape 167"/>
        <xdr:cNvSpPr txBox="1"/>
      </xdr:nvSpPr>
      <xdr:spPr>
        <a:xfrm>
          <a:off x="3179063" y="3665700"/>
          <a:ext cx="43338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Distribution of high school units required:</a:t>
          </a:r>
          <a:endParaRPr sz="1400"/>
        </a:p>
      </xdr:txBody>
    </xdr:sp>
    <xdr:clientData fLocksWithSheet="0"/>
  </xdr:oneCellAnchor>
  <xdr:oneCellAnchor>
    <xdr:from>
      <xdr:col>2</xdr:col>
      <xdr:colOff>0</xdr:colOff>
      <xdr:row>129</xdr:row>
      <xdr:rowOff>0</xdr:rowOff>
    </xdr:from>
    <xdr:ext cx="3505200" cy="247650"/>
    <xdr:sp>
      <xdr:nvSpPr>
        <xdr:cNvPr id="168" name="Shape 168"/>
        <xdr:cNvSpPr txBox="1"/>
      </xdr:nvSpPr>
      <xdr:spPr>
        <a:xfrm flipH="1">
          <a:off x="3598163" y="3660938"/>
          <a:ext cx="34956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Units</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143</xdr:row>
      <xdr:rowOff>0</xdr:rowOff>
    </xdr:from>
    <xdr:ext cx="4333875" cy="228600"/>
    <xdr:sp>
      <xdr:nvSpPr>
        <xdr:cNvPr id="169" name="Shape 169"/>
        <xdr:cNvSpPr txBox="1"/>
      </xdr:nvSpPr>
      <xdr:spPr>
        <a:xfrm>
          <a:off x="3183825" y="3670463"/>
          <a:ext cx="43243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Distribution of high school units recommended:</a:t>
          </a:r>
          <a:endParaRPr sz="1400"/>
        </a:p>
      </xdr:txBody>
    </xdr:sp>
    <xdr:clientData fLocksWithSheet="0"/>
  </xdr:oneCellAnchor>
  <xdr:oneCellAnchor>
    <xdr:from>
      <xdr:col>1</xdr:col>
      <xdr:colOff>0</xdr:colOff>
      <xdr:row>160</xdr:row>
      <xdr:rowOff>0</xdr:rowOff>
    </xdr:from>
    <xdr:ext cx="4343400" cy="276225"/>
    <xdr:sp>
      <xdr:nvSpPr>
        <xdr:cNvPr id="170" name="Shape 170"/>
        <xdr:cNvSpPr txBox="1"/>
      </xdr:nvSpPr>
      <xdr:spPr>
        <a:xfrm>
          <a:off x="3179063" y="3646650"/>
          <a:ext cx="433387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High school completion requirement</a:t>
          </a:r>
          <a:endParaRPr sz="1400"/>
        </a:p>
      </xdr:txBody>
    </xdr:sp>
    <xdr:clientData fLocksWithSheet="0"/>
  </xdr:oneCellAnchor>
  <xdr:oneCellAnchor>
    <xdr:from>
      <xdr:col>0</xdr:col>
      <xdr:colOff>581025</xdr:colOff>
      <xdr:row>161</xdr:row>
      <xdr:rowOff>38100</xdr:rowOff>
    </xdr:from>
    <xdr:ext cx="5467350" cy="704850"/>
    <xdr:sp>
      <xdr:nvSpPr>
        <xdr:cNvPr id="171" name="Shape 171"/>
        <xdr:cNvSpPr txBox="1"/>
      </xdr:nvSpPr>
      <xdr:spPr>
        <a:xfrm>
          <a:off x="2617088" y="3432338"/>
          <a:ext cx="5457825" cy="6953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Do you have an open admission policy, under which virtually all secondary school graduates or students with GED equivalency diplomas are admitted without regard to academic record, test scores, or other qualifications? If so, check which applies:</a:t>
          </a:r>
          <a:endParaRPr sz="1100"/>
        </a:p>
      </xdr:txBody>
    </xdr:sp>
    <xdr:clientData fLocksWithSheet="0"/>
  </xdr:oneCellAnchor>
  <xdr:oneCellAnchor>
    <xdr:from>
      <xdr:col>1</xdr:col>
      <xdr:colOff>0</xdr:colOff>
      <xdr:row>157</xdr:row>
      <xdr:rowOff>28575</xdr:rowOff>
    </xdr:from>
    <xdr:ext cx="5429250" cy="400050"/>
    <xdr:sp>
      <xdr:nvSpPr>
        <xdr:cNvPr id="172" name="Shape 172"/>
        <xdr:cNvSpPr txBox="1"/>
      </xdr:nvSpPr>
      <xdr:spPr>
        <a:xfrm>
          <a:off x="2636138" y="3584738"/>
          <a:ext cx="5419725" cy="3905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C6-C7: Basis for Selection</a:t>
          </a:r>
          <a:endParaRPr b="1" sz="1100"/>
        </a:p>
      </xdr:txBody>
    </xdr:sp>
    <xdr:clientData fLocksWithSheet="0"/>
  </xdr:oneCellAnchor>
  <xdr:oneCellAnchor>
    <xdr:from>
      <xdr:col>2</xdr:col>
      <xdr:colOff>0</xdr:colOff>
      <xdr:row>164</xdr:row>
      <xdr:rowOff>142875</xdr:rowOff>
    </xdr:from>
    <xdr:ext cx="3476625" cy="266700"/>
    <xdr:sp>
      <xdr:nvSpPr>
        <xdr:cNvPr id="173" name="Shape 173"/>
        <xdr:cNvSpPr txBox="1"/>
      </xdr:nvSpPr>
      <xdr:spPr>
        <a:xfrm>
          <a:off x="3612450" y="3651413"/>
          <a:ext cx="346710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167</xdr:row>
      <xdr:rowOff>104775</xdr:rowOff>
    </xdr:from>
    <xdr:ext cx="4324350" cy="333375"/>
    <xdr:sp>
      <xdr:nvSpPr>
        <xdr:cNvPr id="174" name="Shape 174"/>
        <xdr:cNvSpPr txBox="1"/>
      </xdr:nvSpPr>
      <xdr:spPr>
        <a:xfrm>
          <a:off x="3188588" y="3618075"/>
          <a:ext cx="431482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Open admission policy as described above for most students, but--</a:t>
          </a:r>
          <a:endParaRPr b="0" sz="1100"/>
        </a:p>
      </xdr:txBody>
    </xdr:sp>
    <xdr:clientData fLocksWithSheet="0"/>
  </xdr:oneCellAnchor>
  <xdr:oneCellAnchor>
    <xdr:from>
      <xdr:col>2</xdr:col>
      <xdr:colOff>0</xdr:colOff>
      <xdr:row>172</xdr:row>
      <xdr:rowOff>0</xdr:rowOff>
    </xdr:from>
    <xdr:ext cx="3486150" cy="238125"/>
    <xdr:sp>
      <xdr:nvSpPr>
        <xdr:cNvPr id="175" name="Shape 175"/>
        <xdr:cNvSpPr txBox="1"/>
      </xdr:nvSpPr>
      <xdr:spPr>
        <a:xfrm>
          <a:off x="3607688" y="3665700"/>
          <a:ext cx="34766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Explain</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176</xdr:row>
      <xdr:rowOff>0</xdr:rowOff>
    </xdr:from>
    <xdr:ext cx="4324350" cy="1485900"/>
    <xdr:sp>
      <xdr:nvSpPr>
        <xdr:cNvPr id="176" name="Shape 176"/>
        <xdr:cNvSpPr txBox="1"/>
      </xdr:nvSpPr>
      <xdr:spPr>
        <a:xfrm>
          <a:off x="3188588" y="3041813"/>
          <a:ext cx="4314825" cy="14763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Relative importance of each of the following academic and nonacademic factors in your first-time, first-year, degree-seeking general (not including programs with specific criteria) admissions decisions. Very Important, Important, Considered, Not Considered</a:t>
          </a:r>
          <a:endParaRPr b="1" sz="1100"/>
        </a:p>
      </xdr:txBody>
    </xdr:sp>
    <xdr:clientData fLocksWithSheet="0"/>
  </xdr:oneCellAnchor>
  <xdr:oneCellAnchor>
    <xdr:from>
      <xdr:col>1</xdr:col>
      <xdr:colOff>0</xdr:colOff>
      <xdr:row>184</xdr:row>
      <xdr:rowOff>0</xdr:rowOff>
    </xdr:from>
    <xdr:ext cx="4333875" cy="238125"/>
    <xdr:sp>
      <xdr:nvSpPr>
        <xdr:cNvPr id="177" name="Shape 177"/>
        <xdr:cNvSpPr txBox="1"/>
      </xdr:nvSpPr>
      <xdr:spPr>
        <a:xfrm>
          <a:off x="3183825" y="3665700"/>
          <a:ext cx="432435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Academic	</a:t>
          </a:r>
          <a:endParaRPr sz="1400"/>
        </a:p>
      </xdr:txBody>
    </xdr:sp>
    <xdr:clientData fLocksWithSheet="0"/>
  </xdr:oneCellAnchor>
  <xdr:oneCellAnchor>
    <xdr:from>
      <xdr:col>2</xdr:col>
      <xdr:colOff>0</xdr:colOff>
      <xdr:row>184</xdr:row>
      <xdr:rowOff>0</xdr:rowOff>
    </xdr:from>
    <xdr:ext cx="3476625" cy="238125"/>
    <xdr:sp>
      <xdr:nvSpPr>
        <xdr:cNvPr id="178" name="Shape 178"/>
        <xdr:cNvSpPr txBox="1"/>
      </xdr:nvSpPr>
      <xdr:spPr>
        <a:xfrm>
          <a:off x="3612450" y="3665700"/>
          <a:ext cx="346710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Importance</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192</xdr:row>
      <xdr:rowOff>0</xdr:rowOff>
    </xdr:from>
    <xdr:ext cx="4324350" cy="219075"/>
    <xdr:sp>
      <xdr:nvSpPr>
        <xdr:cNvPr id="179" name="Shape 179"/>
        <xdr:cNvSpPr txBox="1"/>
      </xdr:nvSpPr>
      <xdr:spPr>
        <a:xfrm>
          <a:off x="3188588" y="3675225"/>
          <a:ext cx="4314825"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Nonacademic	</a:t>
          </a:r>
          <a:endParaRPr sz="1400"/>
        </a:p>
      </xdr:txBody>
    </xdr:sp>
    <xdr:clientData fLocksWithSheet="0"/>
  </xdr:oneCellAnchor>
  <xdr:oneCellAnchor>
    <xdr:from>
      <xdr:col>1</xdr:col>
      <xdr:colOff>4295775</xdr:colOff>
      <xdr:row>192</xdr:row>
      <xdr:rowOff>0</xdr:rowOff>
    </xdr:from>
    <xdr:ext cx="3571875" cy="228600"/>
    <xdr:sp>
      <xdr:nvSpPr>
        <xdr:cNvPr id="180" name="Shape 180"/>
        <xdr:cNvSpPr txBox="1"/>
      </xdr:nvSpPr>
      <xdr:spPr>
        <a:xfrm>
          <a:off x="3564825" y="3670463"/>
          <a:ext cx="35623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Importance</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176</xdr:row>
      <xdr:rowOff>0</xdr:rowOff>
    </xdr:from>
    <xdr:ext cx="3486150" cy="1485900"/>
    <xdr:sp>
      <xdr:nvSpPr>
        <xdr:cNvPr id="181" name="Shape 181"/>
        <xdr:cNvSpPr txBox="1"/>
      </xdr:nvSpPr>
      <xdr:spPr>
        <a:xfrm>
          <a:off x="3607688" y="3041813"/>
          <a:ext cx="3476625" cy="14763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Please select one of the following options:</a:t>
          </a:r>
          <a:endParaRPr sz="1400"/>
        </a:p>
        <a:p>
          <a:pPr indent="0" lvl="0" marL="0" rtl="0" algn="l">
            <a:lnSpc>
              <a:spcPct val="11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Very Important</a:t>
          </a:r>
          <a:endParaRPr sz="1400"/>
        </a:p>
        <a:p>
          <a:pPr indent="0" lvl="0" marL="0" rtl="0" algn="l">
            <a:lnSpc>
              <a:spcPct val="11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Important</a:t>
          </a:r>
          <a:endParaRPr sz="1400"/>
        </a:p>
        <a:p>
          <a:pPr indent="0" lvl="0" marL="0" rtl="0" algn="l">
            <a:lnSpc>
              <a:spcPct val="11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Considered</a:t>
          </a:r>
          <a:endParaRPr sz="1400"/>
        </a:p>
        <a:p>
          <a:pPr indent="0" lvl="0" marL="0" rtl="0" algn="l">
            <a:lnSpc>
              <a:spcPct val="11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Not Considered</a:t>
          </a:r>
          <a:endParaRPr b="1" sz="1100"/>
        </a:p>
      </xdr:txBody>
    </xdr:sp>
    <xdr:clientData fLocksWithSheet="0"/>
  </xdr:oneCellAnchor>
  <xdr:oneCellAnchor>
    <xdr:from>
      <xdr:col>1</xdr:col>
      <xdr:colOff>0</xdr:colOff>
      <xdr:row>206</xdr:row>
      <xdr:rowOff>28575</xdr:rowOff>
    </xdr:from>
    <xdr:ext cx="5410200" cy="485775"/>
    <xdr:sp>
      <xdr:nvSpPr>
        <xdr:cNvPr id="182" name="Shape 182"/>
        <xdr:cNvSpPr txBox="1"/>
      </xdr:nvSpPr>
      <xdr:spPr>
        <a:xfrm>
          <a:off x="2645663" y="3541875"/>
          <a:ext cx="5400675" cy="4762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C8: SAT and ACT Policies</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Entrance Exams</a:t>
          </a:r>
          <a:endParaRPr sz="1400"/>
        </a:p>
      </xdr:txBody>
    </xdr:sp>
    <xdr:clientData fLocksWithSheet="0"/>
  </xdr:oneCellAnchor>
  <xdr:oneCellAnchor>
    <xdr:from>
      <xdr:col>0</xdr:col>
      <xdr:colOff>247650</xdr:colOff>
      <xdr:row>211</xdr:row>
      <xdr:rowOff>19050</xdr:rowOff>
    </xdr:from>
    <xdr:ext cx="4324350" cy="1628775"/>
    <xdr:sp>
      <xdr:nvSpPr>
        <xdr:cNvPr id="183" name="Shape 183"/>
        <xdr:cNvSpPr txBox="1"/>
      </xdr:nvSpPr>
      <xdr:spPr>
        <a:xfrm>
          <a:off x="3188588" y="2970375"/>
          <a:ext cx="4314825" cy="1619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If yes, please enter your institution’s policies for use in admission for students applying for </a:t>
          </a:r>
          <a:r>
            <a:rPr b="1" i="0" lang="en-US" sz="1100" u="none" strike="noStrike">
              <a:solidFill>
                <a:schemeClr val="dk1"/>
              </a:solidFill>
              <a:latin typeface="Arial"/>
              <a:ea typeface="Arial"/>
              <a:cs typeface="Arial"/>
              <a:sym typeface="Arial"/>
            </a:rPr>
            <a:t>Fall 2026</a:t>
          </a:r>
          <a:endParaRPr b="0"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224</xdr:row>
      <xdr:rowOff>0</xdr:rowOff>
    </xdr:from>
    <xdr:ext cx="5410200" cy="485775"/>
    <xdr:sp>
      <xdr:nvSpPr>
        <xdr:cNvPr id="184" name="Shape 184"/>
        <xdr:cNvSpPr txBox="1"/>
      </xdr:nvSpPr>
      <xdr:spPr>
        <a:xfrm>
          <a:off x="2645663" y="3541875"/>
          <a:ext cx="5400675" cy="4762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C8B</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Has been removed from the CDS.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C8C</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Has been removed from the CDS.</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2</xdr:col>
      <xdr:colOff>0</xdr:colOff>
      <xdr:row>234</xdr:row>
      <xdr:rowOff>152400</xdr:rowOff>
    </xdr:from>
    <xdr:ext cx="3486150" cy="314325"/>
    <xdr:sp>
      <xdr:nvSpPr>
        <xdr:cNvPr id="185" name="Shape 185"/>
        <xdr:cNvSpPr txBox="1"/>
      </xdr:nvSpPr>
      <xdr:spPr>
        <a:xfrm>
          <a:off x="3607688" y="3627600"/>
          <a:ext cx="3476625" cy="3048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590550</xdr:colOff>
      <xdr:row>244</xdr:row>
      <xdr:rowOff>0</xdr:rowOff>
    </xdr:from>
    <xdr:ext cx="16573500" cy="533400"/>
    <xdr:sp>
      <xdr:nvSpPr>
        <xdr:cNvPr id="186" name="Shape 186"/>
        <xdr:cNvSpPr txBox="1"/>
      </xdr:nvSpPr>
      <xdr:spPr>
        <a:xfrm>
          <a:off x="0" y="3518063"/>
          <a:ext cx="10692000" cy="5238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C9-C12: First-time, first-year Profile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Provide information for </a:t>
          </a:r>
          <a:r>
            <a:rPr b="1" i="0" lang="en-US" sz="1100" u="none" strike="noStrike">
              <a:solidFill>
                <a:schemeClr val="dk1"/>
              </a:solidFill>
              <a:latin typeface="Arial"/>
              <a:ea typeface="Arial"/>
              <a:cs typeface="Arial"/>
              <a:sym typeface="Arial"/>
            </a:rPr>
            <a:t>ALL enrolled, degree-seeking, full-time and part-time, first-time, first-year students </a:t>
          </a:r>
          <a:r>
            <a:rPr b="0" i="0" lang="en-US" sz="1100" u="none" strike="noStrike">
              <a:solidFill>
                <a:schemeClr val="dk1"/>
              </a:solidFill>
              <a:latin typeface="Arial"/>
              <a:ea typeface="Arial"/>
              <a:cs typeface="Arial"/>
              <a:sym typeface="Arial"/>
            </a:rPr>
            <a:t>enrolled in </a:t>
          </a:r>
          <a:r>
            <a:rPr b="1" i="0" lang="en-US" sz="1100" u="none" strike="noStrike">
              <a:solidFill>
                <a:schemeClr val="dk1"/>
              </a:solidFill>
              <a:latin typeface="Arial"/>
              <a:ea typeface="Arial"/>
              <a:cs typeface="Arial"/>
              <a:sym typeface="Arial"/>
            </a:rPr>
            <a:t>Fall 2024</a:t>
          </a:r>
          <a:r>
            <a:rPr b="0" i="0" lang="en-US" sz="1100" u="none" strike="noStrike">
              <a:solidFill>
                <a:schemeClr val="dk1"/>
              </a:solidFill>
              <a:latin typeface="Arial"/>
              <a:ea typeface="Arial"/>
              <a:cs typeface="Arial"/>
              <a:sym typeface="Arial"/>
            </a:rPr>
            <a:t>, including students who began studies during summer, international students/nonresidents, and students admitted under special arrangements.</a:t>
          </a:r>
          <a:endParaRPr sz="1400"/>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sz="1100"/>
        </a:p>
      </xdr:txBody>
    </xdr:sp>
    <xdr:clientData fLocksWithSheet="0"/>
  </xdr:oneCellAnchor>
  <xdr:oneCellAnchor>
    <xdr:from>
      <xdr:col>2</xdr:col>
      <xdr:colOff>0</xdr:colOff>
      <xdr:row>260</xdr:row>
      <xdr:rowOff>0</xdr:rowOff>
    </xdr:from>
    <xdr:ext cx="3476625" cy="247650"/>
    <xdr:sp>
      <xdr:nvSpPr>
        <xdr:cNvPr id="187" name="Shape 187"/>
        <xdr:cNvSpPr txBox="1"/>
      </xdr:nvSpPr>
      <xdr:spPr>
        <a:xfrm>
          <a:off x="3612450" y="3660938"/>
          <a:ext cx="346710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263</xdr:row>
      <xdr:rowOff>0</xdr:rowOff>
    </xdr:from>
    <xdr:ext cx="3476625" cy="257175"/>
    <xdr:sp>
      <xdr:nvSpPr>
        <xdr:cNvPr id="188" name="Shape 188"/>
        <xdr:cNvSpPr txBox="1"/>
      </xdr:nvSpPr>
      <xdr:spPr>
        <a:xfrm>
          <a:off x="3612450" y="3656175"/>
          <a:ext cx="34671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581025</xdr:colOff>
      <xdr:row>267</xdr:row>
      <xdr:rowOff>0</xdr:rowOff>
    </xdr:from>
    <xdr:ext cx="5467350" cy="914400"/>
    <xdr:sp>
      <xdr:nvSpPr>
        <xdr:cNvPr id="189" name="Shape 189"/>
        <xdr:cNvSpPr txBox="1"/>
      </xdr:nvSpPr>
      <xdr:spPr>
        <a:xfrm>
          <a:off x="2617088" y="3327563"/>
          <a:ext cx="5457825" cy="9048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For each assessment listed below, report the score that represents the 25th percentile (the score that 25 percent of the first-time, first-year population scored at or below) and the 75th percentile score (the score that 25 percent scored at or above).</a:t>
          </a:r>
          <a:endParaRPr sz="1400"/>
        </a:p>
      </xdr:txBody>
    </xdr:sp>
    <xdr:clientData fLocksWithSheet="0"/>
  </xdr:oneCellAnchor>
  <xdr:oneCellAnchor>
    <xdr:from>
      <xdr:col>1</xdr:col>
      <xdr:colOff>0</xdr:colOff>
      <xdr:row>273</xdr:row>
      <xdr:rowOff>0</xdr:rowOff>
    </xdr:from>
    <xdr:ext cx="4324350" cy="238125"/>
    <xdr:sp>
      <xdr:nvSpPr>
        <xdr:cNvPr id="190" name="Shape 190"/>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313</xdr:row>
      <xdr:rowOff>0</xdr:rowOff>
    </xdr:from>
    <xdr:ext cx="4324350" cy="238125"/>
    <xdr:sp>
      <xdr:nvSpPr>
        <xdr:cNvPr id="191" name="Shape 191"/>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523875</xdr:colOff>
      <xdr:row>311</xdr:row>
      <xdr:rowOff>0</xdr:rowOff>
    </xdr:from>
    <xdr:ext cx="5534025" cy="352425"/>
    <xdr:sp>
      <xdr:nvSpPr>
        <xdr:cNvPr id="192" name="Shape 192"/>
        <xdr:cNvSpPr txBox="1"/>
      </xdr:nvSpPr>
      <xdr:spPr>
        <a:xfrm>
          <a:off x="2583750" y="3608550"/>
          <a:ext cx="5524500" cy="3429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Percent of first-time, first-year students with scores in each range:</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320</xdr:row>
      <xdr:rowOff>0</xdr:rowOff>
    </xdr:from>
    <xdr:ext cx="4343400" cy="333375"/>
    <xdr:sp>
      <xdr:nvSpPr>
        <xdr:cNvPr id="193" name="Shape 193"/>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329</xdr:row>
      <xdr:rowOff>0</xdr:rowOff>
    </xdr:from>
    <xdr:ext cx="4343400" cy="333375"/>
    <xdr:sp>
      <xdr:nvSpPr>
        <xdr:cNvPr id="194" name="Shape 194"/>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338</xdr:row>
      <xdr:rowOff>0</xdr:rowOff>
    </xdr:from>
    <xdr:ext cx="4343400" cy="333375"/>
    <xdr:sp>
      <xdr:nvSpPr>
        <xdr:cNvPr id="195" name="Shape 195"/>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347</xdr:row>
      <xdr:rowOff>0</xdr:rowOff>
    </xdr:from>
    <xdr:ext cx="4343400" cy="333375"/>
    <xdr:sp>
      <xdr:nvSpPr>
        <xdr:cNvPr id="196" name="Shape 196"/>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356</xdr:row>
      <xdr:rowOff>0</xdr:rowOff>
    </xdr:from>
    <xdr:ext cx="4343400" cy="333375"/>
    <xdr:sp>
      <xdr:nvSpPr>
        <xdr:cNvPr id="197" name="Shape 197"/>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365</xdr:row>
      <xdr:rowOff>0</xdr:rowOff>
    </xdr:from>
    <xdr:ext cx="4343400" cy="333375"/>
    <xdr:sp>
      <xdr:nvSpPr>
        <xdr:cNvPr id="198" name="Shape 198"/>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374</xdr:row>
      <xdr:rowOff>0</xdr:rowOff>
    </xdr:from>
    <xdr:ext cx="4343400" cy="333375"/>
    <xdr:sp>
      <xdr:nvSpPr>
        <xdr:cNvPr id="199" name="Shape 199"/>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383</xdr:row>
      <xdr:rowOff>0</xdr:rowOff>
    </xdr:from>
    <xdr:ext cx="4343400" cy="333375"/>
    <xdr:sp>
      <xdr:nvSpPr>
        <xdr:cNvPr id="200" name="Shape 200"/>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392</xdr:row>
      <xdr:rowOff>0</xdr:rowOff>
    </xdr:from>
    <xdr:ext cx="4343400" cy="333375"/>
    <xdr:sp>
      <xdr:nvSpPr>
        <xdr:cNvPr id="201" name="Shape 201"/>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322</xdr:row>
      <xdr:rowOff>0</xdr:rowOff>
    </xdr:from>
    <xdr:ext cx="4324350" cy="238125"/>
    <xdr:sp>
      <xdr:nvSpPr>
        <xdr:cNvPr id="202" name="Shape 202"/>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331</xdr:row>
      <xdr:rowOff>0</xdr:rowOff>
    </xdr:from>
    <xdr:ext cx="4324350" cy="238125"/>
    <xdr:sp>
      <xdr:nvSpPr>
        <xdr:cNvPr id="203" name="Shape 203"/>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340</xdr:row>
      <xdr:rowOff>0</xdr:rowOff>
    </xdr:from>
    <xdr:ext cx="4324350" cy="238125"/>
    <xdr:sp>
      <xdr:nvSpPr>
        <xdr:cNvPr id="204" name="Shape 204"/>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349</xdr:row>
      <xdr:rowOff>0</xdr:rowOff>
    </xdr:from>
    <xdr:ext cx="4324350" cy="238125"/>
    <xdr:sp>
      <xdr:nvSpPr>
        <xdr:cNvPr id="205" name="Shape 205"/>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358</xdr:row>
      <xdr:rowOff>0</xdr:rowOff>
    </xdr:from>
    <xdr:ext cx="4324350" cy="238125"/>
    <xdr:sp>
      <xdr:nvSpPr>
        <xdr:cNvPr id="206" name="Shape 206"/>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367</xdr:row>
      <xdr:rowOff>0</xdr:rowOff>
    </xdr:from>
    <xdr:ext cx="4324350" cy="238125"/>
    <xdr:sp>
      <xdr:nvSpPr>
        <xdr:cNvPr id="207" name="Shape 207"/>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376</xdr:row>
      <xdr:rowOff>0</xdr:rowOff>
    </xdr:from>
    <xdr:ext cx="4324350" cy="238125"/>
    <xdr:sp>
      <xdr:nvSpPr>
        <xdr:cNvPr id="208" name="Shape 208"/>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385</xdr:row>
      <xdr:rowOff>0</xdr:rowOff>
    </xdr:from>
    <xdr:ext cx="4324350" cy="238125"/>
    <xdr:sp>
      <xdr:nvSpPr>
        <xdr:cNvPr id="209" name="Shape 209"/>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 Range: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286</xdr:row>
      <xdr:rowOff>0</xdr:rowOff>
    </xdr:from>
    <xdr:ext cx="4324350" cy="238125"/>
    <xdr:sp>
      <xdr:nvSpPr>
        <xdr:cNvPr id="210" name="Shape 210"/>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277</xdr:row>
      <xdr:rowOff>0</xdr:rowOff>
    </xdr:from>
    <xdr:ext cx="4324350" cy="238125"/>
    <xdr:sp>
      <xdr:nvSpPr>
        <xdr:cNvPr id="211" name="Shape 211"/>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281</xdr:row>
      <xdr:rowOff>0</xdr:rowOff>
    </xdr:from>
    <xdr:ext cx="4324350" cy="238125"/>
    <xdr:sp>
      <xdr:nvSpPr>
        <xdr:cNvPr id="212" name="Shape 212"/>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290</xdr:row>
      <xdr:rowOff>0</xdr:rowOff>
    </xdr:from>
    <xdr:ext cx="4324350" cy="238125"/>
    <xdr:sp>
      <xdr:nvSpPr>
        <xdr:cNvPr id="213" name="Shape 213"/>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294</xdr:row>
      <xdr:rowOff>0</xdr:rowOff>
    </xdr:from>
    <xdr:ext cx="4324350" cy="238125"/>
    <xdr:sp>
      <xdr:nvSpPr>
        <xdr:cNvPr id="214" name="Shape 214"/>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298</xdr:row>
      <xdr:rowOff>0</xdr:rowOff>
    </xdr:from>
    <xdr:ext cx="4324350" cy="238125"/>
    <xdr:sp>
      <xdr:nvSpPr>
        <xdr:cNvPr id="215" name="Shape 215"/>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302</xdr:row>
      <xdr:rowOff>0</xdr:rowOff>
    </xdr:from>
    <xdr:ext cx="4324350" cy="238125"/>
    <xdr:sp>
      <xdr:nvSpPr>
        <xdr:cNvPr id="216" name="Shape 216"/>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306</xdr:row>
      <xdr:rowOff>0</xdr:rowOff>
    </xdr:from>
    <xdr:ext cx="4324350" cy="238125"/>
    <xdr:sp>
      <xdr:nvSpPr>
        <xdr:cNvPr id="217" name="Shape 217"/>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Assessment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400</xdr:row>
      <xdr:rowOff>0</xdr:rowOff>
    </xdr:from>
    <xdr:ext cx="4324350" cy="238125"/>
    <xdr:sp>
      <xdr:nvSpPr>
        <xdr:cNvPr id="218" name="Shape 218"/>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High School Rank</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395</xdr:row>
      <xdr:rowOff>0</xdr:rowOff>
    </xdr:from>
    <xdr:ext cx="5410200" cy="828675"/>
    <xdr:sp>
      <xdr:nvSpPr>
        <xdr:cNvPr id="219" name="Shape 219"/>
        <xdr:cNvSpPr txBox="1"/>
      </xdr:nvSpPr>
      <xdr:spPr>
        <a:xfrm>
          <a:off x="2645663" y="3370425"/>
          <a:ext cx="5400675" cy="8191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Percent of all degree-seeking, first-time, first-year students who had high school class rank within each of the following ranges (report information for those students from whom you collected high school rank information)</a:t>
          </a:r>
          <a:endParaRPr sz="1400"/>
        </a:p>
      </xdr:txBody>
    </xdr:sp>
    <xdr:clientData fLocksWithSheet="0"/>
  </xdr:oneCellAnchor>
  <xdr:oneCellAnchor>
    <xdr:from>
      <xdr:col>5</xdr:col>
      <xdr:colOff>66675</xdr:colOff>
      <xdr:row>407</xdr:row>
      <xdr:rowOff>66675</xdr:rowOff>
    </xdr:from>
    <xdr:ext cx="2609850" cy="381000"/>
    <xdr:sp>
      <xdr:nvSpPr>
        <xdr:cNvPr id="220" name="Shape 220"/>
        <xdr:cNvSpPr txBox="1"/>
      </xdr:nvSpPr>
      <xdr:spPr>
        <a:xfrm>
          <a:off x="4045838" y="3594263"/>
          <a:ext cx="2600325" cy="3714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Top half + bottom half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411</xdr:row>
      <xdr:rowOff>0</xdr:rowOff>
    </xdr:from>
    <xdr:ext cx="9753600" cy="1543050"/>
    <xdr:sp>
      <xdr:nvSpPr>
        <xdr:cNvPr id="221" name="Shape 221"/>
        <xdr:cNvSpPr txBox="1"/>
      </xdr:nvSpPr>
      <xdr:spPr>
        <a:xfrm>
          <a:off x="473963" y="3013238"/>
          <a:ext cx="9744075" cy="15335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Percentage of all enrolled, degree-seeking, first-time, first-year students who had high school grade-point averages within each of the following ranges (using 4.0 scale).</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Report information only for those students from whom you collected high school GPA.</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If you are able to report GPA ranges separately for students that also submitted at least one test score versus those who did not submit a test score, please do so in the respective columns. If you are unable to report these data, please report the ranges for all students.</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420</xdr:row>
      <xdr:rowOff>0</xdr:rowOff>
    </xdr:from>
    <xdr:ext cx="4324350" cy="238125"/>
    <xdr:sp>
      <xdr:nvSpPr>
        <xdr:cNvPr id="222" name="Shape 222"/>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GPA Range: Students who submitted Scores</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430</xdr:row>
      <xdr:rowOff>0</xdr:rowOff>
    </xdr:from>
    <xdr:ext cx="4343400" cy="333375"/>
    <xdr:sp>
      <xdr:nvSpPr>
        <xdr:cNvPr id="223" name="Shape 223"/>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432</xdr:row>
      <xdr:rowOff>0</xdr:rowOff>
    </xdr:from>
    <xdr:ext cx="4324350" cy="238125"/>
    <xdr:sp>
      <xdr:nvSpPr>
        <xdr:cNvPr id="224" name="Shape 224"/>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GPA Range: Students who did not submit Scores</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442</xdr:row>
      <xdr:rowOff>0</xdr:rowOff>
    </xdr:from>
    <xdr:ext cx="4343400" cy="333375"/>
    <xdr:sp>
      <xdr:nvSpPr>
        <xdr:cNvPr id="225" name="Shape 225"/>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444</xdr:row>
      <xdr:rowOff>0</xdr:rowOff>
    </xdr:from>
    <xdr:ext cx="4324350" cy="238125"/>
    <xdr:sp>
      <xdr:nvSpPr>
        <xdr:cNvPr id="226" name="Shape 226"/>
        <xdr:cNvSpPr txBox="1"/>
      </xdr:nvSpPr>
      <xdr:spPr>
        <a:xfrm>
          <a:off x="3188588" y="3665700"/>
          <a:ext cx="43148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GPA Range: All enrolled students</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454</xdr:row>
      <xdr:rowOff>0</xdr:rowOff>
    </xdr:from>
    <xdr:ext cx="4343400" cy="333375"/>
    <xdr:sp>
      <xdr:nvSpPr>
        <xdr:cNvPr id="227" name="Shape 227"/>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should = 100%</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464</xdr:row>
      <xdr:rowOff>0</xdr:rowOff>
    </xdr:from>
    <xdr:ext cx="9753600" cy="1104900"/>
    <xdr:sp>
      <xdr:nvSpPr>
        <xdr:cNvPr id="228" name="Shape 228"/>
        <xdr:cNvSpPr txBox="1"/>
      </xdr:nvSpPr>
      <xdr:spPr>
        <a:xfrm>
          <a:off x="473963" y="3232313"/>
          <a:ext cx="9744075" cy="10953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C13-C20: Admission Policies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Application Fee</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If your institution has waived its application fee for the Fall 2026 admission cycle please select no.</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480</xdr:row>
      <xdr:rowOff>0</xdr:rowOff>
    </xdr:from>
    <xdr:ext cx="4343400" cy="666750"/>
    <xdr:sp>
      <xdr:nvSpPr>
        <xdr:cNvPr id="229" name="Shape 229"/>
        <xdr:cNvSpPr txBox="1"/>
      </xdr:nvSpPr>
      <xdr:spPr>
        <a:xfrm>
          <a:off x="3179063" y="3451388"/>
          <a:ext cx="4333875" cy="657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If you have an application fee and an on-line application option, please indicate policy for students who apply on-line:</a:t>
          </a:r>
          <a:endParaRPr sz="1400"/>
        </a:p>
      </xdr:txBody>
    </xdr:sp>
    <xdr:clientData fLocksWithSheet="0"/>
  </xdr:oneCellAnchor>
  <xdr:oneCellAnchor>
    <xdr:from>
      <xdr:col>1</xdr:col>
      <xdr:colOff>0</xdr:colOff>
      <xdr:row>491</xdr:row>
      <xdr:rowOff>0</xdr:rowOff>
    </xdr:from>
    <xdr:ext cx="4333875" cy="266700"/>
    <xdr:sp>
      <xdr:nvSpPr>
        <xdr:cNvPr id="230" name="Shape 230"/>
        <xdr:cNvSpPr txBox="1"/>
      </xdr:nvSpPr>
      <xdr:spPr>
        <a:xfrm>
          <a:off x="3183825" y="3651413"/>
          <a:ext cx="4324350" cy="2571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Application closing date</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28575</xdr:colOff>
      <xdr:row>503</xdr:row>
      <xdr:rowOff>95250</xdr:rowOff>
    </xdr:from>
    <xdr:ext cx="4305300" cy="495300"/>
    <xdr:sp>
      <xdr:nvSpPr>
        <xdr:cNvPr id="231" name="Shape 231"/>
        <xdr:cNvSpPr txBox="1"/>
      </xdr:nvSpPr>
      <xdr:spPr>
        <a:xfrm>
          <a:off x="3198113" y="3537113"/>
          <a:ext cx="4295775" cy="4857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Notification to applicants of admission decision sent (fill in one only)</a:t>
          </a:r>
          <a:endParaRPr sz="1400"/>
        </a:p>
      </xdr:txBody>
    </xdr:sp>
    <xdr:clientData fLocksWithSheet="0"/>
  </xdr:oneCellAnchor>
  <xdr:oneCellAnchor>
    <xdr:from>
      <xdr:col>0</xdr:col>
      <xdr:colOff>628650</xdr:colOff>
      <xdr:row>513</xdr:row>
      <xdr:rowOff>0</xdr:rowOff>
    </xdr:from>
    <xdr:ext cx="4362450" cy="257175"/>
    <xdr:sp>
      <xdr:nvSpPr>
        <xdr:cNvPr id="232" name="Shape 232"/>
        <xdr:cNvSpPr txBox="1"/>
      </xdr:nvSpPr>
      <xdr:spPr>
        <a:xfrm>
          <a:off x="3169538" y="3656175"/>
          <a:ext cx="4352925" cy="2476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Reply policy for admitted applicants</a:t>
          </a:r>
          <a:endParaRPr b="1" i="0" sz="1100" u="none" strike="noStrike">
            <a:solidFill>
              <a:schemeClr val="dk1"/>
            </a:solidFill>
            <a:latin typeface="Arial"/>
            <a:ea typeface="Arial"/>
            <a:cs typeface="Arial"/>
            <a:sym typeface="Arial"/>
          </a:endParaRPr>
        </a:p>
      </xdr:txBody>
    </xdr:sp>
    <xdr:clientData fLocksWithSheet="0"/>
  </xdr:oneCellAnchor>
  <xdr:oneCellAnchor>
    <xdr:from>
      <xdr:col>0</xdr:col>
      <xdr:colOff>638175</xdr:colOff>
      <xdr:row>527</xdr:row>
      <xdr:rowOff>152400</xdr:rowOff>
    </xdr:from>
    <xdr:ext cx="4324350" cy="295275"/>
    <xdr:sp>
      <xdr:nvSpPr>
        <xdr:cNvPr id="233" name="Shape 233"/>
        <xdr:cNvSpPr txBox="1"/>
      </xdr:nvSpPr>
      <xdr:spPr>
        <a:xfrm>
          <a:off x="3188588" y="3637125"/>
          <a:ext cx="4314825" cy="2857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Refundable if student does not enroll?</a:t>
          </a:r>
          <a:endParaRPr sz="1400"/>
        </a:p>
      </xdr:txBody>
    </xdr:sp>
    <xdr:clientData fLocksWithSheet="0"/>
  </xdr:oneCellAnchor>
  <xdr:oneCellAnchor>
    <xdr:from>
      <xdr:col>1</xdr:col>
      <xdr:colOff>0</xdr:colOff>
      <xdr:row>534</xdr:row>
      <xdr:rowOff>0</xdr:rowOff>
    </xdr:from>
    <xdr:ext cx="4343400" cy="333375"/>
    <xdr:sp>
      <xdr:nvSpPr>
        <xdr:cNvPr id="234" name="Shape 234"/>
        <xdr:cNvSpPr txBox="1"/>
      </xdr:nvSpPr>
      <xdr:spPr>
        <a:xfrm>
          <a:off x="3179063" y="3618075"/>
          <a:ext cx="4333875" cy="3238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Deferred admission</a:t>
          </a:r>
          <a:endParaRPr sz="1400"/>
        </a:p>
      </xdr:txBody>
    </xdr:sp>
    <xdr:clientData fLocksWithSheet="0"/>
  </xdr:oneCellAnchor>
  <xdr:oneCellAnchor>
    <xdr:from>
      <xdr:col>1</xdr:col>
      <xdr:colOff>0</xdr:colOff>
      <xdr:row>542</xdr:row>
      <xdr:rowOff>0</xdr:rowOff>
    </xdr:from>
    <xdr:ext cx="4343400" cy="304800"/>
    <xdr:sp>
      <xdr:nvSpPr>
        <xdr:cNvPr id="235" name="Shape 235"/>
        <xdr:cNvSpPr txBox="1"/>
      </xdr:nvSpPr>
      <xdr:spPr>
        <a:xfrm>
          <a:off x="3179063" y="3632363"/>
          <a:ext cx="4333875" cy="2952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Early admission of high school students</a:t>
          </a:r>
          <a:endParaRPr sz="1400"/>
        </a:p>
      </xdr:txBody>
    </xdr:sp>
    <xdr:clientData fLocksWithSheet="0"/>
  </xdr:oneCellAnchor>
  <xdr:oneCellAnchor>
    <xdr:from>
      <xdr:col>1</xdr:col>
      <xdr:colOff>0</xdr:colOff>
      <xdr:row>547</xdr:row>
      <xdr:rowOff>0</xdr:rowOff>
    </xdr:from>
    <xdr:ext cx="4343400" cy="666750"/>
    <xdr:sp>
      <xdr:nvSpPr>
        <xdr:cNvPr id="236" name="Shape 236"/>
        <xdr:cNvSpPr txBox="1"/>
      </xdr:nvSpPr>
      <xdr:spPr>
        <a:xfrm>
          <a:off x="3179063" y="3451388"/>
          <a:ext cx="4333875" cy="657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Common Application: Question removed from CDS. (Initiated during 2006-2007 cycle)</a:t>
          </a:r>
          <a:endParaRPr sz="1400"/>
        </a:p>
      </xdr:txBody>
    </xdr:sp>
    <xdr:clientData fLocksWithSheet="0"/>
  </xdr:oneCellAnchor>
  <xdr:oneCellAnchor>
    <xdr:from>
      <xdr:col>1</xdr:col>
      <xdr:colOff>0</xdr:colOff>
      <xdr:row>553</xdr:row>
      <xdr:rowOff>0</xdr:rowOff>
    </xdr:from>
    <xdr:ext cx="9763125" cy="762000"/>
    <xdr:sp>
      <xdr:nvSpPr>
        <xdr:cNvPr id="237" name="Shape 237"/>
        <xdr:cNvSpPr txBox="1"/>
      </xdr:nvSpPr>
      <xdr:spPr>
        <a:xfrm>
          <a:off x="469200" y="3403763"/>
          <a:ext cx="9753600" cy="7524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C21-C22: Early Decision and Early Action Plans</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Early Decision</a:t>
          </a:r>
          <a:endParaRPr sz="1100"/>
        </a:p>
      </xdr:txBody>
    </xdr:sp>
    <xdr:clientData fLocksWithSheet="0"/>
  </xdr:oneCellAnchor>
  <xdr:oneCellAnchor>
    <xdr:from>
      <xdr:col>1</xdr:col>
      <xdr:colOff>0</xdr:colOff>
      <xdr:row>561</xdr:row>
      <xdr:rowOff>0</xdr:rowOff>
    </xdr:from>
    <xdr:ext cx="4343400" cy="276225"/>
    <xdr:sp>
      <xdr:nvSpPr>
        <xdr:cNvPr id="238" name="Shape 238"/>
        <xdr:cNvSpPr txBox="1"/>
      </xdr:nvSpPr>
      <xdr:spPr>
        <a:xfrm>
          <a:off x="3179063" y="3646650"/>
          <a:ext cx="4333875" cy="2667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If “yes,” please complete the following: </a:t>
          </a:r>
          <a:endParaRPr sz="1100"/>
        </a:p>
      </xdr:txBody>
    </xdr:sp>
    <xdr:clientData fLocksWithSheet="0"/>
  </xdr:oneCellAnchor>
  <xdr:oneCellAnchor>
    <xdr:from>
      <xdr:col>1</xdr:col>
      <xdr:colOff>0</xdr:colOff>
      <xdr:row>569</xdr:row>
      <xdr:rowOff>0</xdr:rowOff>
    </xdr:from>
    <xdr:ext cx="4324350" cy="285750"/>
    <xdr:sp>
      <xdr:nvSpPr>
        <xdr:cNvPr id="239" name="Shape 239"/>
        <xdr:cNvSpPr txBox="1"/>
      </xdr:nvSpPr>
      <xdr:spPr>
        <a:xfrm>
          <a:off x="3188588" y="3641888"/>
          <a:ext cx="4314825" cy="276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For the Fall 2024 entering class:</a:t>
          </a:r>
          <a:endParaRPr sz="1100"/>
        </a:p>
      </xdr:txBody>
    </xdr:sp>
    <xdr:clientData fLocksWithSheet="0"/>
  </xdr:oneCellAnchor>
  <xdr:oneCellAnchor>
    <xdr:from>
      <xdr:col>1</xdr:col>
      <xdr:colOff>0</xdr:colOff>
      <xdr:row>579</xdr:row>
      <xdr:rowOff>0</xdr:rowOff>
    </xdr:from>
    <xdr:ext cx="4324350" cy="295275"/>
    <xdr:sp>
      <xdr:nvSpPr>
        <xdr:cNvPr id="240" name="Shape 240"/>
        <xdr:cNvSpPr txBox="1"/>
      </xdr:nvSpPr>
      <xdr:spPr>
        <a:xfrm>
          <a:off x="3188588" y="3637125"/>
          <a:ext cx="4314825" cy="2857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Early Action</a:t>
          </a:r>
          <a:endParaRPr sz="1100"/>
        </a:p>
      </xdr:txBody>
    </xdr:sp>
    <xdr:clientData fLocksWithSheet="0"/>
  </xdr:oneCellAnchor>
  <xdr:oneCellAnchor>
    <xdr:from>
      <xdr:col>1</xdr:col>
      <xdr:colOff>0</xdr:colOff>
      <xdr:row>584</xdr:row>
      <xdr:rowOff>0</xdr:rowOff>
    </xdr:from>
    <xdr:ext cx="4343400" cy="295275"/>
    <xdr:sp>
      <xdr:nvSpPr>
        <xdr:cNvPr id="241" name="Shape 241"/>
        <xdr:cNvSpPr txBox="1"/>
      </xdr:nvSpPr>
      <xdr:spPr>
        <a:xfrm>
          <a:off x="3179063" y="3637125"/>
          <a:ext cx="4333875" cy="2857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If “yes,” please complete the following: </a:t>
          </a:r>
          <a:endParaRPr sz="1100"/>
        </a:p>
      </xdr:txBody>
    </xdr:sp>
    <xdr:clientData fLocksWithSheet="0"/>
  </xdr:oneCellAnchor>
  <xdr:oneCellAnchor>
    <xdr:from>
      <xdr:col>0</xdr:col>
      <xdr:colOff>581025</xdr:colOff>
      <xdr:row>52</xdr:row>
      <xdr:rowOff>47625</xdr:rowOff>
    </xdr:from>
    <xdr:ext cx="7886700" cy="952500"/>
    <xdr:sp>
      <xdr:nvSpPr>
        <xdr:cNvPr id="242" name="Shape 242"/>
        <xdr:cNvSpPr txBox="1"/>
      </xdr:nvSpPr>
      <xdr:spPr>
        <a:xfrm>
          <a:off x="1407413" y="3308513"/>
          <a:ext cx="7877175" cy="9429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If available, please provide residency breakdowns for total applicants, admits, and enrolled students: Fall 2024</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Please report based on known physical address at time of application. </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4</xdr:row>
      <xdr:rowOff>161925</xdr:rowOff>
    </xdr:from>
    <xdr:ext cx="628650" cy="257175"/>
    <xdr:sp>
      <xdr:nvSpPr>
        <xdr:cNvPr id="243" name="Shape 243"/>
        <xdr:cNvSpPr txBox="1"/>
      </xdr:nvSpPr>
      <xdr:spPr>
        <a:xfrm>
          <a:off x="5036438" y="3656175"/>
          <a:ext cx="61912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a:t>
          </a:r>
          <a:endParaRPr sz="1400"/>
        </a:p>
      </xdr:txBody>
    </xdr:sp>
    <xdr:clientData fLocksWithSheet="0"/>
  </xdr:oneCellAnchor>
  <xdr:oneCellAnchor>
    <xdr:from>
      <xdr:col>0</xdr:col>
      <xdr:colOff>0</xdr:colOff>
      <xdr:row>78</xdr:row>
      <xdr:rowOff>0</xdr:rowOff>
    </xdr:from>
    <xdr:ext cx="628650" cy="219075"/>
    <xdr:sp>
      <xdr:nvSpPr>
        <xdr:cNvPr id="244" name="Shape 244"/>
        <xdr:cNvSpPr txBox="1"/>
      </xdr:nvSpPr>
      <xdr:spPr>
        <a:xfrm>
          <a:off x="5036438" y="3675225"/>
          <a:ext cx="619125"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C2</a:t>
          </a:r>
          <a:endParaRPr sz="1400"/>
        </a:p>
      </xdr:txBody>
    </xdr:sp>
    <xdr:clientData fLocksWithSheet="0"/>
  </xdr:oneCellAnchor>
  <xdr:oneCellAnchor>
    <xdr:from>
      <xdr:col>0</xdr:col>
      <xdr:colOff>0</xdr:colOff>
      <xdr:row>103</xdr:row>
      <xdr:rowOff>0</xdr:rowOff>
    </xdr:from>
    <xdr:ext cx="704850" cy="257175"/>
    <xdr:sp>
      <xdr:nvSpPr>
        <xdr:cNvPr id="245" name="Shape 245"/>
        <xdr:cNvSpPr txBox="1"/>
      </xdr:nvSpPr>
      <xdr:spPr>
        <a:xfrm>
          <a:off x="4998338" y="3656175"/>
          <a:ext cx="69532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C3</a:t>
          </a:r>
          <a:endParaRPr sz="1400"/>
        </a:p>
      </xdr:txBody>
    </xdr:sp>
    <xdr:clientData fLocksWithSheet="0"/>
  </xdr:oneCellAnchor>
  <xdr:oneCellAnchor>
    <xdr:from>
      <xdr:col>0</xdr:col>
      <xdr:colOff>0</xdr:colOff>
      <xdr:row>112</xdr:row>
      <xdr:rowOff>123825</xdr:rowOff>
    </xdr:from>
    <xdr:ext cx="676275" cy="514350"/>
    <xdr:sp>
      <xdr:nvSpPr>
        <xdr:cNvPr id="246" name="Shape 246"/>
        <xdr:cNvSpPr txBox="1"/>
      </xdr:nvSpPr>
      <xdr:spPr>
        <a:xfrm>
          <a:off x="5012625" y="3527588"/>
          <a:ext cx="666750" cy="5048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C4</a:t>
          </a:r>
          <a:endParaRPr sz="1400"/>
        </a:p>
      </xdr:txBody>
    </xdr:sp>
    <xdr:clientData fLocksWithSheet="0"/>
  </xdr:oneCellAnchor>
  <xdr:oneCellAnchor>
    <xdr:from>
      <xdr:col>0</xdr:col>
      <xdr:colOff>0</xdr:colOff>
      <xdr:row>121</xdr:row>
      <xdr:rowOff>123825</xdr:rowOff>
    </xdr:from>
    <xdr:ext cx="657225" cy="390525"/>
    <xdr:sp>
      <xdr:nvSpPr>
        <xdr:cNvPr id="247" name="Shape 247"/>
        <xdr:cNvSpPr txBox="1"/>
      </xdr:nvSpPr>
      <xdr:spPr>
        <a:xfrm>
          <a:off x="5022150" y="3589500"/>
          <a:ext cx="647700" cy="3810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C5</a:t>
          </a:r>
          <a:endParaRPr sz="1400"/>
        </a:p>
      </xdr:txBody>
    </xdr:sp>
    <xdr:clientData fLocksWithSheet="0"/>
  </xdr:oneCellAnchor>
  <xdr:oneCellAnchor>
    <xdr:from>
      <xdr:col>0</xdr:col>
      <xdr:colOff>0</xdr:colOff>
      <xdr:row>160</xdr:row>
      <xdr:rowOff>0</xdr:rowOff>
    </xdr:from>
    <xdr:ext cx="742950" cy="276225"/>
    <xdr:sp>
      <xdr:nvSpPr>
        <xdr:cNvPr id="248" name="Shape 248"/>
        <xdr:cNvSpPr txBox="1"/>
      </xdr:nvSpPr>
      <xdr:spPr>
        <a:xfrm>
          <a:off x="4979288" y="3646650"/>
          <a:ext cx="73342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C6</a:t>
          </a:r>
          <a:endParaRPr sz="1400"/>
        </a:p>
      </xdr:txBody>
    </xdr:sp>
    <xdr:clientData fLocksWithSheet="0"/>
  </xdr:oneCellAnchor>
  <xdr:oneCellAnchor>
    <xdr:from>
      <xdr:col>0</xdr:col>
      <xdr:colOff>0</xdr:colOff>
      <xdr:row>176</xdr:row>
      <xdr:rowOff>0</xdr:rowOff>
    </xdr:from>
    <xdr:ext cx="704850" cy="1485900"/>
    <xdr:sp>
      <xdr:nvSpPr>
        <xdr:cNvPr id="249" name="Shape 249"/>
        <xdr:cNvSpPr txBox="1"/>
      </xdr:nvSpPr>
      <xdr:spPr>
        <a:xfrm>
          <a:off x="4998338" y="3041813"/>
          <a:ext cx="695325" cy="14763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C7</a:t>
          </a:r>
          <a:endParaRPr sz="1400"/>
        </a:p>
      </xdr:txBody>
    </xdr:sp>
    <xdr:clientData fLocksWithSheet="0"/>
  </xdr:oneCellAnchor>
  <xdr:oneCellAnchor>
    <xdr:from>
      <xdr:col>0</xdr:col>
      <xdr:colOff>0</xdr:colOff>
      <xdr:row>206</xdr:row>
      <xdr:rowOff>0</xdr:rowOff>
    </xdr:from>
    <xdr:ext cx="676275" cy="228600"/>
    <xdr:sp>
      <xdr:nvSpPr>
        <xdr:cNvPr id="250" name="Shape 250"/>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C8</a:t>
          </a:r>
          <a:endParaRPr sz="1400"/>
        </a:p>
      </xdr:txBody>
    </xdr:sp>
    <xdr:clientData fLocksWithSheet="0"/>
  </xdr:oneCellAnchor>
  <xdr:oneCellAnchor>
    <xdr:from>
      <xdr:col>0</xdr:col>
      <xdr:colOff>0</xdr:colOff>
      <xdr:row>247</xdr:row>
      <xdr:rowOff>142875</xdr:rowOff>
    </xdr:from>
    <xdr:ext cx="676275" cy="266700"/>
    <xdr:sp>
      <xdr:nvSpPr>
        <xdr:cNvPr id="251" name="Shape 251"/>
        <xdr:cNvSpPr txBox="1"/>
      </xdr:nvSpPr>
      <xdr:spPr>
        <a:xfrm>
          <a:off x="5012625" y="3651413"/>
          <a:ext cx="66675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C9</a:t>
          </a:r>
          <a:endParaRPr sz="1400"/>
        </a:p>
      </xdr:txBody>
    </xdr:sp>
    <xdr:clientData fLocksWithSheet="0"/>
  </xdr:oneCellAnchor>
  <xdr:oneCellAnchor>
    <xdr:from>
      <xdr:col>1</xdr:col>
      <xdr:colOff>0</xdr:colOff>
      <xdr:row>247</xdr:row>
      <xdr:rowOff>142875</xdr:rowOff>
    </xdr:from>
    <xdr:ext cx="16516350" cy="2333625"/>
    <xdr:sp>
      <xdr:nvSpPr>
        <xdr:cNvPr id="252" name="Shape 252"/>
        <xdr:cNvSpPr txBox="1"/>
      </xdr:nvSpPr>
      <xdr:spPr>
        <a:xfrm>
          <a:off x="0" y="2617950"/>
          <a:ext cx="10692000" cy="23241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Percent and number of first-time, first-year students enrolled in Fall 2024 who submitted national standardized (SAT/ACT) test scores.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Include information for </a:t>
          </a:r>
          <a:r>
            <a:rPr b="1" i="0" lang="en-US" sz="1100" u="none" strike="noStrike">
              <a:solidFill>
                <a:schemeClr val="dk1"/>
              </a:solidFill>
              <a:latin typeface="Arial"/>
              <a:ea typeface="Arial"/>
              <a:cs typeface="Arial"/>
              <a:sym typeface="Arial"/>
            </a:rPr>
            <a:t>ALL enrolled, degree-seeking, first-time, first-year students who submitted </a:t>
          </a:r>
          <a:br>
            <a:rPr b="1" i="0" lang="en-US" sz="1100" u="none" strike="noStrike">
              <a:solidFill>
                <a:schemeClr val="dk1"/>
              </a:solidFill>
              <a:latin typeface="Arial"/>
              <a:ea typeface="Arial"/>
              <a:cs typeface="Arial"/>
              <a:sym typeface="Arial"/>
            </a:rPr>
          </a:br>
          <a:r>
            <a:rPr b="1" i="0" lang="en-US" sz="1100" u="none" strike="noStrike">
              <a:solidFill>
                <a:schemeClr val="dk1"/>
              </a:solidFill>
              <a:latin typeface="Arial"/>
              <a:ea typeface="Arial"/>
              <a:cs typeface="Arial"/>
              <a:sym typeface="Arial"/>
            </a:rPr>
            <a:t>      test scores.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Do not include partial test scores (e.g., mathematics scores but not critical reading for a category of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students) or combine other standardized test results (such as TOEFL) in this item.</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Do not convert SAT scores to ACT scores and vice versa.</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If a student submitted multiple sets of scores for a single test, report this information according to how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you use the data. For example:</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If you consider the highest scores from either submission, use the highest combination of scores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(e.g., verbal from one submission, math from the other).</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If you average the scores, use the average to report the scores.</a:t>
          </a:r>
          <a:r>
            <a:rPr lang="en-US" sz="1100">
              <a:solidFill>
                <a:schemeClr val="dk1"/>
              </a:solidFill>
              <a:latin typeface="Arial"/>
              <a:ea typeface="Arial"/>
              <a:cs typeface="Arial"/>
              <a:sym typeface="Arial"/>
            </a:rPr>
            <a:t>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sz="1100"/>
        </a:p>
      </xdr:txBody>
    </xdr:sp>
    <xdr:clientData fLocksWithSheet="0"/>
  </xdr:oneCellAnchor>
  <xdr:oneCellAnchor>
    <xdr:from>
      <xdr:col>0</xdr:col>
      <xdr:colOff>0</xdr:colOff>
      <xdr:row>411</xdr:row>
      <xdr:rowOff>0</xdr:rowOff>
    </xdr:from>
    <xdr:ext cx="676275" cy="247650"/>
    <xdr:sp>
      <xdr:nvSpPr>
        <xdr:cNvPr id="253" name="Shape 253"/>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C11</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457</xdr:row>
      <xdr:rowOff>0</xdr:rowOff>
    </xdr:from>
    <xdr:ext cx="723900" cy="228600"/>
    <xdr:sp>
      <xdr:nvSpPr>
        <xdr:cNvPr id="254" name="Shape 254"/>
        <xdr:cNvSpPr txBox="1"/>
      </xdr:nvSpPr>
      <xdr:spPr>
        <a:xfrm>
          <a:off x="4988813" y="3670463"/>
          <a:ext cx="7143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C12</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466</xdr:row>
      <xdr:rowOff>0</xdr:rowOff>
    </xdr:from>
    <xdr:ext cx="676275" cy="247650"/>
    <xdr:sp>
      <xdr:nvSpPr>
        <xdr:cNvPr id="255" name="Shape 255"/>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C13</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491</xdr:row>
      <xdr:rowOff>0</xdr:rowOff>
    </xdr:from>
    <xdr:ext cx="676275" cy="247650"/>
    <xdr:sp>
      <xdr:nvSpPr>
        <xdr:cNvPr id="256" name="Shape 256"/>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C14</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501</xdr:row>
      <xdr:rowOff>0</xdr:rowOff>
    </xdr:from>
    <xdr:ext cx="676275" cy="276225"/>
    <xdr:sp>
      <xdr:nvSpPr>
        <xdr:cNvPr id="257" name="Shape 257"/>
        <xdr:cNvSpPr txBox="1"/>
      </xdr:nvSpPr>
      <xdr:spPr>
        <a:xfrm>
          <a:off x="5012625" y="3646650"/>
          <a:ext cx="6667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C15</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503</xdr:row>
      <xdr:rowOff>114300</xdr:rowOff>
    </xdr:from>
    <xdr:ext cx="714375" cy="485775"/>
    <xdr:sp>
      <xdr:nvSpPr>
        <xdr:cNvPr id="258" name="Shape 258"/>
        <xdr:cNvSpPr txBox="1"/>
      </xdr:nvSpPr>
      <xdr:spPr>
        <a:xfrm>
          <a:off x="4993575" y="3541875"/>
          <a:ext cx="704850"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C16</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513</xdr:row>
      <xdr:rowOff>0</xdr:rowOff>
    </xdr:from>
    <xdr:ext cx="676275" cy="276225"/>
    <xdr:sp>
      <xdr:nvSpPr>
        <xdr:cNvPr id="259" name="Shape 259"/>
        <xdr:cNvSpPr txBox="1"/>
      </xdr:nvSpPr>
      <xdr:spPr>
        <a:xfrm>
          <a:off x="5012625" y="3646650"/>
          <a:ext cx="6667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C17</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533</xdr:row>
      <xdr:rowOff>161925</xdr:rowOff>
    </xdr:from>
    <xdr:ext cx="676275" cy="247650"/>
    <xdr:sp>
      <xdr:nvSpPr>
        <xdr:cNvPr id="260" name="Shape 260"/>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C18</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542</xdr:row>
      <xdr:rowOff>0</xdr:rowOff>
    </xdr:from>
    <xdr:ext cx="676275" cy="247650"/>
    <xdr:sp>
      <xdr:nvSpPr>
        <xdr:cNvPr id="261" name="Shape 261"/>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C19</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547</xdr:row>
      <xdr:rowOff>0</xdr:rowOff>
    </xdr:from>
    <xdr:ext cx="676275" cy="247650"/>
    <xdr:sp>
      <xdr:nvSpPr>
        <xdr:cNvPr id="262" name="Shape 262"/>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C20</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555</xdr:row>
      <xdr:rowOff>0</xdr:rowOff>
    </xdr:from>
    <xdr:ext cx="676275" cy="247650"/>
    <xdr:sp>
      <xdr:nvSpPr>
        <xdr:cNvPr id="263" name="Shape 263"/>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C21</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579</xdr:row>
      <xdr:rowOff>0</xdr:rowOff>
    </xdr:from>
    <xdr:ext cx="676275" cy="247650"/>
    <xdr:sp>
      <xdr:nvSpPr>
        <xdr:cNvPr id="264" name="Shape 264"/>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C22</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395</xdr:row>
      <xdr:rowOff>0</xdr:rowOff>
    </xdr:from>
    <xdr:ext cx="676275" cy="228600"/>
    <xdr:sp>
      <xdr:nvSpPr>
        <xdr:cNvPr id="265" name="Shape 265"/>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C10</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169</xdr:row>
      <xdr:rowOff>0</xdr:rowOff>
    </xdr:from>
    <xdr:ext cx="3476625" cy="247650"/>
    <xdr:sp>
      <xdr:nvSpPr>
        <xdr:cNvPr id="266" name="Shape 266"/>
        <xdr:cNvSpPr txBox="1"/>
      </xdr:nvSpPr>
      <xdr:spPr>
        <a:xfrm>
          <a:off x="3612450" y="3660938"/>
          <a:ext cx="346710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31</xdr:row>
      <xdr:rowOff>0</xdr:rowOff>
    </xdr:from>
    <xdr:ext cx="3476625" cy="228600"/>
    <xdr:sp>
      <xdr:nvSpPr>
        <xdr:cNvPr id="267" name="Shape 267"/>
        <xdr:cNvSpPr txBox="1"/>
      </xdr:nvSpPr>
      <xdr:spPr>
        <a:xfrm>
          <a:off x="3612450" y="3670463"/>
          <a:ext cx="3467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25</xdr:row>
      <xdr:rowOff>0</xdr:rowOff>
    </xdr:from>
    <xdr:ext cx="3476625" cy="228600"/>
    <xdr:sp>
      <xdr:nvSpPr>
        <xdr:cNvPr id="268" name="Shape 268"/>
        <xdr:cNvSpPr txBox="1"/>
      </xdr:nvSpPr>
      <xdr:spPr>
        <a:xfrm>
          <a:off x="3612450" y="3670463"/>
          <a:ext cx="3467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37</xdr:row>
      <xdr:rowOff>0</xdr:rowOff>
    </xdr:from>
    <xdr:ext cx="3476625" cy="228600"/>
    <xdr:sp>
      <xdr:nvSpPr>
        <xdr:cNvPr id="269" name="Shape 269"/>
        <xdr:cNvSpPr txBox="1"/>
      </xdr:nvSpPr>
      <xdr:spPr>
        <a:xfrm>
          <a:off x="3612450" y="3670463"/>
          <a:ext cx="3467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590550</xdr:colOff>
      <xdr:row>25</xdr:row>
      <xdr:rowOff>0</xdr:rowOff>
    </xdr:from>
    <xdr:ext cx="4400550" cy="228600"/>
    <xdr:sp>
      <xdr:nvSpPr>
        <xdr:cNvPr id="270" name="Shape 270"/>
        <xdr:cNvSpPr txBox="1"/>
      </xdr:nvSpPr>
      <xdr:spPr>
        <a:xfrm>
          <a:off x="3150488" y="3670463"/>
          <a:ext cx="439102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Applicants</a:t>
          </a:r>
          <a:endParaRPr b="1" sz="1100"/>
        </a:p>
      </xdr:txBody>
    </xdr:sp>
    <xdr:clientData fLocksWithSheet="0"/>
  </xdr:oneCellAnchor>
  <xdr:oneCellAnchor>
    <xdr:from>
      <xdr:col>1</xdr:col>
      <xdr:colOff>0</xdr:colOff>
      <xdr:row>58</xdr:row>
      <xdr:rowOff>0</xdr:rowOff>
    </xdr:from>
    <xdr:ext cx="4352925" cy="238125"/>
    <xdr:sp>
      <xdr:nvSpPr>
        <xdr:cNvPr id="271" name="Shape 271"/>
        <xdr:cNvSpPr txBox="1"/>
      </xdr:nvSpPr>
      <xdr:spPr>
        <a:xfrm>
          <a:off x="3174300" y="3665700"/>
          <a:ext cx="434340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Applicants In-State</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47</xdr:row>
      <xdr:rowOff>0</xdr:rowOff>
    </xdr:from>
    <xdr:ext cx="3495675" cy="266700"/>
    <xdr:sp>
      <xdr:nvSpPr>
        <xdr:cNvPr id="272" name="Shape 272"/>
        <xdr:cNvSpPr txBox="1"/>
      </xdr:nvSpPr>
      <xdr:spPr>
        <a:xfrm>
          <a:off x="3602925" y="3651413"/>
          <a:ext cx="348615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xdr:txBody>
    </xdr:sp>
    <xdr:clientData fLocksWithSheet="0"/>
  </xdr:oneCellAnchor>
  <xdr:oneCellAnchor>
    <xdr:from>
      <xdr:col>1</xdr:col>
      <xdr:colOff>3943350</xdr:colOff>
      <xdr:row>83</xdr:row>
      <xdr:rowOff>9525</xdr:rowOff>
    </xdr:from>
    <xdr:ext cx="3857625" cy="228600"/>
    <xdr:sp>
      <xdr:nvSpPr>
        <xdr:cNvPr id="273" name="Shape 273"/>
        <xdr:cNvSpPr txBox="1"/>
      </xdr:nvSpPr>
      <xdr:spPr>
        <a:xfrm>
          <a:off x="3421950" y="3670463"/>
          <a:ext cx="3848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b="1" sz="1100"/>
        </a:p>
      </xdr:txBody>
    </xdr:sp>
    <xdr:clientData fLocksWithSheet="0"/>
  </xdr:oneCellAnchor>
  <xdr:oneCellAnchor>
    <xdr:from>
      <xdr:col>2</xdr:col>
      <xdr:colOff>0</xdr:colOff>
      <xdr:row>143</xdr:row>
      <xdr:rowOff>0</xdr:rowOff>
    </xdr:from>
    <xdr:ext cx="3505200" cy="238125"/>
    <xdr:sp>
      <xdr:nvSpPr>
        <xdr:cNvPr id="274" name="Shape 274"/>
        <xdr:cNvSpPr txBox="1"/>
      </xdr:nvSpPr>
      <xdr:spPr>
        <a:xfrm>
          <a:off x="3598163" y="3665700"/>
          <a:ext cx="34956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Units</a:t>
          </a:r>
          <a:endParaRPr sz="1400"/>
        </a:p>
      </xdr:txBody>
    </xdr:sp>
    <xdr:clientData fLocksWithSheet="0"/>
  </xdr:oneCellAnchor>
  <xdr:oneCellAnchor>
    <xdr:from>
      <xdr:col>2</xdr:col>
      <xdr:colOff>0</xdr:colOff>
      <xdr:row>209</xdr:row>
      <xdr:rowOff>0</xdr:rowOff>
    </xdr:from>
    <xdr:ext cx="3495675" cy="238125"/>
    <xdr:sp>
      <xdr:nvSpPr>
        <xdr:cNvPr id="275" name="Shape 275"/>
        <xdr:cNvSpPr txBox="1"/>
      </xdr:nvSpPr>
      <xdr:spPr>
        <a:xfrm>
          <a:off x="3602925" y="3665700"/>
          <a:ext cx="348615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b="1" sz="1100"/>
        </a:p>
      </xdr:txBody>
    </xdr:sp>
    <xdr:clientData fLocksWithSheet="0"/>
  </xdr:oneCellAnchor>
  <xdr:oneCellAnchor>
    <xdr:from>
      <xdr:col>2</xdr:col>
      <xdr:colOff>0</xdr:colOff>
      <xdr:row>228</xdr:row>
      <xdr:rowOff>0</xdr:rowOff>
    </xdr:from>
    <xdr:ext cx="3476625" cy="276225"/>
    <xdr:sp>
      <xdr:nvSpPr>
        <xdr:cNvPr id="276" name="Shape 276"/>
        <xdr:cNvSpPr txBox="1"/>
      </xdr:nvSpPr>
      <xdr:spPr>
        <a:xfrm>
          <a:off x="3612450" y="3646650"/>
          <a:ext cx="346710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b="1" sz="1100"/>
        </a:p>
      </xdr:txBody>
    </xdr:sp>
    <xdr:clientData fLocksWithSheet="0"/>
  </xdr:oneCellAnchor>
  <xdr:oneCellAnchor>
    <xdr:from>
      <xdr:col>2</xdr:col>
      <xdr:colOff>0</xdr:colOff>
      <xdr:row>286</xdr:row>
      <xdr:rowOff>0</xdr:rowOff>
    </xdr:from>
    <xdr:ext cx="3495675" cy="247650"/>
    <xdr:sp>
      <xdr:nvSpPr>
        <xdr:cNvPr id="277" name="Shape 277"/>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58</xdr:row>
      <xdr:rowOff>0</xdr:rowOff>
    </xdr:from>
    <xdr:ext cx="3476625" cy="228600"/>
    <xdr:sp>
      <xdr:nvSpPr>
        <xdr:cNvPr id="278" name="Shape 278"/>
        <xdr:cNvSpPr txBox="1"/>
      </xdr:nvSpPr>
      <xdr:spPr>
        <a:xfrm>
          <a:off x="3612450" y="3670463"/>
          <a:ext cx="3467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68</xdr:row>
      <xdr:rowOff>0</xdr:rowOff>
    </xdr:from>
    <xdr:ext cx="3476625" cy="228600"/>
    <xdr:sp>
      <xdr:nvSpPr>
        <xdr:cNvPr id="279" name="Shape 279"/>
        <xdr:cNvSpPr txBox="1"/>
      </xdr:nvSpPr>
      <xdr:spPr>
        <a:xfrm>
          <a:off x="3612450" y="3670463"/>
          <a:ext cx="3467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73</xdr:row>
      <xdr:rowOff>0</xdr:rowOff>
    </xdr:from>
    <xdr:ext cx="3476625" cy="228600"/>
    <xdr:sp>
      <xdr:nvSpPr>
        <xdr:cNvPr id="280" name="Shape 280"/>
        <xdr:cNvSpPr txBox="1"/>
      </xdr:nvSpPr>
      <xdr:spPr>
        <a:xfrm>
          <a:off x="3612450" y="3670463"/>
          <a:ext cx="3467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63</xdr:row>
      <xdr:rowOff>0</xdr:rowOff>
    </xdr:from>
    <xdr:ext cx="3476625" cy="228600"/>
    <xdr:sp>
      <xdr:nvSpPr>
        <xdr:cNvPr id="281" name="Shape 281"/>
        <xdr:cNvSpPr txBox="1"/>
      </xdr:nvSpPr>
      <xdr:spPr>
        <a:xfrm>
          <a:off x="3612450" y="3670463"/>
          <a:ext cx="34671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68</xdr:row>
      <xdr:rowOff>0</xdr:rowOff>
    </xdr:from>
    <xdr:ext cx="4352925" cy="228600"/>
    <xdr:sp>
      <xdr:nvSpPr>
        <xdr:cNvPr id="282" name="Shape 282"/>
        <xdr:cNvSpPr txBox="1"/>
      </xdr:nvSpPr>
      <xdr:spPr>
        <a:xfrm>
          <a:off x="3174300" y="3670463"/>
          <a:ext cx="43434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Applicants International</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85725</xdr:colOff>
      <xdr:row>211</xdr:row>
      <xdr:rowOff>114300</xdr:rowOff>
    </xdr:from>
    <xdr:ext cx="3257550" cy="1638300"/>
    <xdr:sp>
      <xdr:nvSpPr>
        <xdr:cNvPr id="283" name="Shape 283"/>
        <xdr:cNvSpPr txBox="1"/>
      </xdr:nvSpPr>
      <xdr:spPr>
        <a:xfrm>
          <a:off x="3721988" y="2965613"/>
          <a:ext cx="3248025" cy="16287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Please select one of the following options:</a:t>
          </a:r>
          <a:endParaRPr sz="1400"/>
        </a:p>
        <a:p>
          <a:pPr indent="0" lvl="0" marL="0" rtl="0" algn="l">
            <a:lnSpc>
              <a:spcPct val="110000"/>
            </a:lnSpc>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Required to be considered for admission</a:t>
          </a:r>
          <a:r>
            <a:rPr b="1" lang="en-US" sz="1100">
              <a:solidFill>
                <a:schemeClr val="dk1"/>
              </a:solidFill>
              <a:latin typeface="Arial"/>
              <a:ea typeface="Arial"/>
              <a:cs typeface="Arial"/>
              <a:sym typeface="Arial"/>
            </a:rPr>
            <a:t> </a:t>
          </a:r>
          <a:endParaRPr sz="1400"/>
        </a:p>
        <a:p>
          <a:pPr indent="0" lvl="0" marL="0" rtl="0" algn="l">
            <a:lnSpc>
              <a:spcPct val="110000"/>
            </a:lnSpc>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Required for some</a:t>
          </a:r>
          <a:endParaRPr sz="1400"/>
        </a:p>
        <a:p>
          <a:pPr indent="0" lvl="0" marL="0" rtl="0" algn="l">
            <a:lnSpc>
              <a:spcPct val="110000"/>
            </a:lnSpc>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Recommended</a:t>
          </a:r>
          <a:r>
            <a:rPr b="1" lang="en-US" sz="1100">
              <a:solidFill>
                <a:schemeClr val="dk1"/>
              </a:solidFill>
              <a:latin typeface="Arial"/>
              <a:ea typeface="Arial"/>
              <a:cs typeface="Arial"/>
              <a:sym typeface="Arial"/>
            </a:rPr>
            <a:t> </a:t>
          </a:r>
          <a:endParaRPr sz="1400"/>
        </a:p>
        <a:p>
          <a:pPr indent="0" lvl="0" marL="0" rtl="0" algn="l">
            <a:lnSpc>
              <a:spcPct val="110000"/>
            </a:lnSpc>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Not required for admission, but considered if submitted</a:t>
          </a:r>
          <a:r>
            <a:rPr b="1" lang="en-US" sz="1100">
              <a:solidFill>
                <a:schemeClr val="dk1"/>
              </a:solidFill>
              <a:latin typeface="Arial"/>
              <a:ea typeface="Arial"/>
              <a:cs typeface="Arial"/>
              <a:sym typeface="Arial"/>
            </a:rPr>
            <a:t> </a:t>
          </a:r>
          <a:endParaRPr sz="1400"/>
        </a:p>
        <a:p>
          <a:pPr indent="0" lvl="0" marL="0" rtl="0" algn="l">
            <a:lnSpc>
              <a:spcPct val="110000"/>
            </a:lnSpc>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Not considered for admission, even if submitted </a:t>
          </a:r>
          <a:r>
            <a:rPr b="1" lang="en-US" sz="1100">
              <a:solidFill>
                <a:schemeClr val="dk1"/>
              </a:solidFill>
              <a:latin typeface="Arial"/>
              <a:ea typeface="Arial"/>
              <a:cs typeface="Arial"/>
              <a:sym typeface="Arial"/>
            </a:rPr>
            <a:t> </a:t>
          </a:r>
          <a:endParaRPr b="1" sz="1100"/>
        </a:p>
      </xdr:txBody>
    </xdr:sp>
    <xdr:clientData fLocksWithSheet="0"/>
  </xdr:oneCellAnchor>
  <xdr:oneCellAnchor>
    <xdr:from>
      <xdr:col>2</xdr:col>
      <xdr:colOff>0</xdr:colOff>
      <xdr:row>273</xdr:row>
      <xdr:rowOff>0</xdr:rowOff>
    </xdr:from>
    <xdr:ext cx="3495675" cy="247650"/>
    <xdr:sp>
      <xdr:nvSpPr>
        <xdr:cNvPr id="284" name="Shape 284"/>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277</xdr:row>
      <xdr:rowOff>0</xdr:rowOff>
    </xdr:from>
    <xdr:ext cx="3495675" cy="247650"/>
    <xdr:sp>
      <xdr:nvSpPr>
        <xdr:cNvPr id="285" name="Shape 285"/>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281</xdr:row>
      <xdr:rowOff>0</xdr:rowOff>
    </xdr:from>
    <xdr:ext cx="3495675" cy="247650"/>
    <xdr:sp>
      <xdr:nvSpPr>
        <xdr:cNvPr id="286" name="Shape 286"/>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290</xdr:row>
      <xdr:rowOff>0</xdr:rowOff>
    </xdr:from>
    <xdr:ext cx="3495675" cy="247650"/>
    <xdr:sp>
      <xdr:nvSpPr>
        <xdr:cNvPr id="287" name="Shape 287"/>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302</xdr:row>
      <xdr:rowOff>0</xdr:rowOff>
    </xdr:from>
    <xdr:ext cx="3495675" cy="247650"/>
    <xdr:sp>
      <xdr:nvSpPr>
        <xdr:cNvPr id="288" name="Shape 288"/>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306</xdr:row>
      <xdr:rowOff>0</xdr:rowOff>
    </xdr:from>
    <xdr:ext cx="3495675" cy="247650"/>
    <xdr:sp>
      <xdr:nvSpPr>
        <xdr:cNvPr id="289" name="Shape 289"/>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313</xdr:row>
      <xdr:rowOff>0</xdr:rowOff>
    </xdr:from>
    <xdr:ext cx="3495675" cy="247650"/>
    <xdr:sp>
      <xdr:nvSpPr>
        <xdr:cNvPr id="290" name="Shape 290"/>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322</xdr:row>
      <xdr:rowOff>0</xdr:rowOff>
    </xdr:from>
    <xdr:ext cx="3495675" cy="247650"/>
    <xdr:sp>
      <xdr:nvSpPr>
        <xdr:cNvPr id="291" name="Shape 291"/>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331</xdr:row>
      <xdr:rowOff>0</xdr:rowOff>
    </xdr:from>
    <xdr:ext cx="3495675" cy="247650"/>
    <xdr:sp>
      <xdr:nvSpPr>
        <xdr:cNvPr id="292" name="Shape 292"/>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340</xdr:row>
      <xdr:rowOff>0</xdr:rowOff>
    </xdr:from>
    <xdr:ext cx="3495675" cy="247650"/>
    <xdr:sp>
      <xdr:nvSpPr>
        <xdr:cNvPr id="293" name="Shape 293"/>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349</xdr:row>
      <xdr:rowOff>0</xdr:rowOff>
    </xdr:from>
    <xdr:ext cx="3495675" cy="247650"/>
    <xdr:sp>
      <xdr:nvSpPr>
        <xdr:cNvPr id="294" name="Shape 294"/>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358</xdr:row>
      <xdr:rowOff>0</xdr:rowOff>
    </xdr:from>
    <xdr:ext cx="3495675" cy="247650"/>
    <xdr:sp>
      <xdr:nvSpPr>
        <xdr:cNvPr id="295" name="Shape 295"/>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367</xdr:row>
      <xdr:rowOff>0</xdr:rowOff>
    </xdr:from>
    <xdr:ext cx="3495675" cy="247650"/>
    <xdr:sp>
      <xdr:nvSpPr>
        <xdr:cNvPr id="296" name="Shape 296"/>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376</xdr:row>
      <xdr:rowOff>0</xdr:rowOff>
    </xdr:from>
    <xdr:ext cx="3495675" cy="247650"/>
    <xdr:sp>
      <xdr:nvSpPr>
        <xdr:cNvPr id="297" name="Shape 297"/>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385</xdr:row>
      <xdr:rowOff>0</xdr:rowOff>
    </xdr:from>
    <xdr:ext cx="3495675" cy="247650"/>
    <xdr:sp>
      <xdr:nvSpPr>
        <xdr:cNvPr id="298" name="Shape 298"/>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400</xdr:row>
      <xdr:rowOff>0</xdr:rowOff>
    </xdr:from>
    <xdr:ext cx="3495675" cy="247650"/>
    <xdr:sp>
      <xdr:nvSpPr>
        <xdr:cNvPr id="299" name="Shape 299"/>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420</xdr:row>
      <xdr:rowOff>0</xdr:rowOff>
    </xdr:from>
    <xdr:ext cx="3495675" cy="247650"/>
    <xdr:sp>
      <xdr:nvSpPr>
        <xdr:cNvPr id="300" name="Shape 300"/>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432</xdr:row>
      <xdr:rowOff>0</xdr:rowOff>
    </xdr:from>
    <xdr:ext cx="3495675" cy="247650"/>
    <xdr:sp>
      <xdr:nvSpPr>
        <xdr:cNvPr id="301" name="Shape 301"/>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444</xdr:row>
      <xdr:rowOff>0</xdr:rowOff>
    </xdr:from>
    <xdr:ext cx="3495675" cy="247650"/>
    <xdr:sp>
      <xdr:nvSpPr>
        <xdr:cNvPr id="302" name="Shape 302"/>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457</xdr:row>
      <xdr:rowOff>0</xdr:rowOff>
    </xdr:from>
    <xdr:ext cx="3514725" cy="257175"/>
    <xdr:sp>
      <xdr:nvSpPr>
        <xdr:cNvPr id="303" name="Shape 303"/>
        <xdr:cNvSpPr txBox="1"/>
      </xdr:nvSpPr>
      <xdr:spPr>
        <a:xfrm>
          <a:off x="3593400" y="3656175"/>
          <a:ext cx="35052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460</xdr:row>
      <xdr:rowOff>0</xdr:rowOff>
    </xdr:from>
    <xdr:ext cx="3257550" cy="247650"/>
    <xdr:sp>
      <xdr:nvSpPr>
        <xdr:cNvPr id="304" name="Shape 304"/>
        <xdr:cNvSpPr txBox="1"/>
      </xdr:nvSpPr>
      <xdr:spPr>
        <a:xfrm>
          <a:off x="3721988" y="3660938"/>
          <a:ext cx="324802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471</xdr:row>
      <xdr:rowOff>0</xdr:rowOff>
    </xdr:from>
    <xdr:ext cx="3495675" cy="247650"/>
    <xdr:sp>
      <xdr:nvSpPr>
        <xdr:cNvPr id="305" name="Shape 305"/>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474</xdr:row>
      <xdr:rowOff>0</xdr:rowOff>
    </xdr:from>
    <xdr:ext cx="3505200" cy="257175"/>
    <xdr:sp>
      <xdr:nvSpPr>
        <xdr:cNvPr id="306" name="Shape 306"/>
        <xdr:cNvSpPr txBox="1"/>
      </xdr:nvSpPr>
      <xdr:spPr>
        <a:xfrm>
          <a:off x="3598163" y="3656175"/>
          <a:ext cx="3495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Fee in $</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477</xdr:row>
      <xdr:rowOff>0</xdr:rowOff>
    </xdr:from>
    <xdr:ext cx="3495675" cy="247650"/>
    <xdr:sp>
      <xdr:nvSpPr>
        <xdr:cNvPr id="307" name="Shape 307"/>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480</xdr:row>
      <xdr:rowOff>0</xdr:rowOff>
    </xdr:from>
    <xdr:ext cx="3495675" cy="247650"/>
    <xdr:sp>
      <xdr:nvSpPr>
        <xdr:cNvPr id="308" name="Shape 308"/>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487</xdr:row>
      <xdr:rowOff>0</xdr:rowOff>
    </xdr:from>
    <xdr:ext cx="3495675" cy="247650"/>
    <xdr:sp>
      <xdr:nvSpPr>
        <xdr:cNvPr id="309" name="Shape 309"/>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493</xdr:row>
      <xdr:rowOff>0</xdr:rowOff>
    </xdr:from>
    <xdr:ext cx="3495675" cy="247650"/>
    <xdr:sp>
      <xdr:nvSpPr>
        <xdr:cNvPr id="310" name="Shape 310"/>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496</xdr:row>
      <xdr:rowOff>0</xdr:rowOff>
    </xdr:from>
    <xdr:ext cx="3495675" cy="247650"/>
    <xdr:sp>
      <xdr:nvSpPr>
        <xdr:cNvPr id="311" name="Shape 311"/>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501</xdr:row>
      <xdr:rowOff>0</xdr:rowOff>
    </xdr:from>
    <xdr:ext cx="3495675" cy="247650"/>
    <xdr:sp>
      <xdr:nvSpPr>
        <xdr:cNvPr id="312" name="Shape 312"/>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504</xdr:row>
      <xdr:rowOff>0</xdr:rowOff>
    </xdr:from>
    <xdr:ext cx="3495675" cy="247650"/>
    <xdr:sp>
      <xdr:nvSpPr>
        <xdr:cNvPr id="313" name="Shape 313"/>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 and fill in one date only</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514</xdr:row>
      <xdr:rowOff>0</xdr:rowOff>
    </xdr:from>
    <xdr:ext cx="3495675" cy="247650"/>
    <xdr:sp>
      <xdr:nvSpPr>
        <xdr:cNvPr id="314" name="Shape 314"/>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 and fill in one date only</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528</xdr:row>
      <xdr:rowOff>0</xdr:rowOff>
    </xdr:from>
    <xdr:ext cx="3495675" cy="247650"/>
    <xdr:sp>
      <xdr:nvSpPr>
        <xdr:cNvPr id="315" name="Shape 315"/>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536</xdr:row>
      <xdr:rowOff>0</xdr:rowOff>
    </xdr:from>
    <xdr:ext cx="3495675" cy="247650"/>
    <xdr:sp>
      <xdr:nvSpPr>
        <xdr:cNvPr id="316" name="Shape 316"/>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544</xdr:row>
      <xdr:rowOff>0</xdr:rowOff>
    </xdr:from>
    <xdr:ext cx="3495675" cy="247650"/>
    <xdr:sp>
      <xdr:nvSpPr>
        <xdr:cNvPr id="317" name="Shape 317"/>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558</xdr:row>
      <xdr:rowOff>0</xdr:rowOff>
    </xdr:from>
    <xdr:ext cx="3495675" cy="247650"/>
    <xdr:sp>
      <xdr:nvSpPr>
        <xdr:cNvPr id="318" name="Shape 318"/>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563</xdr:row>
      <xdr:rowOff>0</xdr:rowOff>
    </xdr:from>
    <xdr:ext cx="3495675" cy="247650"/>
    <xdr:sp>
      <xdr:nvSpPr>
        <xdr:cNvPr id="319" name="Shape 319"/>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574</xdr:row>
      <xdr:rowOff>0</xdr:rowOff>
    </xdr:from>
    <xdr:ext cx="3495675" cy="247650"/>
    <xdr:sp>
      <xdr:nvSpPr>
        <xdr:cNvPr id="320" name="Shape 320"/>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Free Response (please no URLs)</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581</xdr:row>
      <xdr:rowOff>0</xdr:rowOff>
    </xdr:from>
    <xdr:ext cx="3495675" cy="247650"/>
    <xdr:sp>
      <xdr:nvSpPr>
        <xdr:cNvPr id="321" name="Shape 321"/>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590</xdr:row>
      <xdr:rowOff>0</xdr:rowOff>
    </xdr:from>
    <xdr:ext cx="3495675" cy="247650"/>
    <xdr:sp>
      <xdr:nvSpPr>
        <xdr:cNvPr id="322" name="Shape 322"/>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586</xdr:row>
      <xdr:rowOff>0</xdr:rowOff>
    </xdr:from>
    <xdr:ext cx="3495675" cy="247650"/>
    <xdr:sp>
      <xdr:nvSpPr>
        <xdr:cNvPr id="323" name="Shape 323"/>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94</xdr:row>
      <xdr:rowOff>0</xdr:rowOff>
    </xdr:from>
    <xdr:ext cx="3495675" cy="247650"/>
    <xdr:sp>
      <xdr:nvSpPr>
        <xdr:cNvPr id="324" name="Shape 324"/>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298</xdr:row>
      <xdr:rowOff>0</xdr:rowOff>
    </xdr:from>
    <xdr:ext cx="3495675" cy="247650"/>
    <xdr:sp>
      <xdr:nvSpPr>
        <xdr:cNvPr id="325" name="Shape 325"/>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538</xdr:row>
      <xdr:rowOff>0</xdr:rowOff>
    </xdr:from>
    <xdr:ext cx="3495675" cy="247650"/>
    <xdr:sp>
      <xdr:nvSpPr>
        <xdr:cNvPr id="326" name="Shape 326"/>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524</xdr:row>
      <xdr:rowOff>0</xdr:rowOff>
    </xdr:from>
    <xdr:ext cx="3495675" cy="247650"/>
    <xdr:sp>
      <xdr:nvSpPr>
        <xdr:cNvPr id="327" name="Shape 327"/>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Amount in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294</xdr:row>
      <xdr:rowOff>0</xdr:rowOff>
    </xdr:from>
    <xdr:ext cx="3495675" cy="247650"/>
    <xdr:sp>
      <xdr:nvSpPr>
        <xdr:cNvPr id="328" name="Shape 328"/>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Score</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89</xdr:row>
      <xdr:rowOff>0</xdr:rowOff>
    </xdr:from>
    <xdr:ext cx="4343400" cy="247650"/>
    <xdr:sp>
      <xdr:nvSpPr>
        <xdr:cNvPr id="329" name="Shape 329"/>
        <xdr:cNvSpPr txBox="1"/>
      </xdr:nvSpPr>
      <xdr:spPr>
        <a:xfrm>
          <a:off x="3179063" y="3660938"/>
          <a:ext cx="43338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Waiting List</a:t>
          </a:r>
          <a:endParaRPr sz="1400"/>
        </a:p>
      </xdr:txBody>
    </xdr:sp>
    <xdr:clientData fLocksWithSheet="0"/>
  </xdr:oneCellAnchor>
  <xdr:oneCellAnchor>
    <xdr:from>
      <xdr:col>2</xdr:col>
      <xdr:colOff>0</xdr:colOff>
      <xdr:row>141</xdr:row>
      <xdr:rowOff>0</xdr:rowOff>
    </xdr:from>
    <xdr:ext cx="3505200" cy="238125"/>
    <xdr:sp>
      <xdr:nvSpPr>
        <xdr:cNvPr id="330" name="Shape 330"/>
        <xdr:cNvSpPr txBox="1"/>
      </xdr:nvSpPr>
      <xdr:spPr>
        <a:xfrm>
          <a:off x="3598163" y="3665700"/>
          <a:ext cx="34956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xdr:txBody>
    </xdr:sp>
    <xdr:clientData fLocksWithSheet="0"/>
  </xdr:oneCellAnchor>
  <xdr:oneCellAnchor>
    <xdr:from>
      <xdr:col>2</xdr:col>
      <xdr:colOff>0</xdr:colOff>
      <xdr:row>518</xdr:row>
      <xdr:rowOff>0</xdr:rowOff>
    </xdr:from>
    <xdr:ext cx="3495675" cy="257175"/>
    <xdr:sp>
      <xdr:nvSpPr>
        <xdr:cNvPr id="331" name="Shape 331"/>
        <xdr:cNvSpPr txBox="1"/>
      </xdr:nvSpPr>
      <xdr:spPr>
        <a:xfrm>
          <a:off x="3602925" y="3656175"/>
          <a:ext cx="34861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 of weeks</a:t>
          </a:r>
          <a:endParaRPr b="1" sz="1100"/>
        </a:p>
      </xdr:txBody>
    </xdr:sp>
    <xdr:clientData fLocksWithSheet="0"/>
  </xdr:oneCellAnchor>
  <xdr:oneCellAnchor>
    <xdr:from>
      <xdr:col>2</xdr:col>
      <xdr:colOff>0</xdr:colOff>
      <xdr:row>385</xdr:row>
      <xdr:rowOff>0</xdr:rowOff>
    </xdr:from>
    <xdr:ext cx="3495675" cy="247650"/>
    <xdr:sp>
      <xdr:nvSpPr>
        <xdr:cNvPr id="332" name="Shape 332"/>
        <xdr:cNvSpPr txBox="1"/>
      </xdr:nvSpPr>
      <xdr:spPr>
        <a:xfrm>
          <a:off x="3602925" y="3660938"/>
          <a:ext cx="3486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2192000" cy="361950"/>
    <xdr:sp>
      <xdr:nvSpPr>
        <xdr:cNvPr id="333" name="Shape 333"/>
        <xdr:cNvSpPr txBox="1"/>
      </xdr:nvSpPr>
      <xdr:spPr>
        <a:xfrm>
          <a:off x="0" y="3603788"/>
          <a:ext cx="10692000" cy="3524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 TRANSFER ADMISSION</a:t>
          </a:r>
          <a:endParaRPr sz="1400"/>
        </a:p>
      </xdr:txBody>
    </xdr:sp>
    <xdr:clientData fLocksWithSheet="0"/>
  </xdr:oneCellAnchor>
  <xdr:oneCellAnchor>
    <xdr:from>
      <xdr:col>1</xdr:col>
      <xdr:colOff>0</xdr:colOff>
      <xdr:row>4</xdr:row>
      <xdr:rowOff>0</xdr:rowOff>
    </xdr:from>
    <xdr:ext cx="11839575" cy="361950"/>
    <xdr:sp>
      <xdr:nvSpPr>
        <xdr:cNvPr id="334" name="Shape 334"/>
        <xdr:cNvSpPr txBox="1"/>
      </xdr:nvSpPr>
      <xdr:spPr>
        <a:xfrm>
          <a:off x="0" y="3603788"/>
          <a:ext cx="10692000" cy="352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D1-D2: Fall Applicants</a:t>
          </a:r>
          <a:r>
            <a:rPr lang="en-US" sz="1100">
              <a:solidFill>
                <a:schemeClr val="dk1"/>
              </a:solidFill>
              <a:latin typeface="Arial"/>
              <a:ea typeface="Arial"/>
              <a:cs typeface="Arial"/>
              <a:sym typeface="Arial"/>
            </a:rPr>
            <a:t> </a:t>
          </a:r>
          <a:endParaRPr sz="1100"/>
        </a:p>
      </xdr:txBody>
    </xdr:sp>
    <xdr:clientData fLocksWithSheet="0"/>
  </xdr:oneCellAnchor>
  <xdr:oneCellAnchor>
    <xdr:from>
      <xdr:col>1</xdr:col>
      <xdr:colOff>0</xdr:colOff>
      <xdr:row>16</xdr:row>
      <xdr:rowOff>152400</xdr:rowOff>
    </xdr:from>
    <xdr:ext cx="3190875" cy="295275"/>
    <xdr:sp>
      <xdr:nvSpPr>
        <xdr:cNvPr id="335" name="Shape 335"/>
        <xdr:cNvSpPr txBox="1"/>
      </xdr:nvSpPr>
      <xdr:spPr>
        <a:xfrm>
          <a:off x="3755325" y="3637125"/>
          <a:ext cx="3181350"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Transfer Admission Applicants</a:t>
          </a:r>
          <a:endParaRPr sz="1400"/>
        </a:p>
      </xdr:txBody>
    </xdr:sp>
    <xdr:clientData fLocksWithSheet="0"/>
  </xdr:oneCellAnchor>
  <xdr:oneCellAnchor>
    <xdr:from>
      <xdr:col>1</xdr:col>
      <xdr:colOff>0</xdr:colOff>
      <xdr:row>25</xdr:row>
      <xdr:rowOff>0</xdr:rowOff>
    </xdr:from>
    <xdr:ext cx="3190875" cy="276225"/>
    <xdr:sp>
      <xdr:nvSpPr>
        <xdr:cNvPr id="336" name="Shape 336"/>
        <xdr:cNvSpPr txBox="1"/>
      </xdr:nvSpPr>
      <xdr:spPr>
        <a:xfrm>
          <a:off x="3755325" y="3646650"/>
          <a:ext cx="31813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Admits</a:t>
          </a:r>
          <a:endParaRPr sz="1400"/>
        </a:p>
      </xdr:txBody>
    </xdr:sp>
    <xdr:clientData fLocksWithSheet="0"/>
  </xdr:oneCellAnchor>
  <xdr:oneCellAnchor>
    <xdr:from>
      <xdr:col>1</xdr:col>
      <xdr:colOff>0</xdr:colOff>
      <xdr:row>32</xdr:row>
      <xdr:rowOff>0</xdr:rowOff>
    </xdr:from>
    <xdr:ext cx="3190875" cy="276225"/>
    <xdr:sp>
      <xdr:nvSpPr>
        <xdr:cNvPr id="337" name="Shape 337"/>
        <xdr:cNvSpPr txBox="1"/>
      </xdr:nvSpPr>
      <xdr:spPr>
        <a:xfrm>
          <a:off x="3755325" y="3646650"/>
          <a:ext cx="31813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First-Time, First-Year Student Admits</a:t>
          </a:r>
          <a:endParaRPr sz="1400"/>
        </a:p>
      </xdr:txBody>
    </xdr:sp>
    <xdr:clientData fLocksWithSheet="0"/>
  </xdr:oneCellAnchor>
  <xdr:oneCellAnchor>
    <xdr:from>
      <xdr:col>1</xdr:col>
      <xdr:colOff>0</xdr:colOff>
      <xdr:row>11</xdr:row>
      <xdr:rowOff>38100</xdr:rowOff>
    </xdr:from>
    <xdr:ext cx="6086475" cy="942975"/>
    <xdr:sp>
      <xdr:nvSpPr>
        <xdr:cNvPr id="338" name="Shape 338"/>
        <xdr:cNvSpPr txBox="1"/>
      </xdr:nvSpPr>
      <xdr:spPr>
        <a:xfrm>
          <a:off x="2307525" y="3313275"/>
          <a:ext cx="6076950" cy="9334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Provide the number of students who applied, were admitted, and enrolled as degree-seeking transfer students in Fall 2024.</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If your institution collects and reports non-binary gender data, please use the "Another Gender" category.</a:t>
          </a:r>
          <a:endParaRPr b="1" sz="1100"/>
        </a:p>
      </xdr:txBody>
    </xdr:sp>
    <xdr:clientData fLocksWithSheet="0"/>
  </xdr:oneCellAnchor>
  <xdr:oneCellAnchor>
    <xdr:from>
      <xdr:col>1</xdr:col>
      <xdr:colOff>0</xdr:colOff>
      <xdr:row>24</xdr:row>
      <xdr:rowOff>152400</xdr:rowOff>
    </xdr:from>
    <xdr:ext cx="3190875" cy="295275"/>
    <xdr:sp>
      <xdr:nvSpPr>
        <xdr:cNvPr id="339" name="Shape 339"/>
        <xdr:cNvSpPr txBox="1"/>
      </xdr:nvSpPr>
      <xdr:spPr>
        <a:xfrm>
          <a:off x="3755325" y="3637125"/>
          <a:ext cx="3181350"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Transfer Admission Admitted</a:t>
          </a:r>
          <a:endParaRPr sz="1400"/>
        </a:p>
      </xdr:txBody>
    </xdr:sp>
    <xdr:clientData fLocksWithSheet="0"/>
  </xdr:oneCellAnchor>
  <xdr:oneCellAnchor>
    <xdr:from>
      <xdr:col>1</xdr:col>
      <xdr:colOff>0</xdr:colOff>
      <xdr:row>31</xdr:row>
      <xdr:rowOff>152400</xdr:rowOff>
    </xdr:from>
    <xdr:ext cx="3190875" cy="295275"/>
    <xdr:sp>
      <xdr:nvSpPr>
        <xdr:cNvPr id="340" name="Shape 340"/>
        <xdr:cNvSpPr txBox="1"/>
      </xdr:nvSpPr>
      <xdr:spPr>
        <a:xfrm>
          <a:off x="3755325" y="3637125"/>
          <a:ext cx="3181350"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Transfer Admission Enrolled</a:t>
          </a:r>
          <a:endParaRPr sz="1400"/>
        </a:p>
      </xdr:txBody>
    </xdr:sp>
    <xdr:clientData fLocksWithSheet="0"/>
  </xdr:oneCellAnchor>
  <xdr:oneCellAnchor>
    <xdr:from>
      <xdr:col>1</xdr:col>
      <xdr:colOff>0</xdr:colOff>
      <xdr:row>39</xdr:row>
      <xdr:rowOff>0</xdr:rowOff>
    </xdr:from>
    <xdr:ext cx="6124575" cy="523875"/>
    <xdr:sp>
      <xdr:nvSpPr>
        <xdr:cNvPr id="341" name="Shape 341"/>
        <xdr:cNvSpPr txBox="1"/>
      </xdr:nvSpPr>
      <xdr:spPr>
        <a:xfrm>
          <a:off x="2288475" y="3522825"/>
          <a:ext cx="6115050" cy="5143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D3-D11: Application for Admission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Indicate terms for which transfers may enroll:</a:t>
          </a:r>
          <a:r>
            <a:rPr lang="en-US" sz="1100">
              <a:solidFill>
                <a:schemeClr val="dk1"/>
              </a:solidFill>
              <a:latin typeface="Arial"/>
              <a:ea typeface="Arial"/>
              <a:cs typeface="Arial"/>
              <a:sym typeface="Arial"/>
            </a:rPr>
            <a:t> </a:t>
          </a:r>
          <a:endParaRPr b="1" sz="1100"/>
        </a:p>
      </xdr:txBody>
    </xdr:sp>
    <xdr:clientData fLocksWithSheet="0"/>
  </xdr:oneCellAnchor>
  <xdr:oneCellAnchor>
    <xdr:from>
      <xdr:col>1</xdr:col>
      <xdr:colOff>0</xdr:colOff>
      <xdr:row>64</xdr:row>
      <xdr:rowOff>0</xdr:rowOff>
    </xdr:from>
    <xdr:ext cx="3209925" cy="257175"/>
    <xdr:sp>
      <xdr:nvSpPr>
        <xdr:cNvPr id="342" name="Shape 342"/>
        <xdr:cNvSpPr txBox="1"/>
      </xdr:nvSpPr>
      <xdr:spPr>
        <a:xfrm>
          <a:off x="3745800" y="3656175"/>
          <a:ext cx="3200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Requirements</a:t>
          </a:r>
          <a:endParaRPr sz="1400"/>
        </a:p>
      </xdr:txBody>
    </xdr:sp>
    <xdr:clientData fLocksWithSheet="0"/>
  </xdr:oneCellAnchor>
  <xdr:oneCellAnchor>
    <xdr:from>
      <xdr:col>2</xdr:col>
      <xdr:colOff>0</xdr:colOff>
      <xdr:row>64</xdr:row>
      <xdr:rowOff>0</xdr:rowOff>
    </xdr:from>
    <xdr:ext cx="2943225" cy="247650"/>
    <xdr:sp>
      <xdr:nvSpPr>
        <xdr:cNvPr id="343" name="Shape 343"/>
        <xdr:cNvSpPr txBox="1"/>
      </xdr:nvSpPr>
      <xdr:spPr>
        <a:xfrm>
          <a:off x="3879150" y="3660938"/>
          <a:ext cx="293370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72</xdr:row>
      <xdr:rowOff>0</xdr:rowOff>
    </xdr:from>
    <xdr:ext cx="2952750" cy="219075"/>
    <xdr:sp>
      <xdr:nvSpPr>
        <xdr:cNvPr id="344" name="Shape 344"/>
        <xdr:cNvSpPr txBox="1"/>
      </xdr:nvSpPr>
      <xdr:spPr>
        <a:xfrm>
          <a:off x="3874388" y="3675225"/>
          <a:ext cx="2943225"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GPA</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78</xdr:row>
      <xdr:rowOff>0</xdr:rowOff>
    </xdr:from>
    <xdr:ext cx="2962275" cy="266700"/>
    <xdr:sp>
      <xdr:nvSpPr>
        <xdr:cNvPr id="345" name="Shape 345"/>
        <xdr:cNvSpPr txBox="1"/>
      </xdr:nvSpPr>
      <xdr:spPr>
        <a:xfrm>
          <a:off x="3869625" y="3651413"/>
          <a:ext cx="295275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 (no URLs please)</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82</xdr:row>
      <xdr:rowOff>0</xdr:rowOff>
    </xdr:from>
    <xdr:ext cx="5229225" cy="704850"/>
    <xdr:sp>
      <xdr:nvSpPr>
        <xdr:cNvPr id="346" name="Shape 346"/>
        <xdr:cNvSpPr txBox="1"/>
      </xdr:nvSpPr>
      <xdr:spPr>
        <a:xfrm>
          <a:off x="2736150" y="3432338"/>
          <a:ext cx="5219700" cy="695325"/>
        </a:xfrm>
        <a:prstGeom prst="rect">
          <a:avLst/>
        </a:prstGeom>
        <a:no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List application priority, closing, notification, and candidate reply dates for transfer students. If applications are reviewed on a continuous or rolling basis, place a check mark in the “Rolling admission” column.</a:t>
          </a:r>
          <a:endParaRPr b="1" sz="1100"/>
        </a:p>
      </xdr:txBody>
    </xdr:sp>
    <xdr:clientData fLocksWithSheet="0"/>
  </xdr:oneCellAnchor>
  <xdr:oneCellAnchor>
    <xdr:from>
      <xdr:col>1</xdr:col>
      <xdr:colOff>0</xdr:colOff>
      <xdr:row>86</xdr:row>
      <xdr:rowOff>0</xdr:rowOff>
    </xdr:from>
    <xdr:ext cx="3209925" cy="257175"/>
    <xdr:sp>
      <xdr:nvSpPr>
        <xdr:cNvPr id="347" name="Shape 347"/>
        <xdr:cNvSpPr txBox="1"/>
      </xdr:nvSpPr>
      <xdr:spPr>
        <a:xfrm>
          <a:off x="3745800" y="3656175"/>
          <a:ext cx="3200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Term</a:t>
          </a:r>
          <a:endParaRPr sz="1400"/>
        </a:p>
      </xdr:txBody>
    </xdr:sp>
    <xdr:clientData fLocksWithSheet="0"/>
  </xdr:oneCellAnchor>
  <xdr:oneCellAnchor>
    <xdr:from>
      <xdr:col>2</xdr:col>
      <xdr:colOff>0</xdr:colOff>
      <xdr:row>86</xdr:row>
      <xdr:rowOff>0</xdr:rowOff>
    </xdr:from>
    <xdr:ext cx="2952750" cy="238125"/>
    <xdr:sp>
      <xdr:nvSpPr>
        <xdr:cNvPr id="348" name="Shape 348"/>
        <xdr:cNvSpPr txBox="1"/>
      </xdr:nvSpPr>
      <xdr:spPr>
        <a:xfrm>
          <a:off x="3874388" y="3665700"/>
          <a:ext cx="29432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Priority Date</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92</xdr:row>
      <xdr:rowOff>0</xdr:rowOff>
    </xdr:from>
    <xdr:ext cx="3209925" cy="257175"/>
    <xdr:sp>
      <xdr:nvSpPr>
        <xdr:cNvPr id="349" name="Shape 349"/>
        <xdr:cNvSpPr txBox="1"/>
      </xdr:nvSpPr>
      <xdr:spPr>
        <a:xfrm>
          <a:off x="3745800" y="3656175"/>
          <a:ext cx="3200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Term</a:t>
          </a:r>
          <a:endParaRPr sz="1400"/>
        </a:p>
      </xdr:txBody>
    </xdr:sp>
    <xdr:clientData fLocksWithSheet="0"/>
  </xdr:oneCellAnchor>
  <xdr:oneCellAnchor>
    <xdr:from>
      <xdr:col>2</xdr:col>
      <xdr:colOff>0</xdr:colOff>
      <xdr:row>92</xdr:row>
      <xdr:rowOff>0</xdr:rowOff>
    </xdr:from>
    <xdr:ext cx="2962275" cy="257175"/>
    <xdr:sp>
      <xdr:nvSpPr>
        <xdr:cNvPr id="350" name="Shape 350"/>
        <xdr:cNvSpPr txBox="1"/>
      </xdr:nvSpPr>
      <xdr:spPr>
        <a:xfrm>
          <a:off x="3869625" y="3656175"/>
          <a:ext cx="29527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Closing Date</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98</xdr:row>
      <xdr:rowOff>0</xdr:rowOff>
    </xdr:from>
    <xdr:ext cx="3209925" cy="257175"/>
    <xdr:sp>
      <xdr:nvSpPr>
        <xdr:cNvPr id="351" name="Shape 351"/>
        <xdr:cNvSpPr txBox="1"/>
      </xdr:nvSpPr>
      <xdr:spPr>
        <a:xfrm>
          <a:off x="3745800" y="3656175"/>
          <a:ext cx="3200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Term</a:t>
          </a:r>
          <a:endParaRPr sz="1400"/>
        </a:p>
      </xdr:txBody>
    </xdr:sp>
    <xdr:clientData fLocksWithSheet="0"/>
  </xdr:oneCellAnchor>
  <xdr:oneCellAnchor>
    <xdr:from>
      <xdr:col>2</xdr:col>
      <xdr:colOff>0</xdr:colOff>
      <xdr:row>98</xdr:row>
      <xdr:rowOff>0</xdr:rowOff>
    </xdr:from>
    <xdr:ext cx="2962275" cy="257175"/>
    <xdr:sp>
      <xdr:nvSpPr>
        <xdr:cNvPr id="352" name="Shape 352"/>
        <xdr:cNvSpPr txBox="1"/>
      </xdr:nvSpPr>
      <xdr:spPr>
        <a:xfrm>
          <a:off x="3869625" y="3656175"/>
          <a:ext cx="29527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Notification Date</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104</xdr:row>
      <xdr:rowOff>0</xdr:rowOff>
    </xdr:from>
    <xdr:ext cx="3209925" cy="257175"/>
    <xdr:sp>
      <xdr:nvSpPr>
        <xdr:cNvPr id="353" name="Shape 353"/>
        <xdr:cNvSpPr txBox="1"/>
      </xdr:nvSpPr>
      <xdr:spPr>
        <a:xfrm>
          <a:off x="3745800" y="3656175"/>
          <a:ext cx="3200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Term</a:t>
          </a:r>
          <a:endParaRPr sz="1400"/>
        </a:p>
      </xdr:txBody>
    </xdr:sp>
    <xdr:clientData fLocksWithSheet="0"/>
  </xdr:oneCellAnchor>
  <xdr:oneCellAnchor>
    <xdr:from>
      <xdr:col>2</xdr:col>
      <xdr:colOff>0</xdr:colOff>
      <xdr:row>104</xdr:row>
      <xdr:rowOff>0</xdr:rowOff>
    </xdr:from>
    <xdr:ext cx="2962275" cy="257175"/>
    <xdr:sp>
      <xdr:nvSpPr>
        <xdr:cNvPr id="354" name="Shape 354"/>
        <xdr:cNvSpPr txBox="1"/>
      </xdr:nvSpPr>
      <xdr:spPr>
        <a:xfrm>
          <a:off x="3869625" y="3656175"/>
          <a:ext cx="29527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Reply Date</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110</xdr:row>
      <xdr:rowOff>0</xdr:rowOff>
    </xdr:from>
    <xdr:ext cx="3209925" cy="257175"/>
    <xdr:sp>
      <xdr:nvSpPr>
        <xdr:cNvPr id="355" name="Shape 355"/>
        <xdr:cNvSpPr txBox="1"/>
      </xdr:nvSpPr>
      <xdr:spPr>
        <a:xfrm>
          <a:off x="3745800" y="3656175"/>
          <a:ext cx="3200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Term</a:t>
          </a:r>
          <a:endParaRPr sz="1400"/>
        </a:p>
      </xdr:txBody>
    </xdr:sp>
    <xdr:clientData fLocksWithSheet="0"/>
  </xdr:oneCellAnchor>
  <xdr:oneCellAnchor>
    <xdr:from>
      <xdr:col>2</xdr:col>
      <xdr:colOff>0</xdr:colOff>
      <xdr:row>110</xdr:row>
      <xdr:rowOff>0</xdr:rowOff>
    </xdr:from>
    <xdr:ext cx="2962275" cy="266700"/>
    <xdr:sp>
      <xdr:nvSpPr>
        <xdr:cNvPr id="356" name="Shape 356"/>
        <xdr:cNvSpPr txBox="1"/>
      </xdr:nvSpPr>
      <xdr:spPr>
        <a:xfrm>
          <a:off x="3869625" y="3651413"/>
          <a:ext cx="295275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Rolling Admission</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116</xdr:row>
      <xdr:rowOff>0</xdr:rowOff>
    </xdr:from>
    <xdr:ext cx="2962275" cy="266700"/>
    <xdr:sp>
      <xdr:nvSpPr>
        <xdr:cNvPr id="357" name="Shape 357"/>
        <xdr:cNvSpPr txBox="1"/>
      </xdr:nvSpPr>
      <xdr:spPr>
        <a:xfrm>
          <a:off x="3869625" y="3651413"/>
          <a:ext cx="295275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b="1" sz="11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119</xdr:row>
      <xdr:rowOff>0</xdr:rowOff>
    </xdr:from>
    <xdr:ext cx="2962275" cy="257175"/>
    <xdr:sp>
      <xdr:nvSpPr>
        <xdr:cNvPr id="358" name="Shape 358"/>
        <xdr:cNvSpPr txBox="1"/>
      </xdr:nvSpPr>
      <xdr:spPr>
        <a:xfrm>
          <a:off x="3869625" y="3656175"/>
          <a:ext cx="29527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Free Response (Please no URLs)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124</xdr:row>
      <xdr:rowOff>0</xdr:rowOff>
    </xdr:from>
    <xdr:ext cx="5191125" cy="342900"/>
    <xdr:sp>
      <xdr:nvSpPr>
        <xdr:cNvPr id="359" name="Shape 359"/>
        <xdr:cNvSpPr txBox="1"/>
      </xdr:nvSpPr>
      <xdr:spPr>
        <a:xfrm>
          <a:off x="2755200" y="3613313"/>
          <a:ext cx="5181600" cy="333375"/>
        </a:xfrm>
        <a:prstGeom prst="rect">
          <a:avLst/>
        </a:prstGeom>
        <a:no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D12-D17: Transfer Credit Policies</a:t>
          </a:r>
          <a:endParaRPr b="1" sz="1100"/>
        </a:p>
      </xdr:txBody>
    </xdr:sp>
    <xdr:clientData fLocksWithSheet="0"/>
  </xdr:oneCellAnchor>
  <xdr:oneCellAnchor>
    <xdr:from>
      <xdr:col>2</xdr:col>
      <xdr:colOff>0</xdr:colOff>
      <xdr:row>126</xdr:row>
      <xdr:rowOff>142875</xdr:rowOff>
    </xdr:from>
    <xdr:ext cx="2952750" cy="285750"/>
    <xdr:sp>
      <xdr:nvSpPr>
        <xdr:cNvPr id="360" name="Shape 360"/>
        <xdr:cNvSpPr txBox="1"/>
      </xdr:nvSpPr>
      <xdr:spPr>
        <a:xfrm>
          <a:off x="3874388" y="3641888"/>
          <a:ext cx="2943225" cy="2762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129</xdr:row>
      <xdr:rowOff>152400</xdr:rowOff>
    </xdr:from>
    <xdr:ext cx="2886075" cy="581025"/>
    <xdr:sp>
      <xdr:nvSpPr>
        <xdr:cNvPr id="361" name="Shape 361"/>
        <xdr:cNvSpPr txBox="1"/>
      </xdr:nvSpPr>
      <xdr:spPr>
        <a:xfrm>
          <a:off x="3907725" y="3494250"/>
          <a:ext cx="2876550" cy="5715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Maximum number of credits or courses that may be transferred from a two-year institution:</a:t>
          </a:r>
          <a:endParaRPr b="1" sz="1100"/>
        </a:p>
      </xdr:txBody>
    </xdr:sp>
    <xdr:clientData fLocksWithSheet="0"/>
  </xdr:oneCellAnchor>
  <xdr:oneCellAnchor>
    <xdr:from>
      <xdr:col>2</xdr:col>
      <xdr:colOff>0</xdr:colOff>
      <xdr:row>129</xdr:row>
      <xdr:rowOff>152400</xdr:rowOff>
    </xdr:from>
    <xdr:ext cx="2562225" cy="581025"/>
    <xdr:sp>
      <xdr:nvSpPr>
        <xdr:cNvPr id="362" name="Shape 362"/>
        <xdr:cNvSpPr txBox="1"/>
      </xdr:nvSpPr>
      <xdr:spPr>
        <a:xfrm>
          <a:off x="4069650" y="3494250"/>
          <a:ext cx="2552700" cy="5715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Number and Unit Type</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134</xdr:row>
      <xdr:rowOff>152400</xdr:rowOff>
    </xdr:from>
    <xdr:ext cx="3181350" cy="542925"/>
    <xdr:sp>
      <xdr:nvSpPr>
        <xdr:cNvPr id="363" name="Shape 363"/>
        <xdr:cNvSpPr txBox="1"/>
      </xdr:nvSpPr>
      <xdr:spPr>
        <a:xfrm>
          <a:off x="3760088" y="3513300"/>
          <a:ext cx="3171825" cy="5334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Maximum number of credits or courses that may be transferred from a four-year institution:</a:t>
          </a:r>
          <a:endParaRPr b="1" sz="1100"/>
        </a:p>
      </xdr:txBody>
    </xdr:sp>
    <xdr:clientData fLocksWithSheet="0"/>
  </xdr:oneCellAnchor>
  <xdr:oneCellAnchor>
    <xdr:from>
      <xdr:col>2</xdr:col>
      <xdr:colOff>0</xdr:colOff>
      <xdr:row>134</xdr:row>
      <xdr:rowOff>152400</xdr:rowOff>
    </xdr:from>
    <xdr:ext cx="2962275" cy="552450"/>
    <xdr:sp>
      <xdr:nvSpPr>
        <xdr:cNvPr id="364" name="Shape 364"/>
        <xdr:cNvSpPr txBox="1"/>
      </xdr:nvSpPr>
      <xdr:spPr>
        <a:xfrm>
          <a:off x="3869625" y="3508538"/>
          <a:ext cx="2952750" cy="5429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Number and Unit Type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140</xdr:row>
      <xdr:rowOff>0</xdr:rowOff>
    </xdr:from>
    <xdr:ext cx="2971800" cy="285750"/>
    <xdr:sp>
      <xdr:nvSpPr>
        <xdr:cNvPr id="365" name="Shape 365"/>
        <xdr:cNvSpPr txBox="1"/>
      </xdr:nvSpPr>
      <xdr:spPr>
        <a:xfrm>
          <a:off x="3864863" y="3641888"/>
          <a:ext cx="2962275" cy="2762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Min Credits</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143</xdr:row>
      <xdr:rowOff>0</xdr:rowOff>
    </xdr:from>
    <xdr:ext cx="2962275" cy="257175"/>
    <xdr:sp>
      <xdr:nvSpPr>
        <xdr:cNvPr id="366" name="Shape 366"/>
        <xdr:cNvSpPr txBox="1"/>
      </xdr:nvSpPr>
      <xdr:spPr>
        <a:xfrm>
          <a:off x="3869625" y="3656175"/>
          <a:ext cx="29527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Min Credits</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146</xdr:row>
      <xdr:rowOff>0</xdr:rowOff>
    </xdr:from>
    <xdr:ext cx="2971800" cy="247650"/>
    <xdr:sp>
      <xdr:nvSpPr>
        <xdr:cNvPr id="367" name="Shape 367"/>
        <xdr:cNvSpPr txBox="1"/>
      </xdr:nvSpPr>
      <xdr:spPr>
        <a:xfrm>
          <a:off x="3864863" y="3660938"/>
          <a:ext cx="29622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Free Response (Please no URLs)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150</xdr:row>
      <xdr:rowOff>0</xdr:rowOff>
    </xdr:from>
    <xdr:ext cx="5191125" cy="342900"/>
    <xdr:sp>
      <xdr:nvSpPr>
        <xdr:cNvPr id="368" name="Shape 368"/>
        <xdr:cNvSpPr txBox="1"/>
      </xdr:nvSpPr>
      <xdr:spPr>
        <a:xfrm>
          <a:off x="2755200" y="3613313"/>
          <a:ext cx="5181600" cy="333375"/>
        </a:xfrm>
        <a:prstGeom prst="rect">
          <a:avLst/>
        </a:prstGeom>
        <a:no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D18-D22: Military Service Transfer Credit Policies</a:t>
          </a:r>
          <a:endParaRPr b="1" sz="1100"/>
        </a:p>
      </xdr:txBody>
    </xdr:sp>
    <xdr:clientData fLocksWithSheet="0"/>
  </xdr:oneCellAnchor>
  <xdr:oneCellAnchor>
    <xdr:from>
      <xdr:col>1</xdr:col>
      <xdr:colOff>0</xdr:colOff>
      <xdr:row>153</xdr:row>
      <xdr:rowOff>0</xdr:rowOff>
    </xdr:from>
    <xdr:ext cx="3190875" cy="495300"/>
    <xdr:sp>
      <xdr:nvSpPr>
        <xdr:cNvPr id="369" name="Shape 369"/>
        <xdr:cNvSpPr txBox="1"/>
      </xdr:nvSpPr>
      <xdr:spPr>
        <a:xfrm>
          <a:off x="3755325" y="3537113"/>
          <a:ext cx="3181350" cy="4857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Does your institution accept the following military/veteran transfer credits:</a:t>
          </a:r>
          <a:endParaRPr b="1" sz="1100"/>
        </a:p>
      </xdr:txBody>
    </xdr:sp>
    <xdr:clientData fLocksWithSheet="0"/>
  </xdr:oneCellAnchor>
  <xdr:oneCellAnchor>
    <xdr:from>
      <xdr:col>2</xdr:col>
      <xdr:colOff>0</xdr:colOff>
      <xdr:row>153</xdr:row>
      <xdr:rowOff>0</xdr:rowOff>
    </xdr:from>
    <xdr:ext cx="2962275" cy="495300"/>
    <xdr:sp>
      <xdr:nvSpPr>
        <xdr:cNvPr id="370" name="Shape 370"/>
        <xdr:cNvSpPr txBox="1"/>
      </xdr:nvSpPr>
      <xdr:spPr>
        <a:xfrm>
          <a:off x="3869625" y="3537113"/>
          <a:ext cx="2952750" cy="4857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159</xdr:row>
      <xdr:rowOff>152400</xdr:rowOff>
    </xdr:from>
    <xdr:ext cx="3171825" cy="828675"/>
    <xdr:sp>
      <xdr:nvSpPr>
        <xdr:cNvPr id="371" name="Shape 371"/>
        <xdr:cNvSpPr txBox="1"/>
      </xdr:nvSpPr>
      <xdr:spPr>
        <a:xfrm>
          <a:off x="3764850" y="3370425"/>
          <a:ext cx="3162300" cy="8191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Maximum number of credits or courses that may be transferred based on military education evaluated by the American Council on Education (ACE): </a:t>
          </a:r>
          <a:endParaRPr b="1" sz="1100"/>
        </a:p>
      </xdr:txBody>
    </xdr:sp>
    <xdr:clientData fLocksWithSheet="0"/>
  </xdr:oneCellAnchor>
  <xdr:oneCellAnchor>
    <xdr:from>
      <xdr:col>2</xdr:col>
      <xdr:colOff>0</xdr:colOff>
      <xdr:row>159</xdr:row>
      <xdr:rowOff>152400</xdr:rowOff>
    </xdr:from>
    <xdr:ext cx="2962275" cy="828675"/>
    <xdr:sp>
      <xdr:nvSpPr>
        <xdr:cNvPr id="372" name="Shape 372"/>
        <xdr:cNvSpPr txBox="1"/>
      </xdr:nvSpPr>
      <xdr:spPr>
        <a:xfrm>
          <a:off x="3869625" y="3370425"/>
          <a:ext cx="2952750" cy="8191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165</xdr:row>
      <xdr:rowOff>0</xdr:rowOff>
    </xdr:from>
    <xdr:ext cx="2867025" cy="1171575"/>
    <xdr:sp>
      <xdr:nvSpPr>
        <xdr:cNvPr id="373" name="Shape 373"/>
        <xdr:cNvSpPr txBox="1"/>
      </xdr:nvSpPr>
      <xdr:spPr>
        <a:xfrm>
          <a:off x="3917250" y="3198975"/>
          <a:ext cx="2857500" cy="11620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Maximum number of credits or courses that may be transferred based on Department of Defense supported prior learning assessments (College Level Examination Program (CLEP) or DANTES Subject Standardized Tests (DSST)):</a:t>
          </a:r>
          <a:endParaRPr b="1" sz="1100"/>
        </a:p>
      </xdr:txBody>
    </xdr:sp>
    <xdr:clientData fLocksWithSheet="0"/>
  </xdr:oneCellAnchor>
  <xdr:oneCellAnchor>
    <xdr:from>
      <xdr:col>1</xdr:col>
      <xdr:colOff>2847975</xdr:colOff>
      <xdr:row>165</xdr:row>
      <xdr:rowOff>0</xdr:rowOff>
    </xdr:from>
    <xdr:ext cx="3257550" cy="1171575"/>
    <xdr:sp>
      <xdr:nvSpPr>
        <xdr:cNvPr id="374" name="Shape 374"/>
        <xdr:cNvSpPr txBox="1"/>
      </xdr:nvSpPr>
      <xdr:spPr>
        <a:xfrm>
          <a:off x="3721988" y="3198975"/>
          <a:ext cx="3248025" cy="11620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170</xdr:row>
      <xdr:rowOff>0</xdr:rowOff>
    </xdr:from>
    <xdr:ext cx="2962275" cy="276225"/>
    <xdr:sp>
      <xdr:nvSpPr>
        <xdr:cNvPr id="375" name="Shape 375"/>
        <xdr:cNvSpPr txBox="1"/>
      </xdr:nvSpPr>
      <xdr:spPr>
        <a:xfrm>
          <a:off x="3869625" y="3646650"/>
          <a:ext cx="29527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172</xdr:row>
      <xdr:rowOff>0</xdr:rowOff>
    </xdr:from>
    <xdr:ext cx="2962275" cy="257175"/>
    <xdr:sp>
      <xdr:nvSpPr>
        <xdr:cNvPr id="376" name="Shape 376"/>
        <xdr:cNvSpPr txBox="1"/>
      </xdr:nvSpPr>
      <xdr:spPr>
        <a:xfrm>
          <a:off x="3869625" y="3656175"/>
          <a:ext cx="29527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URL</a:t>
          </a:r>
          <a:endParaRPr sz="1400"/>
        </a:p>
      </xdr:txBody>
    </xdr:sp>
    <xdr:clientData fLocksWithSheet="0"/>
  </xdr:oneCellAnchor>
  <xdr:oneCellAnchor>
    <xdr:from>
      <xdr:col>2</xdr:col>
      <xdr:colOff>0</xdr:colOff>
      <xdr:row>175</xdr:row>
      <xdr:rowOff>0</xdr:rowOff>
    </xdr:from>
    <xdr:ext cx="2962275" cy="276225"/>
    <xdr:sp>
      <xdr:nvSpPr>
        <xdr:cNvPr id="377" name="Shape 377"/>
        <xdr:cNvSpPr txBox="1"/>
      </xdr:nvSpPr>
      <xdr:spPr>
        <a:xfrm>
          <a:off x="3869625" y="3646650"/>
          <a:ext cx="295275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400"/>
        </a:p>
      </xdr:txBody>
    </xdr:sp>
    <xdr:clientData fLocksWithSheet="0"/>
  </xdr:oneCellAnchor>
  <xdr:oneCellAnchor>
    <xdr:from>
      <xdr:col>2</xdr:col>
      <xdr:colOff>0</xdr:colOff>
      <xdr:row>75</xdr:row>
      <xdr:rowOff>0</xdr:rowOff>
    </xdr:from>
    <xdr:ext cx="2971800" cy="190500"/>
    <xdr:sp>
      <xdr:nvSpPr>
        <xdr:cNvPr id="378" name="Shape 378"/>
        <xdr:cNvSpPr txBox="1"/>
      </xdr:nvSpPr>
      <xdr:spPr>
        <a:xfrm>
          <a:off x="3864863" y="3689513"/>
          <a:ext cx="2962275" cy="1809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GPA</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0</xdr:colOff>
      <xdr:row>7</xdr:row>
      <xdr:rowOff>0</xdr:rowOff>
    </xdr:from>
    <xdr:ext cx="523875" cy="209550"/>
    <xdr:sp>
      <xdr:nvSpPr>
        <xdr:cNvPr id="379" name="Shape 379"/>
        <xdr:cNvSpPr txBox="1"/>
      </xdr:nvSpPr>
      <xdr:spPr>
        <a:xfrm>
          <a:off x="5088825" y="3679988"/>
          <a:ext cx="514350"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a:t>
          </a:r>
          <a:endParaRPr sz="1400"/>
        </a:p>
      </xdr:txBody>
    </xdr:sp>
    <xdr:clientData fLocksWithSheet="0"/>
  </xdr:oneCellAnchor>
  <xdr:oneCellAnchor>
    <xdr:from>
      <xdr:col>0</xdr:col>
      <xdr:colOff>0</xdr:colOff>
      <xdr:row>11</xdr:row>
      <xdr:rowOff>0</xdr:rowOff>
    </xdr:from>
    <xdr:ext cx="523875" cy="257175"/>
    <xdr:sp>
      <xdr:nvSpPr>
        <xdr:cNvPr id="380" name="Shape 380"/>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D2</a:t>
          </a:r>
          <a:endParaRPr sz="1400"/>
        </a:p>
      </xdr:txBody>
    </xdr:sp>
    <xdr:clientData fLocksWithSheet="0"/>
  </xdr:oneCellAnchor>
  <xdr:oneCellAnchor>
    <xdr:from>
      <xdr:col>0</xdr:col>
      <xdr:colOff>0</xdr:colOff>
      <xdr:row>40</xdr:row>
      <xdr:rowOff>0</xdr:rowOff>
    </xdr:from>
    <xdr:ext cx="523875" cy="228600"/>
    <xdr:sp>
      <xdr:nvSpPr>
        <xdr:cNvPr id="381" name="Shape 381"/>
        <xdr:cNvSpPr txBox="1"/>
      </xdr:nvSpPr>
      <xdr:spPr>
        <a:xfrm>
          <a:off x="5088825" y="3670463"/>
          <a:ext cx="5143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D3</a:t>
          </a:r>
          <a:endParaRPr sz="1400"/>
        </a:p>
      </xdr:txBody>
    </xdr:sp>
    <xdr:clientData fLocksWithSheet="0"/>
  </xdr:oneCellAnchor>
  <xdr:oneCellAnchor>
    <xdr:from>
      <xdr:col>0</xdr:col>
      <xdr:colOff>0</xdr:colOff>
      <xdr:row>48</xdr:row>
      <xdr:rowOff>0</xdr:rowOff>
    </xdr:from>
    <xdr:ext cx="523875" cy="257175"/>
    <xdr:sp>
      <xdr:nvSpPr>
        <xdr:cNvPr id="382" name="Shape 382"/>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D4</a:t>
          </a:r>
          <a:endParaRPr sz="1400"/>
        </a:p>
      </xdr:txBody>
    </xdr:sp>
    <xdr:clientData fLocksWithSheet="0"/>
  </xdr:oneCellAnchor>
  <xdr:oneCellAnchor>
    <xdr:from>
      <xdr:col>0</xdr:col>
      <xdr:colOff>0</xdr:colOff>
      <xdr:row>57</xdr:row>
      <xdr:rowOff>0</xdr:rowOff>
    </xdr:from>
    <xdr:ext cx="533400" cy="1457325"/>
    <xdr:sp>
      <xdr:nvSpPr>
        <xdr:cNvPr id="383" name="Shape 383"/>
        <xdr:cNvSpPr txBox="1"/>
      </xdr:nvSpPr>
      <xdr:spPr>
        <a:xfrm>
          <a:off x="5084063" y="3056100"/>
          <a:ext cx="523875" cy="14478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D5</a:t>
          </a:r>
          <a:endParaRPr sz="1400"/>
        </a:p>
      </xdr:txBody>
    </xdr:sp>
    <xdr:clientData fLocksWithSheet="0"/>
  </xdr:oneCellAnchor>
  <xdr:oneCellAnchor>
    <xdr:from>
      <xdr:col>0</xdr:col>
      <xdr:colOff>0</xdr:colOff>
      <xdr:row>72</xdr:row>
      <xdr:rowOff>0</xdr:rowOff>
    </xdr:from>
    <xdr:ext cx="523875" cy="228600"/>
    <xdr:sp>
      <xdr:nvSpPr>
        <xdr:cNvPr id="384" name="Shape 384"/>
        <xdr:cNvSpPr txBox="1"/>
      </xdr:nvSpPr>
      <xdr:spPr>
        <a:xfrm>
          <a:off x="5088825" y="3670463"/>
          <a:ext cx="5143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D6</a:t>
          </a:r>
          <a:endParaRPr sz="1400"/>
        </a:p>
      </xdr:txBody>
    </xdr:sp>
    <xdr:clientData fLocksWithSheet="0"/>
  </xdr:oneCellAnchor>
  <xdr:oneCellAnchor>
    <xdr:from>
      <xdr:col>0</xdr:col>
      <xdr:colOff>0</xdr:colOff>
      <xdr:row>75</xdr:row>
      <xdr:rowOff>0</xdr:rowOff>
    </xdr:from>
    <xdr:ext cx="523875" cy="228600"/>
    <xdr:sp>
      <xdr:nvSpPr>
        <xdr:cNvPr id="385" name="Shape 385"/>
        <xdr:cNvSpPr txBox="1"/>
      </xdr:nvSpPr>
      <xdr:spPr>
        <a:xfrm>
          <a:off x="5088825" y="3670463"/>
          <a:ext cx="5143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D7</a:t>
          </a:r>
          <a:endParaRPr sz="1400"/>
        </a:p>
      </xdr:txBody>
    </xdr:sp>
    <xdr:clientData fLocksWithSheet="0"/>
  </xdr:oneCellAnchor>
  <xdr:oneCellAnchor>
    <xdr:from>
      <xdr:col>0</xdr:col>
      <xdr:colOff>0</xdr:colOff>
      <xdr:row>78</xdr:row>
      <xdr:rowOff>0</xdr:rowOff>
    </xdr:from>
    <xdr:ext cx="523875" cy="257175"/>
    <xdr:sp>
      <xdr:nvSpPr>
        <xdr:cNvPr id="386" name="Shape 386"/>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D8</a:t>
          </a:r>
          <a:endParaRPr sz="1400"/>
        </a:p>
      </xdr:txBody>
    </xdr:sp>
    <xdr:clientData fLocksWithSheet="0"/>
  </xdr:oneCellAnchor>
  <xdr:oneCellAnchor>
    <xdr:from>
      <xdr:col>0</xdr:col>
      <xdr:colOff>0</xdr:colOff>
      <xdr:row>82</xdr:row>
      <xdr:rowOff>0</xdr:rowOff>
    </xdr:from>
    <xdr:ext cx="523875" cy="228600"/>
    <xdr:sp>
      <xdr:nvSpPr>
        <xdr:cNvPr id="387" name="Shape 387"/>
        <xdr:cNvSpPr txBox="1"/>
      </xdr:nvSpPr>
      <xdr:spPr>
        <a:xfrm>
          <a:off x="5088825" y="3670463"/>
          <a:ext cx="5143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D9</a:t>
          </a:r>
          <a:endParaRPr sz="1400"/>
        </a:p>
      </xdr:txBody>
    </xdr:sp>
    <xdr:clientData fLocksWithSheet="0"/>
  </xdr:oneCellAnchor>
  <xdr:oneCellAnchor>
    <xdr:from>
      <xdr:col>0</xdr:col>
      <xdr:colOff>0</xdr:colOff>
      <xdr:row>116</xdr:row>
      <xdr:rowOff>0</xdr:rowOff>
    </xdr:from>
    <xdr:ext cx="523875" cy="257175"/>
    <xdr:sp>
      <xdr:nvSpPr>
        <xdr:cNvPr id="388" name="Shape 388"/>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D10</a:t>
          </a:r>
          <a:endParaRPr sz="1400"/>
        </a:p>
      </xdr:txBody>
    </xdr:sp>
    <xdr:clientData fLocksWithSheet="0"/>
  </xdr:oneCellAnchor>
  <xdr:oneCellAnchor>
    <xdr:from>
      <xdr:col>0</xdr:col>
      <xdr:colOff>0</xdr:colOff>
      <xdr:row>119</xdr:row>
      <xdr:rowOff>0</xdr:rowOff>
    </xdr:from>
    <xdr:ext cx="523875" cy="257175"/>
    <xdr:sp>
      <xdr:nvSpPr>
        <xdr:cNvPr id="389" name="Shape 389"/>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D11</a:t>
          </a:r>
          <a:endParaRPr sz="1400"/>
        </a:p>
      </xdr:txBody>
    </xdr:sp>
    <xdr:clientData fLocksWithSheet="0"/>
  </xdr:oneCellAnchor>
  <xdr:oneCellAnchor>
    <xdr:from>
      <xdr:col>0</xdr:col>
      <xdr:colOff>0</xdr:colOff>
      <xdr:row>127</xdr:row>
      <xdr:rowOff>0</xdr:rowOff>
    </xdr:from>
    <xdr:ext cx="523875" cy="257175"/>
    <xdr:sp>
      <xdr:nvSpPr>
        <xdr:cNvPr id="390" name="Shape 390"/>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D12</a:t>
          </a:r>
          <a:endParaRPr sz="1400"/>
        </a:p>
      </xdr:txBody>
    </xdr:sp>
    <xdr:clientData fLocksWithSheet="0"/>
  </xdr:oneCellAnchor>
  <xdr:oneCellAnchor>
    <xdr:from>
      <xdr:col>0</xdr:col>
      <xdr:colOff>0</xdr:colOff>
      <xdr:row>129</xdr:row>
      <xdr:rowOff>161925</xdr:rowOff>
    </xdr:from>
    <xdr:ext cx="552450" cy="581025"/>
    <xdr:sp>
      <xdr:nvSpPr>
        <xdr:cNvPr id="391" name="Shape 391"/>
        <xdr:cNvSpPr txBox="1"/>
      </xdr:nvSpPr>
      <xdr:spPr>
        <a:xfrm>
          <a:off x="5074538" y="3494250"/>
          <a:ext cx="542925" cy="5715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D13</a:t>
          </a:r>
          <a:endParaRPr sz="1400"/>
        </a:p>
      </xdr:txBody>
    </xdr:sp>
    <xdr:clientData fLocksWithSheet="0"/>
  </xdr:oneCellAnchor>
  <xdr:oneCellAnchor>
    <xdr:from>
      <xdr:col>0</xdr:col>
      <xdr:colOff>0</xdr:colOff>
      <xdr:row>135</xdr:row>
      <xdr:rowOff>0</xdr:rowOff>
    </xdr:from>
    <xdr:ext cx="533400" cy="514350"/>
    <xdr:sp>
      <xdr:nvSpPr>
        <xdr:cNvPr id="392" name="Shape 392"/>
        <xdr:cNvSpPr txBox="1"/>
      </xdr:nvSpPr>
      <xdr:spPr>
        <a:xfrm>
          <a:off x="5084063" y="3527588"/>
          <a:ext cx="523875" cy="5048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D14</a:t>
          </a:r>
          <a:endParaRPr sz="1400"/>
        </a:p>
      </xdr:txBody>
    </xdr:sp>
    <xdr:clientData fLocksWithSheet="0"/>
  </xdr:oneCellAnchor>
  <xdr:oneCellAnchor>
    <xdr:from>
      <xdr:col>0</xdr:col>
      <xdr:colOff>0</xdr:colOff>
      <xdr:row>140</xdr:row>
      <xdr:rowOff>0</xdr:rowOff>
    </xdr:from>
    <xdr:ext cx="523875" cy="257175"/>
    <xdr:sp>
      <xdr:nvSpPr>
        <xdr:cNvPr id="393" name="Shape 393"/>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D15</a:t>
          </a:r>
          <a:endParaRPr sz="1400"/>
        </a:p>
      </xdr:txBody>
    </xdr:sp>
    <xdr:clientData fLocksWithSheet="0"/>
  </xdr:oneCellAnchor>
  <xdr:oneCellAnchor>
    <xdr:from>
      <xdr:col>0</xdr:col>
      <xdr:colOff>0</xdr:colOff>
      <xdr:row>143</xdr:row>
      <xdr:rowOff>0</xdr:rowOff>
    </xdr:from>
    <xdr:ext cx="523875" cy="257175"/>
    <xdr:sp>
      <xdr:nvSpPr>
        <xdr:cNvPr id="394" name="Shape 394"/>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D16</a:t>
          </a:r>
          <a:endParaRPr sz="1400"/>
        </a:p>
      </xdr:txBody>
    </xdr:sp>
    <xdr:clientData fLocksWithSheet="0"/>
  </xdr:oneCellAnchor>
  <xdr:oneCellAnchor>
    <xdr:from>
      <xdr:col>0</xdr:col>
      <xdr:colOff>0</xdr:colOff>
      <xdr:row>146</xdr:row>
      <xdr:rowOff>0</xdr:rowOff>
    </xdr:from>
    <xdr:ext cx="523875" cy="257175"/>
    <xdr:sp>
      <xdr:nvSpPr>
        <xdr:cNvPr id="395" name="Shape 395"/>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D17</a:t>
          </a:r>
          <a:endParaRPr sz="1400"/>
        </a:p>
      </xdr:txBody>
    </xdr:sp>
    <xdr:clientData fLocksWithSheet="0"/>
  </xdr:oneCellAnchor>
  <xdr:oneCellAnchor>
    <xdr:from>
      <xdr:col>0</xdr:col>
      <xdr:colOff>0</xdr:colOff>
      <xdr:row>153</xdr:row>
      <xdr:rowOff>0</xdr:rowOff>
    </xdr:from>
    <xdr:ext cx="533400" cy="485775"/>
    <xdr:sp>
      <xdr:nvSpPr>
        <xdr:cNvPr id="396" name="Shape 396"/>
        <xdr:cNvSpPr txBox="1"/>
      </xdr:nvSpPr>
      <xdr:spPr>
        <a:xfrm>
          <a:off x="5084063" y="3541875"/>
          <a:ext cx="523875"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D18</a:t>
          </a:r>
          <a:endParaRPr sz="1400"/>
        </a:p>
      </xdr:txBody>
    </xdr:sp>
    <xdr:clientData fLocksWithSheet="0"/>
  </xdr:oneCellAnchor>
  <xdr:oneCellAnchor>
    <xdr:from>
      <xdr:col>0</xdr:col>
      <xdr:colOff>0</xdr:colOff>
      <xdr:row>159</xdr:row>
      <xdr:rowOff>161925</xdr:rowOff>
    </xdr:from>
    <xdr:ext cx="523875" cy="828675"/>
    <xdr:sp>
      <xdr:nvSpPr>
        <xdr:cNvPr id="397" name="Shape 397"/>
        <xdr:cNvSpPr txBox="1"/>
      </xdr:nvSpPr>
      <xdr:spPr>
        <a:xfrm>
          <a:off x="5088825" y="3370425"/>
          <a:ext cx="514350" cy="8191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D19</a:t>
          </a:r>
          <a:endParaRPr sz="1400"/>
        </a:p>
      </xdr:txBody>
    </xdr:sp>
    <xdr:clientData fLocksWithSheet="0"/>
  </xdr:oneCellAnchor>
  <xdr:oneCellAnchor>
    <xdr:from>
      <xdr:col>0</xdr:col>
      <xdr:colOff>0</xdr:colOff>
      <xdr:row>165</xdr:row>
      <xdr:rowOff>0</xdr:rowOff>
    </xdr:from>
    <xdr:ext cx="628650" cy="1152525"/>
    <xdr:sp>
      <xdr:nvSpPr>
        <xdr:cNvPr id="398" name="Shape 398"/>
        <xdr:cNvSpPr txBox="1"/>
      </xdr:nvSpPr>
      <xdr:spPr>
        <a:xfrm>
          <a:off x="5036438" y="3208500"/>
          <a:ext cx="619125" cy="11430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D20</a:t>
          </a:r>
          <a:endParaRPr sz="1400"/>
        </a:p>
      </xdr:txBody>
    </xdr:sp>
    <xdr:clientData fLocksWithSheet="0"/>
  </xdr:oneCellAnchor>
  <xdr:oneCellAnchor>
    <xdr:from>
      <xdr:col>0</xdr:col>
      <xdr:colOff>0</xdr:colOff>
      <xdr:row>170</xdr:row>
      <xdr:rowOff>0</xdr:rowOff>
    </xdr:from>
    <xdr:ext cx="523875" cy="257175"/>
    <xdr:sp>
      <xdr:nvSpPr>
        <xdr:cNvPr id="399" name="Shape 399"/>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D21</a:t>
          </a:r>
          <a:endParaRPr sz="1400"/>
        </a:p>
      </xdr:txBody>
    </xdr:sp>
    <xdr:clientData fLocksWithSheet="0"/>
  </xdr:oneCellAnchor>
  <xdr:oneCellAnchor>
    <xdr:from>
      <xdr:col>0</xdr:col>
      <xdr:colOff>0</xdr:colOff>
      <xdr:row>175</xdr:row>
      <xdr:rowOff>0</xdr:rowOff>
    </xdr:from>
    <xdr:ext cx="523875" cy="257175"/>
    <xdr:sp>
      <xdr:nvSpPr>
        <xdr:cNvPr id="400" name="Shape 400"/>
        <xdr:cNvSpPr txBox="1"/>
      </xdr:nvSpPr>
      <xdr:spPr>
        <a:xfrm>
          <a:off x="5088825" y="3656175"/>
          <a:ext cx="5143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D22</a:t>
          </a:r>
          <a:endParaRPr sz="1400"/>
        </a:p>
      </xdr:txBody>
    </xdr:sp>
    <xdr:clientData fLocksWithSheet="0"/>
  </xdr:oneCellAnchor>
  <xdr:oneCellAnchor>
    <xdr:from>
      <xdr:col>2</xdr:col>
      <xdr:colOff>0</xdr:colOff>
      <xdr:row>17</xdr:row>
      <xdr:rowOff>0</xdr:rowOff>
    </xdr:from>
    <xdr:ext cx="2943225" cy="257175"/>
    <xdr:sp>
      <xdr:nvSpPr>
        <xdr:cNvPr id="401" name="Shape 401"/>
        <xdr:cNvSpPr txBox="1"/>
      </xdr:nvSpPr>
      <xdr:spPr>
        <a:xfrm>
          <a:off x="3879150" y="3656175"/>
          <a:ext cx="29337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25</xdr:row>
      <xdr:rowOff>0</xdr:rowOff>
    </xdr:from>
    <xdr:ext cx="2943225" cy="257175"/>
    <xdr:sp>
      <xdr:nvSpPr>
        <xdr:cNvPr id="402" name="Shape 402"/>
        <xdr:cNvSpPr txBox="1"/>
      </xdr:nvSpPr>
      <xdr:spPr>
        <a:xfrm>
          <a:off x="3879150" y="3656175"/>
          <a:ext cx="29337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32</xdr:row>
      <xdr:rowOff>0</xdr:rowOff>
    </xdr:from>
    <xdr:ext cx="2943225" cy="257175"/>
    <xdr:sp>
      <xdr:nvSpPr>
        <xdr:cNvPr id="403" name="Shape 403"/>
        <xdr:cNvSpPr txBox="1"/>
      </xdr:nvSpPr>
      <xdr:spPr>
        <a:xfrm>
          <a:off x="3879150" y="3656175"/>
          <a:ext cx="29337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42</xdr:row>
      <xdr:rowOff>0</xdr:rowOff>
    </xdr:from>
    <xdr:ext cx="2943225" cy="257175"/>
    <xdr:sp>
      <xdr:nvSpPr>
        <xdr:cNvPr id="404" name="Shape 404"/>
        <xdr:cNvSpPr txBox="1"/>
      </xdr:nvSpPr>
      <xdr:spPr>
        <a:xfrm>
          <a:off x="3879150" y="3656175"/>
          <a:ext cx="29337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48</xdr:row>
      <xdr:rowOff>0</xdr:rowOff>
    </xdr:from>
    <xdr:ext cx="2943225" cy="257175"/>
    <xdr:sp>
      <xdr:nvSpPr>
        <xdr:cNvPr id="405" name="Shape 405"/>
        <xdr:cNvSpPr txBox="1"/>
      </xdr:nvSpPr>
      <xdr:spPr>
        <a:xfrm>
          <a:off x="3879150" y="3656175"/>
          <a:ext cx="29337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58</xdr:row>
      <xdr:rowOff>9525</xdr:rowOff>
    </xdr:from>
    <xdr:ext cx="2943225" cy="1209675"/>
    <xdr:sp>
      <xdr:nvSpPr>
        <xdr:cNvPr id="406" name="Shape 406"/>
        <xdr:cNvSpPr txBox="1"/>
      </xdr:nvSpPr>
      <xdr:spPr>
        <a:xfrm>
          <a:off x="3879150" y="3179925"/>
          <a:ext cx="2933700" cy="12001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lnSpc>
              <a:spcPct val="12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Required of All</a:t>
          </a:r>
          <a:endParaRPr sz="1400"/>
        </a:p>
        <a:p>
          <a:pPr indent="0" lvl="0" marL="0" rtl="0" algn="l">
            <a:lnSpc>
              <a:spcPct val="12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Recommended of All</a:t>
          </a:r>
          <a:endParaRPr sz="1400"/>
        </a:p>
        <a:p>
          <a:pPr indent="0" lvl="0" marL="0" rtl="0" algn="l">
            <a:lnSpc>
              <a:spcPct val="12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Recommended of Some</a:t>
          </a:r>
          <a:endParaRPr sz="1400"/>
        </a:p>
        <a:p>
          <a:pPr indent="0" lvl="0" marL="0" rtl="0" algn="l">
            <a:lnSpc>
              <a:spcPct val="12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Required of Some</a:t>
          </a:r>
          <a:endParaRPr sz="1400"/>
        </a:p>
        <a:p>
          <a:pPr indent="0" lvl="0" marL="0" rtl="0" algn="l">
            <a:lnSpc>
              <a:spcPct val="120000"/>
            </a:lnSpc>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Not Required</a:t>
          </a:r>
          <a:endParaRPr b="1" sz="1100"/>
        </a:p>
      </xdr:txBody>
    </xdr:sp>
    <xdr:clientData fLocksWithSheet="0"/>
  </xdr:oneCellAnchor>
  <xdr:oneCellAnchor>
    <xdr:from>
      <xdr:col>2</xdr:col>
      <xdr:colOff>0</xdr:colOff>
      <xdr:row>57</xdr:row>
      <xdr:rowOff>0</xdr:rowOff>
    </xdr:from>
    <xdr:ext cx="2943225" cy="304800"/>
    <xdr:sp>
      <xdr:nvSpPr>
        <xdr:cNvPr id="407" name="Shape 407"/>
        <xdr:cNvSpPr txBox="1"/>
      </xdr:nvSpPr>
      <xdr:spPr>
        <a:xfrm>
          <a:off x="3879150" y="3632363"/>
          <a:ext cx="2933700" cy="2952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Please select one of the following options: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51</xdr:row>
      <xdr:rowOff>0</xdr:rowOff>
    </xdr:from>
    <xdr:ext cx="3181350" cy="581025"/>
    <xdr:sp>
      <xdr:nvSpPr>
        <xdr:cNvPr id="408" name="Shape 408"/>
        <xdr:cNvSpPr txBox="1"/>
      </xdr:nvSpPr>
      <xdr:spPr>
        <a:xfrm>
          <a:off x="3760088" y="3494250"/>
          <a:ext cx="3171825" cy="571500"/>
        </a:xfrm>
        <a:prstGeom prst="rect">
          <a:avLst/>
        </a:prstGeom>
        <a:no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If yes, what is the minimum number of credits and the unit of measure?  </a:t>
          </a:r>
          <a:endParaRPr sz="1400"/>
        </a:p>
      </xdr:txBody>
    </xdr:sp>
    <xdr:clientData fLocksWithSheet="0"/>
  </xdr:oneCellAnchor>
  <xdr:oneCellAnchor>
    <xdr:from>
      <xdr:col>2</xdr:col>
      <xdr:colOff>0</xdr:colOff>
      <xdr:row>53</xdr:row>
      <xdr:rowOff>0</xdr:rowOff>
    </xdr:from>
    <xdr:ext cx="2943225" cy="276225"/>
    <xdr:sp>
      <xdr:nvSpPr>
        <xdr:cNvPr id="409" name="Shape 409"/>
        <xdr:cNvSpPr txBox="1"/>
      </xdr:nvSpPr>
      <xdr:spPr>
        <a:xfrm>
          <a:off x="3879150" y="3646650"/>
          <a:ext cx="2933700"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Number and Unit Type</a:t>
          </a:r>
          <a:endParaRPr b="1" sz="1100"/>
        </a:p>
      </xdr:txBody>
    </xdr:sp>
    <xdr:clientData fLocksWithSheet="0"/>
  </xdr:oneCellAnchor>
  <xdr:oneCellAnchor>
    <xdr:from>
      <xdr:col>2</xdr:col>
      <xdr:colOff>0</xdr:colOff>
      <xdr:row>7</xdr:row>
      <xdr:rowOff>0</xdr:rowOff>
    </xdr:from>
    <xdr:ext cx="2943225" cy="257175"/>
    <xdr:sp>
      <xdr:nvSpPr>
        <xdr:cNvPr id="410" name="Shape 410"/>
        <xdr:cNvSpPr txBox="1"/>
      </xdr:nvSpPr>
      <xdr:spPr>
        <a:xfrm>
          <a:off x="3879150" y="3656175"/>
          <a:ext cx="29337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9525</xdr:colOff>
      <xdr:row>57</xdr:row>
      <xdr:rowOff>0</xdr:rowOff>
    </xdr:from>
    <xdr:ext cx="3190875" cy="1457325"/>
    <xdr:sp>
      <xdr:nvSpPr>
        <xdr:cNvPr id="411" name="Shape 411"/>
        <xdr:cNvSpPr txBox="1"/>
      </xdr:nvSpPr>
      <xdr:spPr>
        <a:xfrm>
          <a:off x="3755325" y="3056100"/>
          <a:ext cx="3181350" cy="14478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Indicate all items required of transfer students to apply for admission:</a:t>
          </a:r>
          <a:r>
            <a:rPr b="1" lang="en-US" sz="1100">
              <a:solidFill>
                <a:schemeClr val="dk1"/>
              </a:solidFill>
              <a:latin typeface="Arial"/>
              <a:ea typeface="Arial"/>
              <a:cs typeface="Arial"/>
              <a:sym typeface="Arial"/>
            </a:rPr>
            <a:t> </a:t>
          </a:r>
          <a:endParaRPr sz="11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1039475" cy="333375"/>
    <xdr:sp>
      <xdr:nvSpPr>
        <xdr:cNvPr id="412" name="Shape 412"/>
        <xdr:cNvSpPr txBox="1"/>
      </xdr:nvSpPr>
      <xdr:spPr>
        <a:xfrm>
          <a:off x="0" y="3618075"/>
          <a:ext cx="10692000" cy="3238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 ACADEMIC OFFERINGS AND POLICIES</a:t>
          </a:r>
          <a:endParaRPr sz="1400"/>
        </a:p>
      </xdr:txBody>
    </xdr:sp>
    <xdr:clientData fLocksWithSheet="0"/>
  </xdr:oneCellAnchor>
  <xdr:oneCellAnchor>
    <xdr:from>
      <xdr:col>1</xdr:col>
      <xdr:colOff>0</xdr:colOff>
      <xdr:row>4</xdr:row>
      <xdr:rowOff>0</xdr:rowOff>
    </xdr:from>
    <xdr:ext cx="11068050" cy="485775"/>
    <xdr:sp>
      <xdr:nvSpPr>
        <xdr:cNvPr id="413" name="Shape 413"/>
        <xdr:cNvSpPr txBox="1"/>
      </xdr:nvSpPr>
      <xdr:spPr>
        <a:xfrm>
          <a:off x="0" y="3541875"/>
          <a:ext cx="10692000" cy="4762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Special study options: </a:t>
          </a:r>
          <a:r>
            <a:rPr b="0" i="0" lang="en-US" sz="1100" u="none" strike="noStrike">
              <a:solidFill>
                <a:schemeClr val="dk1"/>
              </a:solidFill>
              <a:latin typeface="Arial"/>
              <a:ea typeface="Arial"/>
              <a:cs typeface="Arial"/>
              <a:sym typeface="Arial"/>
            </a:rPr>
            <a:t>Identify those programs available at your institution. Refer to the glossary for definitions.</a:t>
          </a:r>
          <a:endParaRPr b="0" sz="1100"/>
        </a:p>
      </xdr:txBody>
    </xdr:sp>
    <xdr:clientData fLocksWithSheet="0"/>
  </xdr:oneCellAnchor>
  <xdr:oneCellAnchor>
    <xdr:from>
      <xdr:col>1</xdr:col>
      <xdr:colOff>0</xdr:colOff>
      <xdr:row>34</xdr:row>
      <xdr:rowOff>0</xdr:rowOff>
    </xdr:from>
    <xdr:ext cx="10696575" cy="352425"/>
    <xdr:sp>
      <xdr:nvSpPr>
        <xdr:cNvPr id="414" name="Shape 414"/>
        <xdr:cNvSpPr txBox="1"/>
      </xdr:nvSpPr>
      <xdr:spPr>
        <a:xfrm>
          <a:off x="2475" y="3608550"/>
          <a:ext cx="10687050" cy="3429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Areas in which all or most students are required to complete some course work prior to graduation:</a:t>
          </a:r>
          <a:endParaRPr b="0" sz="1100"/>
        </a:p>
      </xdr:txBody>
    </xdr:sp>
    <xdr:clientData fLocksWithSheet="0"/>
  </xdr:oneCellAnchor>
  <xdr:oneCellAnchor>
    <xdr:from>
      <xdr:col>1</xdr:col>
      <xdr:colOff>0</xdr:colOff>
      <xdr:row>31</xdr:row>
      <xdr:rowOff>0</xdr:rowOff>
    </xdr:from>
    <xdr:ext cx="10706100" cy="352425"/>
    <xdr:sp>
      <xdr:nvSpPr>
        <xdr:cNvPr id="415" name="Shape 415"/>
        <xdr:cNvSpPr txBox="1"/>
      </xdr:nvSpPr>
      <xdr:spPr>
        <a:xfrm>
          <a:off x="0" y="3608550"/>
          <a:ext cx="10692000" cy="3429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Has been removed from the CDS.</a:t>
          </a:r>
          <a:endParaRPr b="0" sz="1100"/>
        </a:p>
      </xdr:txBody>
    </xdr:sp>
    <xdr:clientData fLocksWithSheet="0"/>
  </xdr:oneCellAnchor>
  <xdr:oneCellAnchor>
    <xdr:from>
      <xdr:col>0</xdr:col>
      <xdr:colOff>0</xdr:colOff>
      <xdr:row>4</xdr:row>
      <xdr:rowOff>0</xdr:rowOff>
    </xdr:from>
    <xdr:ext cx="676275" cy="228600"/>
    <xdr:sp>
      <xdr:nvSpPr>
        <xdr:cNvPr id="416" name="Shape 416"/>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E1</a:t>
          </a:r>
          <a:endParaRPr sz="1400"/>
        </a:p>
      </xdr:txBody>
    </xdr:sp>
    <xdr:clientData fLocksWithSheet="0"/>
  </xdr:oneCellAnchor>
  <xdr:oneCellAnchor>
    <xdr:from>
      <xdr:col>0</xdr:col>
      <xdr:colOff>0</xdr:colOff>
      <xdr:row>31</xdr:row>
      <xdr:rowOff>0</xdr:rowOff>
    </xdr:from>
    <xdr:ext cx="676275" cy="228600"/>
    <xdr:sp>
      <xdr:nvSpPr>
        <xdr:cNvPr id="417" name="Shape 417"/>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E2</a:t>
          </a:r>
          <a:endParaRPr sz="1400"/>
        </a:p>
      </xdr:txBody>
    </xdr:sp>
    <xdr:clientData fLocksWithSheet="0"/>
  </xdr:oneCellAnchor>
  <xdr:oneCellAnchor>
    <xdr:from>
      <xdr:col>0</xdr:col>
      <xdr:colOff>0</xdr:colOff>
      <xdr:row>34</xdr:row>
      <xdr:rowOff>0</xdr:rowOff>
    </xdr:from>
    <xdr:ext cx="676275" cy="228600"/>
    <xdr:sp>
      <xdr:nvSpPr>
        <xdr:cNvPr id="418" name="Shape 418"/>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E3</a:t>
          </a:r>
          <a:endParaRPr sz="1400"/>
        </a:p>
      </xdr:txBody>
    </xdr:sp>
    <xdr:clientData fLocksWithSheet="0"/>
  </xdr:oneCellAnchor>
  <xdr:oneCellAnchor>
    <xdr:from>
      <xdr:col>2</xdr:col>
      <xdr:colOff>0</xdr:colOff>
      <xdr:row>50</xdr:row>
      <xdr:rowOff>0</xdr:rowOff>
    </xdr:from>
    <xdr:ext cx="1885950" cy="238125"/>
    <xdr:sp>
      <xdr:nvSpPr>
        <xdr:cNvPr id="419" name="Shape 419"/>
        <xdr:cNvSpPr txBox="1"/>
      </xdr:nvSpPr>
      <xdr:spPr>
        <a:xfrm>
          <a:off x="4407788" y="3665700"/>
          <a:ext cx="18764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37</xdr:row>
      <xdr:rowOff>0</xdr:rowOff>
    </xdr:from>
    <xdr:ext cx="1885950" cy="238125"/>
    <xdr:sp>
      <xdr:nvSpPr>
        <xdr:cNvPr id="420" name="Shape 420"/>
        <xdr:cNvSpPr txBox="1"/>
      </xdr:nvSpPr>
      <xdr:spPr>
        <a:xfrm>
          <a:off x="4407788" y="3665700"/>
          <a:ext cx="18764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26</xdr:row>
      <xdr:rowOff>200025</xdr:rowOff>
    </xdr:from>
    <xdr:ext cx="1885950" cy="238125"/>
    <xdr:sp>
      <xdr:nvSpPr>
        <xdr:cNvPr id="421" name="Shape 421"/>
        <xdr:cNvSpPr txBox="1"/>
      </xdr:nvSpPr>
      <xdr:spPr>
        <a:xfrm>
          <a:off x="4407788" y="3665700"/>
          <a:ext cx="18764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8</xdr:row>
      <xdr:rowOff>0</xdr:rowOff>
    </xdr:from>
    <xdr:ext cx="1885950" cy="238125"/>
    <xdr:sp>
      <xdr:nvSpPr>
        <xdr:cNvPr id="422" name="Shape 422"/>
        <xdr:cNvSpPr txBox="1"/>
      </xdr:nvSpPr>
      <xdr:spPr>
        <a:xfrm>
          <a:off x="4407788" y="3665700"/>
          <a:ext cx="18764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1563350" cy="371475"/>
    <xdr:sp>
      <xdr:nvSpPr>
        <xdr:cNvPr id="423" name="Shape 423"/>
        <xdr:cNvSpPr txBox="1"/>
      </xdr:nvSpPr>
      <xdr:spPr>
        <a:xfrm>
          <a:off x="0" y="3599025"/>
          <a:ext cx="10692000" cy="3619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 STUDENT LIFE</a:t>
          </a:r>
          <a:endParaRPr b="1" sz="1100"/>
        </a:p>
      </xdr:txBody>
    </xdr:sp>
    <xdr:clientData fLocksWithSheet="0"/>
  </xdr:oneCellAnchor>
  <xdr:oneCellAnchor>
    <xdr:from>
      <xdr:col>1</xdr:col>
      <xdr:colOff>0</xdr:colOff>
      <xdr:row>4</xdr:row>
      <xdr:rowOff>0</xdr:rowOff>
    </xdr:from>
    <xdr:ext cx="11649075" cy="523875"/>
    <xdr:sp>
      <xdr:nvSpPr>
        <xdr:cNvPr id="424" name="Shape 424"/>
        <xdr:cNvSpPr txBox="1"/>
      </xdr:nvSpPr>
      <xdr:spPr>
        <a:xfrm>
          <a:off x="0" y="3522825"/>
          <a:ext cx="10692000" cy="5143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Percentages of first-time, first-year degree-seeking students and degree-seeking undergraduates enrolled in Fall 2024 who fit the following categories:</a:t>
          </a:r>
          <a:endParaRPr b="0" sz="1100"/>
        </a:p>
      </xdr:txBody>
    </xdr:sp>
    <xdr:clientData fLocksWithSheet="0"/>
  </xdr:oneCellAnchor>
  <xdr:oneCellAnchor>
    <xdr:from>
      <xdr:col>1</xdr:col>
      <xdr:colOff>0</xdr:colOff>
      <xdr:row>32</xdr:row>
      <xdr:rowOff>0</xdr:rowOff>
    </xdr:from>
    <xdr:ext cx="11630025" cy="466725"/>
    <xdr:sp>
      <xdr:nvSpPr>
        <xdr:cNvPr id="425" name="Shape 425"/>
        <xdr:cNvSpPr txBox="1"/>
      </xdr:nvSpPr>
      <xdr:spPr>
        <a:xfrm>
          <a:off x="0" y="3551400"/>
          <a:ext cx="10692000" cy="4572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Activities Offered</a:t>
          </a:r>
          <a:endParaRPr b="0" sz="1100"/>
        </a:p>
      </xdr:txBody>
    </xdr:sp>
    <xdr:clientData fLocksWithSheet="0"/>
  </xdr:oneCellAnchor>
  <xdr:oneCellAnchor>
    <xdr:from>
      <xdr:col>0</xdr:col>
      <xdr:colOff>581025</xdr:colOff>
      <xdr:row>59</xdr:row>
      <xdr:rowOff>0</xdr:rowOff>
    </xdr:from>
    <xdr:ext cx="11734800" cy="342900"/>
    <xdr:sp>
      <xdr:nvSpPr>
        <xdr:cNvPr id="426" name="Shape 426"/>
        <xdr:cNvSpPr txBox="1"/>
      </xdr:nvSpPr>
      <xdr:spPr>
        <a:xfrm>
          <a:off x="0" y="3613313"/>
          <a:ext cx="10692000" cy="3333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ROTC </a:t>
          </a:r>
          <a:r>
            <a:rPr b="0" i="0" lang="en-US" sz="1100" u="none" strike="noStrike">
              <a:solidFill>
                <a:schemeClr val="dk1"/>
              </a:solidFill>
              <a:latin typeface="Arial"/>
              <a:ea typeface="Arial"/>
              <a:cs typeface="Arial"/>
              <a:sym typeface="Arial"/>
            </a:rPr>
            <a:t>(program offered in cooperation with Reserve Officers' Training Corps)</a:t>
          </a:r>
          <a:r>
            <a:rPr lang="en-US" sz="1100">
              <a:solidFill>
                <a:schemeClr val="dk1"/>
              </a:solidFill>
              <a:latin typeface="Arial"/>
              <a:ea typeface="Arial"/>
              <a:cs typeface="Arial"/>
              <a:sym typeface="Arial"/>
            </a:rPr>
            <a:t> </a:t>
          </a:r>
          <a:endParaRPr b="0" sz="1100"/>
        </a:p>
      </xdr:txBody>
    </xdr:sp>
    <xdr:clientData fLocksWithSheet="0"/>
  </xdr:oneCellAnchor>
  <xdr:oneCellAnchor>
    <xdr:from>
      <xdr:col>1</xdr:col>
      <xdr:colOff>0</xdr:colOff>
      <xdr:row>61</xdr:row>
      <xdr:rowOff>161925</xdr:rowOff>
    </xdr:from>
    <xdr:ext cx="3124200" cy="276225"/>
    <xdr:sp>
      <xdr:nvSpPr>
        <xdr:cNvPr id="427" name="Shape 427"/>
        <xdr:cNvSpPr txBox="1"/>
      </xdr:nvSpPr>
      <xdr:spPr>
        <a:xfrm>
          <a:off x="3788663" y="3646650"/>
          <a:ext cx="311467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Programs: Army ROTC is offered</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67</xdr:row>
      <xdr:rowOff>161925</xdr:rowOff>
    </xdr:from>
    <xdr:ext cx="3124200" cy="295275"/>
    <xdr:sp>
      <xdr:nvSpPr>
        <xdr:cNvPr id="428" name="Shape 428"/>
        <xdr:cNvSpPr txBox="1"/>
      </xdr:nvSpPr>
      <xdr:spPr>
        <a:xfrm>
          <a:off x="3788663" y="3637125"/>
          <a:ext cx="3114675"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Programs: Naval ROTC is offered</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74</xdr:row>
      <xdr:rowOff>161925</xdr:rowOff>
    </xdr:from>
    <xdr:ext cx="3124200" cy="276225"/>
    <xdr:sp>
      <xdr:nvSpPr>
        <xdr:cNvPr id="429" name="Shape 429"/>
        <xdr:cNvSpPr txBox="1"/>
      </xdr:nvSpPr>
      <xdr:spPr>
        <a:xfrm>
          <a:off x="3788663" y="3646650"/>
          <a:ext cx="311467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Programs: Air Force ROTC is offered</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82</xdr:row>
      <xdr:rowOff>0</xdr:rowOff>
    </xdr:from>
    <xdr:ext cx="11630025" cy="361950"/>
    <xdr:sp>
      <xdr:nvSpPr>
        <xdr:cNvPr id="430" name="Shape 430"/>
        <xdr:cNvSpPr txBox="1"/>
      </xdr:nvSpPr>
      <xdr:spPr>
        <a:xfrm>
          <a:off x="0" y="3603788"/>
          <a:ext cx="10692000" cy="352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Housing: </a:t>
          </a:r>
          <a:r>
            <a:rPr b="0" i="0" lang="en-US" sz="1100" u="none" strike="noStrike">
              <a:solidFill>
                <a:schemeClr val="dk1"/>
              </a:solidFill>
              <a:latin typeface="Arial"/>
              <a:ea typeface="Arial"/>
              <a:cs typeface="Arial"/>
              <a:sym typeface="Arial"/>
            </a:rPr>
            <a:t>Check all types of college-owned, -operated, or -affiliated housing available for undergraduates at your institution. </a:t>
          </a:r>
          <a:endParaRPr b="0" sz="1100"/>
        </a:p>
      </xdr:txBody>
    </xdr:sp>
    <xdr:clientData fLocksWithSheet="0"/>
  </xdr:oneCellAnchor>
  <xdr:oneCellAnchor>
    <xdr:from>
      <xdr:col>0</xdr:col>
      <xdr:colOff>0</xdr:colOff>
      <xdr:row>4</xdr:row>
      <xdr:rowOff>0</xdr:rowOff>
    </xdr:from>
    <xdr:ext cx="695325" cy="228600"/>
    <xdr:sp>
      <xdr:nvSpPr>
        <xdr:cNvPr id="431" name="Shape 431"/>
        <xdr:cNvSpPr txBox="1"/>
      </xdr:nvSpPr>
      <xdr:spPr>
        <a:xfrm>
          <a:off x="5003100" y="3670463"/>
          <a:ext cx="6858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F1</a:t>
          </a:r>
          <a:endParaRPr sz="1400"/>
        </a:p>
      </xdr:txBody>
    </xdr:sp>
    <xdr:clientData fLocksWithSheet="0"/>
  </xdr:oneCellAnchor>
  <xdr:oneCellAnchor>
    <xdr:from>
      <xdr:col>0</xdr:col>
      <xdr:colOff>0</xdr:colOff>
      <xdr:row>32</xdr:row>
      <xdr:rowOff>0</xdr:rowOff>
    </xdr:from>
    <xdr:ext cx="695325" cy="228600"/>
    <xdr:sp>
      <xdr:nvSpPr>
        <xdr:cNvPr id="432" name="Shape 432"/>
        <xdr:cNvSpPr txBox="1"/>
      </xdr:nvSpPr>
      <xdr:spPr>
        <a:xfrm>
          <a:off x="5003100" y="3670463"/>
          <a:ext cx="6858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F2</a:t>
          </a:r>
          <a:endParaRPr sz="1400"/>
        </a:p>
      </xdr:txBody>
    </xdr:sp>
    <xdr:clientData fLocksWithSheet="0"/>
  </xdr:oneCellAnchor>
  <xdr:oneCellAnchor>
    <xdr:from>
      <xdr:col>0</xdr:col>
      <xdr:colOff>0</xdr:colOff>
      <xdr:row>59</xdr:row>
      <xdr:rowOff>0</xdr:rowOff>
    </xdr:from>
    <xdr:ext cx="695325" cy="228600"/>
    <xdr:sp>
      <xdr:nvSpPr>
        <xdr:cNvPr id="433" name="Shape 433"/>
        <xdr:cNvSpPr txBox="1"/>
      </xdr:nvSpPr>
      <xdr:spPr>
        <a:xfrm>
          <a:off x="5003100" y="3670463"/>
          <a:ext cx="6858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F3</a:t>
          </a:r>
          <a:endParaRPr sz="1400"/>
        </a:p>
      </xdr:txBody>
    </xdr:sp>
    <xdr:clientData fLocksWithSheet="0"/>
  </xdr:oneCellAnchor>
  <xdr:oneCellAnchor>
    <xdr:from>
      <xdr:col>0</xdr:col>
      <xdr:colOff>0</xdr:colOff>
      <xdr:row>82</xdr:row>
      <xdr:rowOff>0</xdr:rowOff>
    </xdr:from>
    <xdr:ext cx="695325" cy="228600"/>
    <xdr:sp>
      <xdr:nvSpPr>
        <xdr:cNvPr id="434" name="Shape 434"/>
        <xdr:cNvSpPr txBox="1"/>
      </xdr:nvSpPr>
      <xdr:spPr>
        <a:xfrm>
          <a:off x="5003100" y="3670463"/>
          <a:ext cx="6858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F4</a:t>
          </a:r>
          <a:endParaRPr sz="1400"/>
        </a:p>
      </xdr:txBody>
    </xdr:sp>
    <xdr:clientData fLocksWithSheet="0"/>
  </xdr:oneCellAnchor>
  <xdr:oneCellAnchor>
    <xdr:from>
      <xdr:col>2</xdr:col>
      <xdr:colOff>0</xdr:colOff>
      <xdr:row>85</xdr:row>
      <xdr:rowOff>0</xdr:rowOff>
    </xdr:from>
    <xdr:ext cx="2447925" cy="257175"/>
    <xdr:sp>
      <xdr:nvSpPr>
        <xdr:cNvPr id="435" name="Shape 435"/>
        <xdr:cNvSpPr txBox="1"/>
      </xdr:nvSpPr>
      <xdr:spPr>
        <a:xfrm>
          <a:off x="4126800" y="3656175"/>
          <a:ext cx="2438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97</xdr:row>
      <xdr:rowOff>200025</xdr:rowOff>
    </xdr:from>
    <xdr:ext cx="2447925" cy="238125"/>
    <xdr:sp>
      <xdr:nvSpPr>
        <xdr:cNvPr id="436" name="Shape 436"/>
        <xdr:cNvSpPr txBox="1"/>
      </xdr:nvSpPr>
      <xdr:spPr>
        <a:xfrm>
          <a:off x="4126800" y="3665700"/>
          <a:ext cx="243840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78</xdr:row>
      <xdr:rowOff>0</xdr:rowOff>
    </xdr:from>
    <xdr:ext cx="2447925" cy="257175"/>
    <xdr:sp>
      <xdr:nvSpPr>
        <xdr:cNvPr id="437" name="Shape 437"/>
        <xdr:cNvSpPr txBox="1"/>
      </xdr:nvSpPr>
      <xdr:spPr>
        <a:xfrm>
          <a:off x="4126800" y="3656175"/>
          <a:ext cx="2438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72</xdr:row>
      <xdr:rowOff>0</xdr:rowOff>
    </xdr:from>
    <xdr:ext cx="2447925" cy="257175"/>
    <xdr:sp>
      <xdr:nvSpPr>
        <xdr:cNvPr id="438" name="Shape 438"/>
        <xdr:cNvSpPr txBox="1"/>
      </xdr:nvSpPr>
      <xdr:spPr>
        <a:xfrm>
          <a:off x="4126800" y="3656175"/>
          <a:ext cx="2438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65</xdr:row>
      <xdr:rowOff>0</xdr:rowOff>
    </xdr:from>
    <xdr:ext cx="2447925" cy="228600"/>
    <xdr:sp>
      <xdr:nvSpPr>
        <xdr:cNvPr id="439" name="Shape 439"/>
        <xdr:cNvSpPr txBox="1"/>
      </xdr:nvSpPr>
      <xdr:spPr>
        <a:xfrm>
          <a:off x="4126800" y="3670463"/>
          <a:ext cx="24384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xdr:txBody>
    </xdr:sp>
    <xdr:clientData fLocksWithSheet="0"/>
  </xdr:oneCellAnchor>
  <xdr:oneCellAnchor>
    <xdr:from>
      <xdr:col>2</xdr:col>
      <xdr:colOff>0</xdr:colOff>
      <xdr:row>35</xdr:row>
      <xdr:rowOff>0</xdr:rowOff>
    </xdr:from>
    <xdr:ext cx="2447925" cy="257175"/>
    <xdr:sp>
      <xdr:nvSpPr>
        <xdr:cNvPr id="440" name="Shape 440"/>
        <xdr:cNvSpPr txBox="1"/>
      </xdr:nvSpPr>
      <xdr:spPr>
        <a:xfrm>
          <a:off x="4126800" y="3656175"/>
          <a:ext cx="2438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16</xdr:row>
      <xdr:rowOff>0</xdr:rowOff>
    </xdr:from>
    <xdr:ext cx="2447925" cy="228600"/>
    <xdr:sp>
      <xdr:nvSpPr>
        <xdr:cNvPr id="441" name="Shape 441"/>
        <xdr:cNvSpPr txBox="1"/>
      </xdr:nvSpPr>
      <xdr:spPr>
        <a:xfrm>
          <a:off x="4126800" y="3670463"/>
          <a:ext cx="24384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8</xdr:row>
      <xdr:rowOff>0</xdr:rowOff>
    </xdr:from>
    <xdr:ext cx="2447925" cy="257175"/>
    <xdr:sp>
      <xdr:nvSpPr>
        <xdr:cNvPr id="442" name="Shape 442"/>
        <xdr:cNvSpPr txBox="1"/>
      </xdr:nvSpPr>
      <xdr:spPr>
        <a:xfrm>
          <a:off x="4126800" y="3656175"/>
          <a:ext cx="2438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62</xdr:row>
      <xdr:rowOff>0</xdr:rowOff>
    </xdr:from>
    <xdr:ext cx="2447925" cy="238125"/>
    <xdr:sp>
      <xdr:nvSpPr>
        <xdr:cNvPr id="443" name="Shape 443"/>
        <xdr:cNvSpPr txBox="1"/>
      </xdr:nvSpPr>
      <xdr:spPr>
        <a:xfrm>
          <a:off x="4126800" y="3665700"/>
          <a:ext cx="243840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68</xdr:row>
      <xdr:rowOff>0</xdr:rowOff>
    </xdr:from>
    <xdr:ext cx="2447925" cy="257175"/>
    <xdr:sp>
      <xdr:nvSpPr>
        <xdr:cNvPr id="444" name="Shape 444"/>
        <xdr:cNvSpPr txBox="1"/>
      </xdr:nvSpPr>
      <xdr:spPr>
        <a:xfrm>
          <a:off x="4126800" y="3656175"/>
          <a:ext cx="2438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75</xdr:row>
      <xdr:rowOff>0</xdr:rowOff>
    </xdr:from>
    <xdr:ext cx="2447925" cy="238125"/>
    <xdr:sp>
      <xdr:nvSpPr>
        <xdr:cNvPr id="445" name="Shape 445"/>
        <xdr:cNvSpPr txBox="1"/>
      </xdr:nvSpPr>
      <xdr:spPr>
        <a:xfrm>
          <a:off x="4126800" y="3665700"/>
          <a:ext cx="243840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8</xdr:row>
      <xdr:rowOff>0</xdr:rowOff>
    </xdr:from>
    <xdr:ext cx="3124200" cy="257175"/>
    <xdr:sp>
      <xdr:nvSpPr>
        <xdr:cNvPr id="446" name="Shape 446"/>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First-time, first-year students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28</xdr:row>
      <xdr:rowOff>0</xdr:rowOff>
    </xdr:from>
    <xdr:ext cx="2447925" cy="228600"/>
    <xdr:sp>
      <xdr:nvSpPr>
        <xdr:cNvPr id="447" name="Shape 447"/>
        <xdr:cNvSpPr txBox="1"/>
      </xdr:nvSpPr>
      <xdr:spPr>
        <a:xfrm>
          <a:off x="4126800" y="3670463"/>
          <a:ext cx="24384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20</xdr:row>
      <xdr:rowOff>0</xdr:rowOff>
    </xdr:from>
    <xdr:ext cx="2447925" cy="257175"/>
    <xdr:sp>
      <xdr:nvSpPr>
        <xdr:cNvPr id="448" name="Shape 448"/>
        <xdr:cNvSpPr txBox="1"/>
      </xdr:nvSpPr>
      <xdr:spPr>
        <a:xfrm>
          <a:off x="4126800" y="3656175"/>
          <a:ext cx="24384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20</xdr:row>
      <xdr:rowOff>0</xdr:rowOff>
    </xdr:from>
    <xdr:ext cx="3124200" cy="257175"/>
    <xdr:sp>
      <xdr:nvSpPr>
        <xdr:cNvPr id="449" name="Shape 449"/>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Undergraduates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0972800" cy="381000"/>
    <xdr:sp>
      <xdr:nvSpPr>
        <xdr:cNvPr id="450" name="Shape 450"/>
        <xdr:cNvSpPr txBox="1"/>
      </xdr:nvSpPr>
      <xdr:spPr>
        <a:xfrm>
          <a:off x="0" y="3594263"/>
          <a:ext cx="10692000" cy="3714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 ANNUAL EXPENSES</a:t>
          </a:r>
          <a:endParaRPr sz="1400"/>
        </a:p>
      </xdr:txBody>
    </xdr:sp>
    <xdr:clientData fLocksWithSheet="0"/>
  </xdr:oneCellAnchor>
  <xdr:oneCellAnchor>
    <xdr:from>
      <xdr:col>0</xdr:col>
      <xdr:colOff>933450</xdr:colOff>
      <xdr:row>13</xdr:row>
      <xdr:rowOff>0</xdr:rowOff>
    </xdr:from>
    <xdr:ext cx="10696575" cy="1885950"/>
    <xdr:sp>
      <xdr:nvSpPr>
        <xdr:cNvPr id="451" name="Shape 451"/>
        <xdr:cNvSpPr txBox="1"/>
      </xdr:nvSpPr>
      <xdr:spPr>
        <a:xfrm>
          <a:off x="2475" y="2841788"/>
          <a:ext cx="10687050" cy="1876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Undergraduate full-time tuition, required fees, food and housing</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List the typical tuition, required fees, and food and housing for a full-time undergraduate student for the FULL 2025-2026 academic year. (30 semester hours or 45 quarter hours for institutions that derive annual tuition by multiplying credit hour cost by number of credits).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a:t>
          </a:r>
          <a:r>
            <a:rPr b="1" i="0" lang="en-US" sz="1100" u="none" strike="noStrike">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A full academic year refers to the period of time generally extending from September to June; usually equated to two semesters, two trimesters, three quarters,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or the period covered by a four-one-four plan. </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Food and housing is defined as double occupancy and 19 meals per week or the maximum meal plan. </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y number of credits).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a:t>
          </a:r>
          <a:r>
            <a:rPr b="1" i="0" lang="en-US" sz="1100" u="none" strike="noStrike">
              <a:solidFill>
                <a:schemeClr val="dk1"/>
              </a:solidFill>
              <a:latin typeface="Arial"/>
              <a:ea typeface="Arial"/>
              <a:cs typeface="Arial"/>
              <a:sym typeface="Arial"/>
            </a:rPr>
            <a:t>     Required fees </a:t>
          </a:r>
          <a:r>
            <a:rPr b="0" i="0" lang="en-US" sz="1100" u="none" strike="noStrike">
              <a:solidFill>
                <a:schemeClr val="dk1"/>
              </a:solidFill>
              <a:latin typeface="Arial"/>
              <a:ea typeface="Arial"/>
              <a:cs typeface="Arial"/>
              <a:sym typeface="Arial"/>
            </a:rPr>
            <a:t>include only charges that all full-time students must pay that are </a:t>
          </a:r>
          <a:r>
            <a:rPr b="1" i="0" lang="en-US" sz="1100" u="none" strike="noStrike">
              <a:solidFill>
                <a:schemeClr val="dk1"/>
              </a:solidFill>
              <a:latin typeface="Arial"/>
              <a:ea typeface="Arial"/>
              <a:cs typeface="Arial"/>
              <a:sym typeface="Arial"/>
            </a:rPr>
            <a:t>not</a:t>
          </a:r>
          <a:r>
            <a:rPr b="0" i="0" lang="en-US" sz="1100" u="none" strike="noStrike">
              <a:solidFill>
                <a:schemeClr val="dk1"/>
              </a:solidFill>
              <a:latin typeface="Arial"/>
              <a:ea typeface="Arial"/>
              <a:cs typeface="Arial"/>
              <a:sym typeface="Arial"/>
            </a:rPr>
            <a:t> included in tuition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(e.g., registration, health, or activity fees.)</a:t>
          </a:r>
          <a:endParaRPr sz="14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Do not include optional fees (e.g., parking, laboratory use).</a:t>
          </a:r>
          <a:endParaRPr sz="1400"/>
        </a:p>
      </xdr:txBody>
    </xdr:sp>
    <xdr:clientData fLocksWithSheet="0"/>
  </xdr:oneCellAnchor>
  <xdr:oneCellAnchor>
    <xdr:from>
      <xdr:col>1</xdr:col>
      <xdr:colOff>0</xdr:colOff>
      <xdr:row>42</xdr:row>
      <xdr:rowOff>0</xdr:rowOff>
    </xdr:from>
    <xdr:ext cx="2838450" cy="257175"/>
    <xdr:sp>
      <xdr:nvSpPr>
        <xdr:cNvPr id="452" name="Shape 452"/>
        <xdr:cNvSpPr txBox="1"/>
      </xdr:nvSpPr>
      <xdr:spPr>
        <a:xfrm>
          <a:off x="3931538" y="3656175"/>
          <a:ext cx="282892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For All Institutions: First-Year</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60</xdr:row>
      <xdr:rowOff>0</xdr:rowOff>
    </xdr:from>
    <xdr:ext cx="3124200" cy="457200"/>
    <xdr:sp>
      <xdr:nvSpPr>
        <xdr:cNvPr id="453" name="Shape 453"/>
        <xdr:cNvSpPr txBox="1"/>
      </xdr:nvSpPr>
      <xdr:spPr>
        <a:xfrm>
          <a:off x="3788663" y="3556163"/>
          <a:ext cx="3114675" cy="4476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Number of credits per term a student can take for the stated full-time tuition.</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69</xdr:row>
      <xdr:rowOff>0</xdr:rowOff>
    </xdr:from>
    <xdr:ext cx="1724025" cy="228600"/>
    <xdr:sp>
      <xdr:nvSpPr>
        <xdr:cNvPr id="454" name="Shape 454"/>
        <xdr:cNvSpPr txBox="1"/>
      </xdr:nvSpPr>
      <xdr:spPr>
        <a:xfrm>
          <a:off x="4488750" y="3670463"/>
          <a:ext cx="17145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72</xdr:row>
      <xdr:rowOff>0</xdr:rowOff>
    </xdr:from>
    <xdr:ext cx="11068050" cy="504825"/>
    <xdr:sp>
      <xdr:nvSpPr>
        <xdr:cNvPr id="455" name="Shape 455"/>
        <xdr:cNvSpPr txBox="1"/>
      </xdr:nvSpPr>
      <xdr:spPr>
        <a:xfrm>
          <a:off x="0" y="3532350"/>
          <a:ext cx="10692000" cy="4953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Provide the estimated expenses for a typical full-time undergraduate student:</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If your college cannot provide separate food and housing figures for commuters not living at home</a:t>
          </a:r>
          <a:r>
            <a:rPr lang="en-US" sz="1100">
              <a:solidFill>
                <a:schemeClr val="dk1"/>
              </a:solidFill>
              <a:latin typeface="Arial"/>
              <a:ea typeface="Arial"/>
              <a:cs typeface="Arial"/>
              <a:sym typeface="Arial"/>
            </a:rPr>
            <a:t> </a:t>
          </a:r>
          <a:endParaRPr b="0" sz="1100"/>
        </a:p>
      </xdr:txBody>
    </xdr:sp>
    <xdr:clientData fLocksWithSheet="0"/>
  </xdr:oneCellAnchor>
  <xdr:oneCellAnchor>
    <xdr:from>
      <xdr:col>0</xdr:col>
      <xdr:colOff>942975</xdr:colOff>
      <xdr:row>95</xdr:row>
      <xdr:rowOff>0</xdr:rowOff>
    </xdr:from>
    <xdr:ext cx="10696575" cy="361950"/>
    <xdr:sp>
      <xdr:nvSpPr>
        <xdr:cNvPr id="456" name="Shape 456"/>
        <xdr:cNvSpPr txBox="1"/>
      </xdr:nvSpPr>
      <xdr:spPr>
        <a:xfrm>
          <a:off x="2475" y="3603788"/>
          <a:ext cx="10687050" cy="352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Undergraduate per-credit-hour charges (tuition only): </a:t>
          </a:r>
          <a:endParaRPr sz="1400"/>
        </a:p>
      </xdr:txBody>
    </xdr:sp>
    <xdr:clientData fLocksWithSheet="0"/>
  </xdr:oneCellAnchor>
  <xdr:oneCellAnchor>
    <xdr:from>
      <xdr:col>0</xdr:col>
      <xdr:colOff>0</xdr:colOff>
      <xdr:row>4</xdr:row>
      <xdr:rowOff>0</xdr:rowOff>
    </xdr:from>
    <xdr:ext cx="600075" cy="228600"/>
    <xdr:sp>
      <xdr:nvSpPr>
        <xdr:cNvPr id="457" name="Shape 457"/>
        <xdr:cNvSpPr txBox="1"/>
      </xdr:nvSpPr>
      <xdr:spPr>
        <a:xfrm>
          <a:off x="5050725" y="3670463"/>
          <a:ext cx="5905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G0</a:t>
          </a:r>
          <a:endParaRPr sz="1400"/>
        </a:p>
      </xdr:txBody>
    </xdr:sp>
    <xdr:clientData fLocksWithSheet="0"/>
  </xdr:oneCellAnchor>
  <xdr:oneCellAnchor>
    <xdr:from>
      <xdr:col>0</xdr:col>
      <xdr:colOff>0</xdr:colOff>
      <xdr:row>13</xdr:row>
      <xdr:rowOff>0</xdr:rowOff>
    </xdr:from>
    <xdr:ext cx="600075" cy="228600"/>
    <xdr:sp>
      <xdr:nvSpPr>
        <xdr:cNvPr id="458" name="Shape 458"/>
        <xdr:cNvSpPr txBox="1"/>
      </xdr:nvSpPr>
      <xdr:spPr>
        <a:xfrm>
          <a:off x="5050725" y="3670463"/>
          <a:ext cx="5905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G1</a:t>
          </a:r>
          <a:endParaRPr sz="1400"/>
        </a:p>
      </xdr:txBody>
    </xdr:sp>
    <xdr:clientData fLocksWithSheet="0"/>
  </xdr:oneCellAnchor>
  <xdr:oneCellAnchor>
    <xdr:from>
      <xdr:col>0</xdr:col>
      <xdr:colOff>0</xdr:colOff>
      <xdr:row>60</xdr:row>
      <xdr:rowOff>0</xdr:rowOff>
    </xdr:from>
    <xdr:ext cx="609600" cy="457200"/>
    <xdr:sp>
      <xdr:nvSpPr>
        <xdr:cNvPr id="459" name="Shape 459"/>
        <xdr:cNvSpPr txBox="1"/>
      </xdr:nvSpPr>
      <xdr:spPr>
        <a:xfrm>
          <a:off x="5045963" y="3556163"/>
          <a:ext cx="600075" cy="4476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G2</a:t>
          </a:r>
          <a:endParaRPr sz="1400"/>
        </a:p>
      </xdr:txBody>
    </xdr:sp>
    <xdr:clientData fLocksWithSheet="0"/>
  </xdr:oneCellAnchor>
  <xdr:oneCellAnchor>
    <xdr:from>
      <xdr:col>0</xdr:col>
      <xdr:colOff>0</xdr:colOff>
      <xdr:row>64</xdr:row>
      <xdr:rowOff>0</xdr:rowOff>
    </xdr:from>
    <xdr:ext cx="600075" cy="257175"/>
    <xdr:sp>
      <xdr:nvSpPr>
        <xdr:cNvPr id="460" name="Shape 460"/>
        <xdr:cNvSpPr txBox="1"/>
      </xdr:nvSpPr>
      <xdr:spPr>
        <a:xfrm>
          <a:off x="5050725" y="3656175"/>
          <a:ext cx="59055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G3</a:t>
          </a:r>
          <a:endParaRPr sz="1400"/>
        </a:p>
      </xdr:txBody>
    </xdr:sp>
    <xdr:clientData fLocksWithSheet="0"/>
  </xdr:oneCellAnchor>
  <xdr:oneCellAnchor>
    <xdr:from>
      <xdr:col>0</xdr:col>
      <xdr:colOff>0</xdr:colOff>
      <xdr:row>72</xdr:row>
      <xdr:rowOff>0</xdr:rowOff>
    </xdr:from>
    <xdr:ext cx="600075" cy="228600"/>
    <xdr:sp>
      <xdr:nvSpPr>
        <xdr:cNvPr id="461" name="Shape 461"/>
        <xdr:cNvSpPr txBox="1"/>
      </xdr:nvSpPr>
      <xdr:spPr>
        <a:xfrm>
          <a:off x="5050725" y="3670463"/>
          <a:ext cx="5905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G5</a:t>
          </a:r>
          <a:endParaRPr sz="1400"/>
        </a:p>
      </xdr:txBody>
    </xdr:sp>
    <xdr:clientData fLocksWithSheet="0"/>
  </xdr:oneCellAnchor>
  <xdr:oneCellAnchor>
    <xdr:from>
      <xdr:col>0</xdr:col>
      <xdr:colOff>0</xdr:colOff>
      <xdr:row>95</xdr:row>
      <xdr:rowOff>0</xdr:rowOff>
    </xdr:from>
    <xdr:ext cx="600075" cy="314325"/>
    <xdr:sp>
      <xdr:nvSpPr>
        <xdr:cNvPr id="462" name="Shape 462"/>
        <xdr:cNvSpPr txBox="1"/>
      </xdr:nvSpPr>
      <xdr:spPr>
        <a:xfrm>
          <a:off x="5050725" y="3627600"/>
          <a:ext cx="590550" cy="3048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G6</a:t>
          </a:r>
          <a:endParaRPr sz="1400"/>
        </a:p>
      </xdr:txBody>
    </xdr:sp>
    <xdr:clientData fLocksWithSheet="0"/>
  </xdr:oneCellAnchor>
  <xdr:oneCellAnchor>
    <xdr:from>
      <xdr:col>0</xdr:col>
      <xdr:colOff>0</xdr:colOff>
      <xdr:row>67</xdr:row>
      <xdr:rowOff>0</xdr:rowOff>
    </xdr:from>
    <xdr:ext cx="600075" cy="228600"/>
    <xdr:sp>
      <xdr:nvSpPr>
        <xdr:cNvPr id="463" name="Shape 463"/>
        <xdr:cNvSpPr txBox="1"/>
      </xdr:nvSpPr>
      <xdr:spPr>
        <a:xfrm>
          <a:off x="5050725" y="3670463"/>
          <a:ext cx="5905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G4</a:t>
          </a:r>
          <a:endParaRPr sz="1400"/>
        </a:p>
      </xdr:txBody>
    </xdr:sp>
    <xdr:clientData fLocksWithSheet="0"/>
  </xdr:oneCellAnchor>
  <xdr:oneCellAnchor>
    <xdr:from>
      <xdr:col>2</xdr:col>
      <xdr:colOff>0</xdr:colOff>
      <xdr:row>64</xdr:row>
      <xdr:rowOff>0</xdr:rowOff>
    </xdr:from>
    <xdr:ext cx="1876425" cy="209550"/>
    <xdr:sp>
      <xdr:nvSpPr>
        <xdr:cNvPr id="464" name="Shape 464"/>
        <xdr:cNvSpPr txBox="1"/>
      </xdr:nvSpPr>
      <xdr:spPr>
        <a:xfrm>
          <a:off x="4412550" y="3679988"/>
          <a:ext cx="1866900"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66</xdr:row>
      <xdr:rowOff>0</xdr:rowOff>
    </xdr:from>
    <xdr:ext cx="1876425" cy="228600"/>
    <xdr:sp>
      <xdr:nvSpPr>
        <xdr:cNvPr id="465" name="Shape 465"/>
        <xdr:cNvSpPr txBox="1"/>
      </xdr:nvSpPr>
      <xdr:spPr>
        <a:xfrm>
          <a:off x="4412550" y="3670463"/>
          <a:ext cx="18669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b="1" sz="1100">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60</xdr:row>
      <xdr:rowOff>0</xdr:rowOff>
    </xdr:from>
    <xdr:ext cx="1876425" cy="457200"/>
    <xdr:sp>
      <xdr:nvSpPr>
        <xdr:cNvPr id="466" name="Shape 466"/>
        <xdr:cNvSpPr txBox="1"/>
      </xdr:nvSpPr>
      <xdr:spPr>
        <a:xfrm>
          <a:off x="4412550" y="3556163"/>
          <a:ext cx="1866900" cy="4476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Credits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57</xdr:row>
      <xdr:rowOff>0</xdr:rowOff>
    </xdr:from>
    <xdr:ext cx="1876425" cy="228600"/>
    <xdr:sp>
      <xdr:nvSpPr>
        <xdr:cNvPr id="467" name="Shape 467"/>
        <xdr:cNvSpPr txBox="1"/>
      </xdr:nvSpPr>
      <xdr:spPr>
        <a:xfrm>
          <a:off x="4412550" y="3670463"/>
          <a:ext cx="18669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76</xdr:row>
      <xdr:rowOff>0</xdr:rowOff>
    </xdr:from>
    <xdr:ext cx="1876425" cy="257175"/>
    <xdr:sp>
      <xdr:nvSpPr>
        <xdr:cNvPr id="468" name="Shape 468"/>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81</xdr:row>
      <xdr:rowOff>0</xdr:rowOff>
    </xdr:from>
    <xdr:ext cx="1876425" cy="257175"/>
    <xdr:sp>
      <xdr:nvSpPr>
        <xdr:cNvPr id="469" name="Shape 469"/>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87</xdr:row>
      <xdr:rowOff>0</xdr:rowOff>
    </xdr:from>
    <xdr:ext cx="1876425" cy="257175"/>
    <xdr:sp>
      <xdr:nvSpPr>
        <xdr:cNvPr id="470" name="Shape 470"/>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98</xdr:row>
      <xdr:rowOff>0</xdr:rowOff>
    </xdr:from>
    <xdr:ext cx="1876425" cy="228600"/>
    <xdr:sp>
      <xdr:nvSpPr>
        <xdr:cNvPr id="471" name="Shape 471"/>
        <xdr:cNvSpPr txBox="1"/>
      </xdr:nvSpPr>
      <xdr:spPr>
        <a:xfrm>
          <a:off x="4412550" y="3670463"/>
          <a:ext cx="18669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54</xdr:row>
      <xdr:rowOff>0</xdr:rowOff>
    </xdr:from>
    <xdr:ext cx="1876425" cy="228600"/>
    <xdr:sp>
      <xdr:nvSpPr>
        <xdr:cNvPr id="472" name="Shape 472"/>
        <xdr:cNvSpPr txBox="1"/>
      </xdr:nvSpPr>
      <xdr:spPr>
        <a:xfrm>
          <a:off x="4412550" y="3670463"/>
          <a:ext cx="18669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48</xdr:row>
      <xdr:rowOff>0</xdr:rowOff>
    </xdr:from>
    <xdr:ext cx="1876425" cy="257175"/>
    <xdr:sp>
      <xdr:nvSpPr>
        <xdr:cNvPr id="473" name="Shape 473"/>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42</xdr:row>
      <xdr:rowOff>0</xdr:rowOff>
    </xdr:from>
    <xdr:ext cx="1876425" cy="257175"/>
    <xdr:sp>
      <xdr:nvSpPr>
        <xdr:cNvPr id="474" name="Shape 474"/>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Expenses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36</xdr:row>
      <xdr:rowOff>0</xdr:rowOff>
    </xdr:from>
    <xdr:ext cx="1876425" cy="257175"/>
    <xdr:sp>
      <xdr:nvSpPr>
        <xdr:cNvPr id="475" name="Shape 475"/>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Tuition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30</xdr:row>
      <xdr:rowOff>0</xdr:rowOff>
    </xdr:from>
    <xdr:ext cx="1876425" cy="257175"/>
    <xdr:sp>
      <xdr:nvSpPr>
        <xdr:cNvPr id="476" name="Shape 476"/>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Tuition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27</xdr:row>
      <xdr:rowOff>0</xdr:rowOff>
    </xdr:from>
    <xdr:ext cx="1876425" cy="257175"/>
    <xdr:sp>
      <xdr:nvSpPr>
        <xdr:cNvPr id="477" name="Shape 477"/>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Tuition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24</xdr:row>
      <xdr:rowOff>0</xdr:rowOff>
    </xdr:from>
    <xdr:ext cx="1876425" cy="257175"/>
    <xdr:sp>
      <xdr:nvSpPr>
        <xdr:cNvPr id="478" name="Shape 478"/>
        <xdr:cNvSpPr txBox="1"/>
      </xdr:nvSpPr>
      <xdr:spPr>
        <a:xfrm>
          <a:off x="4412550" y="3656175"/>
          <a:ext cx="1866900"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Tuition in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5</xdr:row>
      <xdr:rowOff>0</xdr:rowOff>
    </xdr:from>
    <xdr:ext cx="1876425" cy="228600"/>
    <xdr:sp>
      <xdr:nvSpPr>
        <xdr:cNvPr id="479" name="Shape 479"/>
        <xdr:cNvSpPr txBox="1"/>
      </xdr:nvSpPr>
      <xdr:spPr>
        <a:xfrm>
          <a:off x="4412550" y="3670463"/>
          <a:ext cx="18669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URL</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xdr:row>
      <xdr:rowOff>0</xdr:rowOff>
    </xdr:from>
    <xdr:ext cx="1876425" cy="228600"/>
    <xdr:sp>
      <xdr:nvSpPr>
        <xdr:cNvPr id="480" name="Shape 480"/>
        <xdr:cNvSpPr txBox="1"/>
      </xdr:nvSpPr>
      <xdr:spPr>
        <a:xfrm>
          <a:off x="4412550" y="3670463"/>
          <a:ext cx="18669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9</xdr:row>
      <xdr:rowOff>0</xdr:rowOff>
    </xdr:from>
    <xdr:ext cx="1876425" cy="228600"/>
    <xdr:sp>
      <xdr:nvSpPr>
        <xdr:cNvPr id="481" name="Shape 481"/>
        <xdr:cNvSpPr txBox="1"/>
      </xdr:nvSpPr>
      <xdr:spPr>
        <a:xfrm>
          <a:off x="4412550" y="3670463"/>
          <a:ext cx="186690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Date</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48</xdr:row>
      <xdr:rowOff>0</xdr:rowOff>
    </xdr:from>
    <xdr:ext cx="3124200" cy="257175"/>
    <xdr:sp>
      <xdr:nvSpPr>
        <xdr:cNvPr id="482" name="Shape 482"/>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For All Institutions: Undergraduates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76</xdr:row>
      <xdr:rowOff>0</xdr:rowOff>
    </xdr:from>
    <xdr:ext cx="3124200" cy="257175"/>
    <xdr:sp>
      <xdr:nvSpPr>
        <xdr:cNvPr id="483" name="Shape 483"/>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Residents</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81</xdr:row>
      <xdr:rowOff>0</xdr:rowOff>
    </xdr:from>
    <xdr:ext cx="3124200" cy="247650"/>
    <xdr:sp>
      <xdr:nvSpPr>
        <xdr:cNvPr id="484" name="Shape 484"/>
        <xdr:cNvSpPr txBox="1"/>
      </xdr:nvSpPr>
      <xdr:spPr>
        <a:xfrm>
          <a:off x="3788663" y="3660938"/>
          <a:ext cx="31146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Commuters (living at home)</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87</xdr:row>
      <xdr:rowOff>0</xdr:rowOff>
    </xdr:from>
    <xdr:ext cx="3124200" cy="257175"/>
    <xdr:sp>
      <xdr:nvSpPr>
        <xdr:cNvPr id="485" name="Shape 485"/>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Commuters (not living at home)</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rPr b="1" lang="en-US" sz="1100"/>
            <a:t>	</a:t>
          </a:r>
          <a:endParaRPr b="1" sz="1100"/>
        </a:p>
      </xdr:txBody>
    </xdr:sp>
    <xdr:clientData fLocksWithSheet="0"/>
  </xdr:oneCellAnchor>
  <xdr:oneCellAnchor>
    <xdr:from>
      <xdr:col>1</xdr:col>
      <xdr:colOff>0</xdr:colOff>
      <xdr:row>36</xdr:row>
      <xdr:rowOff>0</xdr:rowOff>
    </xdr:from>
    <xdr:ext cx="3124200" cy="257175"/>
    <xdr:sp>
      <xdr:nvSpPr>
        <xdr:cNvPr id="486" name="Shape 486"/>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Public Institutions: Undergraduates</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30</xdr:row>
      <xdr:rowOff>0</xdr:rowOff>
    </xdr:from>
    <xdr:ext cx="3124200" cy="257175"/>
    <xdr:sp>
      <xdr:nvSpPr>
        <xdr:cNvPr id="487" name="Shape 487"/>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Public Institutions: First-Year</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27</xdr:row>
      <xdr:rowOff>0</xdr:rowOff>
    </xdr:from>
    <xdr:ext cx="3124200" cy="257175"/>
    <xdr:sp>
      <xdr:nvSpPr>
        <xdr:cNvPr id="488" name="Shape 488"/>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Private Institutions: Undergraduates</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24</xdr:row>
      <xdr:rowOff>0</xdr:rowOff>
    </xdr:from>
    <xdr:ext cx="3124200" cy="257175"/>
    <xdr:sp>
      <xdr:nvSpPr>
        <xdr:cNvPr id="489" name="Shape 489"/>
        <xdr:cNvSpPr txBox="1"/>
      </xdr:nvSpPr>
      <xdr:spPr>
        <a:xfrm>
          <a:off x="3788663" y="3656175"/>
          <a:ext cx="3114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Private Institutions: First-Year</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1058525" cy="371475"/>
    <xdr:sp>
      <xdr:nvSpPr>
        <xdr:cNvPr id="490" name="Shape 490"/>
        <xdr:cNvSpPr txBox="1"/>
      </xdr:nvSpPr>
      <xdr:spPr>
        <a:xfrm>
          <a:off x="0" y="3599025"/>
          <a:ext cx="10692000" cy="3619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 FINANCIAL AID</a:t>
          </a:r>
          <a:endParaRPr sz="1400"/>
        </a:p>
      </xdr:txBody>
    </xdr:sp>
    <xdr:clientData fLocksWithSheet="0"/>
  </xdr:oneCellAnchor>
  <xdr:oneCellAnchor>
    <xdr:from>
      <xdr:col>1</xdr:col>
      <xdr:colOff>0</xdr:colOff>
      <xdr:row>3</xdr:row>
      <xdr:rowOff>152400</xdr:rowOff>
    </xdr:from>
    <xdr:ext cx="11125200" cy="8248650"/>
    <xdr:sp>
      <xdr:nvSpPr>
        <xdr:cNvPr id="491" name="Shape 491"/>
        <xdr:cNvSpPr txBox="1"/>
      </xdr:nvSpPr>
      <xdr:spPr>
        <a:xfrm>
          <a:off x="0" y="0"/>
          <a:ext cx="10692000" cy="75600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Please refer to the following financial aid definitions when completing Section H.</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Awarded aid:</a:t>
          </a:r>
          <a:r>
            <a:rPr b="0" i="0" lang="en-US" sz="1100" u="none" strike="noStrike">
              <a:solidFill>
                <a:schemeClr val="dk1"/>
              </a:solidFill>
              <a:latin typeface="Arial"/>
              <a:ea typeface="Arial"/>
              <a:cs typeface="Arial"/>
              <a:sym typeface="Arial"/>
            </a:rPr>
            <a:t> The dollar amounts offered to financial aid applicants</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Financial aid applicant:</a:t>
          </a:r>
          <a:r>
            <a:rPr b="0" i="0" lang="en-US" sz="1100" u="none" strike="noStrike">
              <a:solidFill>
                <a:schemeClr val="dk1"/>
              </a:solidFill>
              <a:latin typeface="Arial"/>
              <a:ea typeface="Arial"/>
              <a:cs typeface="Arial"/>
              <a:sym typeface="Arial"/>
            </a:rPr>
            <a:t> Any applicant who submits any one of the institutionally required financial aid applications/forms, such as the FAFSA.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Indebtedness:</a:t>
          </a:r>
          <a:r>
            <a:rPr b="0" i="0" lang="en-US" sz="1100" u="none" strike="noStrike">
              <a:solidFill>
                <a:schemeClr val="dk1"/>
              </a:solidFill>
              <a:latin typeface="Arial"/>
              <a:ea typeface="Arial"/>
              <a:cs typeface="Arial"/>
              <a:sym typeface="Arial"/>
            </a:rPr>
            <a:t> Aggregate dollar amount borrowed through any loan program (federal, state, subsidized, unsubsidized, private, etc.; excluding parent loans) while the student was enrolled at an institution. Student loans co-signed by a parent are assumed to be the responsibility of the student and </a:t>
          </a:r>
          <a:r>
            <a:rPr b="1" i="0" lang="en-US" sz="1100" u="none" strike="noStrike">
              <a:solidFill>
                <a:schemeClr val="dk1"/>
              </a:solidFill>
              <a:latin typeface="Arial"/>
              <a:ea typeface="Arial"/>
              <a:cs typeface="Arial"/>
              <a:sym typeface="Arial"/>
            </a:rPr>
            <a:t>should</a:t>
          </a:r>
          <a:r>
            <a:rPr b="0" i="0" lang="en-US" sz="1100" u="none" strike="noStrike">
              <a:solidFill>
                <a:schemeClr val="dk1"/>
              </a:solidFill>
              <a:latin typeface="Arial"/>
              <a:ea typeface="Arial"/>
              <a:cs typeface="Arial"/>
              <a:sym typeface="Arial"/>
            </a:rPr>
            <a:t> be included.</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Institutional scholarships and grants:</a:t>
          </a:r>
          <a:r>
            <a:rPr b="0" i="0" lang="en-US" sz="1100" u="none" strike="noStrike">
              <a:solidFill>
                <a:schemeClr val="dk1"/>
              </a:solidFill>
              <a:latin typeface="Arial"/>
              <a:ea typeface="Arial"/>
              <a:cs typeface="Arial"/>
              <a:sym typeface="Arial"/>
            </a:rPr>
            <a:t> Endowed scholarships, annual gifts and tuition funded grants for which the institution determines the recipient.</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Financial need:</a:t>
          </a:r>
          <a:r>
            <a:rPr b="0" i="0" lang="en-US" sz="1100" u="none" strike="noStrike">
              <a:solidFill>
                <a:schemeClr val="dk1"/>
              </a:solidFill>
              <a:latin typeface="Arial"/>
              <a:ea typeface="Arial"/>
              <a:cs typeface="Arial"/>
              <a:sym typeface="Arial"/>
            </a:rPr>
            <a:t> As determined by your institution using the federal methodology and/or your institution's own standards.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Need-based aid:</a:t>
          </a:r>
          <a:r>
            <a:rPr b="0" i="0" lang="en-US" sz="1100" u="none" strike="noStrike">
              <a:solidFill>
                <a:schemeClr val="dk1"/>
              </a:solidFill>
              <a:latin typeface="Arial"/>
              <a:ea typeface="Arial"/>
              <a:cs typeface="Arial"/>
              <a:sym typeface="Arial"/>
            </a:rPr>
            <a:t> College-funded or college-administered award from institutional, state, federal, or other sources for which a student must have financial need to qualify. This includes both institutional and non-institutional student aid (grants, jobs, and loans).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Need-based scholarship or grant aid:</a:t>
          </a:r>
          <a:r>
            <a:rPr b="0" i="0" lang="en-US" sz="1100" u="none" strike="noStrike">
              <a:solidFill>
                <a:schemeClr val="dk1"/>
              </a:solidFill>
              <a:latin typeface="Arial"/>
              <a:ea typeface="Arial"/>
              <a:cs typeface="Arial"/>
              <a:sym typeface="Arial"/>
            </a:rPr>
            <a:t> Scholarships and grants from institutional, state, federal, or other sources for which a student must have financial need to qualify.</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Need-based self-help aid: </a:t>
          </a:r>
          <a:r>
            <a:rPr b="0" i="0" lang="en-US" sz="1100" u="none" strike="noStrike">
              <a:solidFill>
                <a:schemeClr val="dk1"/>
              </a:solidFill>
              <a:latin typeface="Arial"/>
              <a:ea typeface="Arial"/>
              <a:cs typeface="Arial"/>
              <a:sym typeface="Arial"/>
            </a:rPr>
            <a:t>Loans and jobs from institutional, state, federal, or other sources for which a student must demonstrate financial need to qualify.</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Non-need-based scholarship or grant aid: </a:t>
          </a:r>
          <a:r>
            <a:rPr b="0" i="0" lang="en-US" sz="1100" u="none" strike="noStrike">
              <a:solidFill>
                <a:schemeClr val="dk1"/>
              </a:solidFill>
              <a:latin typeface="Arial"/>
              <a:ea typeface="Arial"/>
              <a:cs typeface="Arial"/>
              <a:sym typeface="Arial"/>
            </a:rPr>
            <a:t>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Note: Suggested order of precedence for counting non-need money as need-based:</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1. Non-need institutional grants		6. Non-need outside grants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2. Non-need tuition waivers</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7. Non-need student loans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3. Non-need athletic awards</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8. Non-need parent loans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4. Non-need federal grants</a:t>
          </a:r>
          <a:r>
            <a:rPr lang="en-US" sz="1100">
              <a:solidFill>
                <a:schemeClr val="dk1"/>
              </a:solidFill>
              <a:latin typeface="Arial"/>
              <a:ea typeface="Arial"/>
              <a:cs typeface="Arial"/>
              <a:sym typeface="Arial"/>
            </a:rPr>
            <a:t> 		</a:t>
          </a:r>
          <a:r>
            <a:rPr b="0" i="0" lang="en-US" sz="1100" u="none" strike="noStrike">
              <a:solidFill>
                <a:schemeClr val="dk1"/>
              </a:solidFill>
              <a:latin typeface="Arial"/>
              <a:ea typeface="Arial"/>
              <a:cs typeface="Arial"/>
              <a:sym typeface="Arial"/>
            </a:rPr>
            <a:t>9. Non-need work</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5. Non-need state grants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Non-need-based self-help aid:</a:t>
          </a:r>
          <a:r>
            <a:rPr b="0" i="0" lang="en-US" sz="1100" u="none" strike="noStrike">
              <a:solidFill>
                <a:schemeClr val="dk1"/>
              </a:solidFill>
              <a:latin typeface="Arial"/>
              <a:ea typeface="Arial"/>
              <a:cs typeface="Arial"/>
              <a:sym typeface="Arial"/>
            </a:rPr>
            <a:t> Loans and jobs from institutional, state, or other sources for which a student need not demonstrate financial need to qualify.</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Private student loans:</a:t>
          </a:r>
          <a:r>
            <a:rPr b="0" i="0" lang="en-US" sz="1100" u="none" strike="noStrike">
              <a:solidFill>
                <a:schemeClr val="dk1"/>
              </a:solidFill>
              <a:latin typeface="Arial"/>
              <a:ea typeface="Arial"/>
              <a:cs typeface="Arial"/>
              <a:sym typeface="Arial"/>
            </a:rPr>
            <a:t> A nonfederal loan made by a lender such as a bank, credit union or private lender used to pay for up to the annual cost of education, less any financial aid received.</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External scholarships and grants:</a:t>
          </a:r>
          <a:r>
            <a:rPr b="0" i="0" lang="en-US" sz="1100" u="none" strike="noStrike">
              <a:solidFill>
                <a:schemeClr val="dk1"/>
              </a:solidFill>
              <a:latin typeface="Arial"/>
              <a:ea typeface="Arial"/>
              <a:cs typeface="Arial"/>
              <a:sym typeface="Arial"/>
            </a:rPr>
            <a:t> Scholarships and grants received from outside (private) sources that students bring with them (e.g., Kiwanis, National Merit scholarships). The institution may process paperwork to receive the dollars, but it has no role in determining the recipient or the dollar amount awarded.</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Work study and employment:</a:t>
          </a:r>
          <a:r>
            <a:rPr b="0" i="0" lang="en-US" sz="1100" u="none" strike="noStrike">
              <a:solidFill>
                <a:schemeClr val="dk1"/>
              </a:solidFill>
              <a:latin typeface="Arial"/>
              <a:ea typeface="Arial"/>
              <a:cs typeface="Arial"/>
              <a:sym typeface="Arial"/>
            </a:rPr>
            <a:t> Federal and state work study aid, and any employment packaged by your institution in financial aid awards.</a:t>
          </a:r>
          <a:endParaRPr sz="1100"/>
        </a:p>
      </xdr:txBody>
    </xdr:sp>
    <xdr:clientData fLocksWithSheet="0"/>
  </xdr:oneCellAnchor>
  <xdr:oneCellAnchor>
    <xdr:from>
      <xdr:col>2</xdr:col>
      <xdr:colOff>0</xdr:colOff>
      <xdr:row>124</xdr:row>
      <xdr:rowOff>0</xdr:rowOff>
    </xdr:from>
    <xdr:ext cx="2124075" cy="266700"/>
    <xdr:sp>
      <xdr:nvSpPr>
        <xdr:cNvPr id="492" name="Shape 492"/>
        <xdr:cNvSpPr txBox="1"/>
      </xdr:nvSpPr>
      <xdr:spPr>
        <a:xfrm>
          <a:off x="4288725" y="3651413"/>
          <a:ext cx="2114550"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581025</xdr:colOff>
      <xdr:row>123</xdr:row>
      <xdr:rowOff>152400</xdr:rowOff>
    </xdr:from>
    <xdr:ext cx="3181350" cy="295275"/>
    <xdr:sp>
      <xdr:nvSpPr>
        <xdr:cNvPr id="493" name="Shape 493"/>
        <xdr:cNvSpPr txBox="1"/>
      </xdr:nvSpPr>
      <xdr:spPr>
        <a:xfrm>
          <a:off x="3760088" y="3637125"/>
          <a:ext cx="3171825"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First-time, Full-time, First-year Students</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48</xdr:row>
      <xdr:rowOff>0</xdr:rowOff>
    </xdr:from>
    <xdr:ext cx="11125200" cy="2647950"/>
    <xdr:sp>
      <xdr:nvSpPr>
        <xdr:cNvPr id="494" name="Shape 494"/>
        <xdr:cNvSpPr txBox="1"/>
      </xdr:nvSpPr>
      <xdr:spPr>
        <a:xfrm>
          <a:off x="0" y="2460788"/>
          <a:ext cx="10692000" cy="26384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Aid Awarded to Enrolled Undergraduates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Enter total dollar amounts </a:t>
          </a:r>
          <a:r>
            <a:rPr b="1" i="0" lang="en-US" sz="1100" u="none" strike="noStrike">
              <a:solidFill>
                <a:schemeClr val="dk1"/>
              </a:solidFill>
              <a:latin typeface="Arial"/>
              <a:ea typeface="Arial"/>
              <a:cs typeface="Arial"/>
              <a:sym typeface="Arial"/>
            </a:rPr>
            <a:t>awarded</a:t>
          </a:r>
          <a:r>
            <a:rPr b="0" i="0" lang="en-US" sz="1100" u="none" strike="noStrike">
              <a:solidFill>
                <a:schemeClr val="dk1"/>
              </a:solidFill>
              <a:latin typeface="Arial"/>
              <a:ea typeface="Arial"/>
              <a:cs typeface="Arial"/>
              <a:sym typeface="Arial"/>
            </a:rPr>
            <a:t> to enrolled full-time and less than full-time degree-seeking undergraduates</a:t>
          </a:r>
          <a:r>
            <a:rPr b="1" i="0" lang="en-US" sz="1100" u="none" strike="noStrike">
              <a:solidFill>
                <a:schemeClr val="dk1"/>
              </a:solidFill>
              <a:latin typeface="Arial"/>
              <a:ea typeface="Arial"/>
              <a:cs typeface="Arial"/>
              <a:sym typeface="Arial"/>
            </a:rPr>
            <a:t> (using the same cohort reported in CDS Question B1, “total degree-seeking” undergraduates)</a:t>
          </a:r>
          <a:r>
            <a:rPr b="0" i="0" lang="en-US" sz="1100" u="none" strike="noStrike">
              <a:solidFill>
                <a:schemeClr val="dk1"/>
              </a:solidFill>
              <a:latin typeface="Arial"/>
              <a:ea typeface="Arial"/>
              <a:cs typeface="Arial"/>
              <a:sym typeface="Arial"/>
            </a:rPr>
            <a:t> in the following categories.</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If the data being reported are final figures for the 2023-2024 academic year (see the next item below),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use the 2023-2024 academic year's CDS Question B1 cohort.</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Include aid awarded to international students (i.e., those not qualifying for federal aid).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Aid that is non-need-based but that was used to meet need should be reported in the need-based aid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column.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For a suggested order of precedence in assigning categories of aid to cover need, see the entry for “non-</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need-based scholarship or grant aid” on the last page of the definitions section.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sz="1100"/>
        </a:p>
      </xdr:txBody>
    </xdr:sp>
    <xdr:clientData fLocksWithSheet="0"/>
  </xdr:oneCellAnchor>
  <xdr:oneCellAnchor>
    <xdr:from>
      <xdr:col>0</xdr:col>
      <xdr:colOff>628650</xdr:colOff>
      <xdr:row>61</xdr:row>
      <xdr:rowOff>161925</xdr:rowOff>
    </xdr:from>
    <xdr:ext cx="3105150" cy="485775"/>
    <xdr:sp>
      <xdr:nvSpPr>
        <xdr:cNvPr id="495" name="Shape 495"/>
        <xdr:cNvSpPr txBox="1"/>
      </xdr:nvSpPr>
      <xdr:spPr>
        <a:xfrm>
          <a:off x="3798188" y="3541875"/>
          <a:ext cx="3095625" cy="4762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Indicate the academic year for which data are reported for </a:t>
          </a:r>
          <a:r>
            <a:rPr b="1" i="0" lang="en-US" sz="1100" u="none" strike="noStrike">
              <a:solidFill>
                <a:schemeClr val="dk1"/>
              </a:solidFill>
              <a:latin typeface="Arial"/>
              <a:ea typeface="Arial"/>
              <a:cs typeface="Arial"/>
              <a:sym typeface="Arial"/>
            </a:rPr>
            <a:t>items H1, H2, H2A</a:t>
          </a:r>
          <a:r>
            <a:rPr b="0" i="0" lang="en-US" sz="1100" u="none" strike="noStrike">
              <a:solidFill>
                <a:schemeClr val="dk1"/>
              </a:solidFill>
              <a:latin typeface="Arial"/>
              <a:ea typeface="Arial"/>
              <a:cs typeface="Arial"/>
              <a:sym typeface="Arial"/>
            </a:rPr>
            <a:t>, and </a:t>
          </a:r>
          <a:r>
            <a:rPr b="1" i="0" lang="en-US" sz="1100" u="none" strike="noStrike">
              <a:solidFill>
                <a:schemeClr val="dk1"/>
              </a:solidFill>
              <a:latin typeface="Arial"/>
              <a:ea typeface="Arial"/>
              <a:cs typeface="Arial"/>
              <a:sym typeface="Arial"/>
            </a:rPr>
            <a:t>H6</a:t>
          </a:r>
          <a:r>
            <a:rPr b="0" i="0" lang="en-US" sz="1100" u="none" strike="noStrike">
              <a:solidFill>
                <a:schemeClr val="dk1"/>
              </a:solidFill>
              <a:latin typeface="Arial"/>
              <a:ea typeface="Arial"/>
              <a:cs typeface="Arial"/>
              <a:sym typeface="Arial"/>
            </a:rPr>
            <a:t> below:</a:t>
          </a:r>
          <a:r>
            <a:rPr lang="en-US" sz="1100">
              <a:solidFill>
                <a:schemeClr val="dk1"/>
              </a:solidFill>
              <a:latin typeface="Arial"/>
              <a:ea typeface="Arial"/>
              <a:cs typeface="Arial"/>
              <a:sym typeface="Arial"/>
            </a:rPr>
            <a:t> </a:t>
          </a:r>
          <a:endParaRPr b="0" sz="1100"/>
        </a:p>
      </xdr:txBody>
    </xdr:sp>
    <xdr:clientData fLocksWithSheet="0"/>
  </xdr:oneCellAnchor>
  <xdr:oneCellAnchor>
    <xdr:from>
      <xdr:col>2</xdr:col>
      <xdr:colOff>0</xdr:colOff>
      <xdr:row>64</xdr:row>
      <xdr:rowOff>0</xdr:rowOff>
    </xdr:from>
    <xdr:ext cx="2124075" cy="228600"/>
    <xdr:sp>
      <xdr:nvSpPr>
        <xdr:cNvPr id="496" name="Shape 496"/>
        <xdr:cNvSpPr txBox="1"/>
      </xdr:nvSpPr>
      <xdr:spPr>
        <a:xfrm>
          <a:off x="4288725" y="3670463"/>
          <a:ext cx="21145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70</xdr:row>
      <xdr:rowOff>0</xdr:rowOff>
    </xdr:from>
    <xdr:ext cx="2114550" cy="428625"/>
    <xdr:sp>
      <xdr:nvSpPr>
        <xdr:cNvPr id="497" name="Shape 497"/>
        <xdr:cNvSpPr txBox="1"/>
      </xdr:nvSpPr>
      <xdr:spPr>
        <a:xfrm>
          <a:off x="4293488" y="3570450"/>
          <a:ext cx="2105025" cy="4191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238125</xdr:colOff>
      <xdr:row>68</xdr:row>
      <xdr:rowOff>57150</xdr:rowOff>
    </xdr:from>
    <xdr:ext cx="2847975" cy="733425"/>
    <xdr:sp>
      <xdr:nvSpPr>
        <xdr:cNvPr id="498" name="Shape 498"/>
        <xdr:cNvSpPr txBox="1"/>
      </xdr:nvSpPr>
      <xdr:spPr>
        <a:xfrm>
          <a:off x="3926775" y="3418050"/>
          <a:ext cx="2838450" cy="7239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Which needs-analysis methodology does your institution use in awarding institutional aid? (Formerly H3)</a:t>
          </a:r>
          <a:endParaRPr b="0" sz="1100"/>
        </a:p>
      </xdr:txBody>
    </xdr:sp>
    <xdr:clientData fLocksWithSheet="0"/>
  </xdr:oneCellAnchor>
  <xdr:oneCellAnchor>
    <xdr:from>
      <xdr:col>1</xdr:col>
      <xdr:colOff>0</xdr:colOff>
      <xdr:row>122</xdr:row>
      <xdr:rowOff>0</xdr:rowOff>
    </xdr:from>
    <xdr:ext cx="3114675" cy="323850"/>
    <xdr:sp>
      <xdr:nvSpPr>
        <xdr:cNvPr id="499" name="Shape 499"/>
        <xdr:cNvSpPr txBox="1"/>
      </xdr:nvSpPr>
      <xdr:spPr>
        <a:xfrm>
          <a:off x="3793425" y="3622838"/>
          <a:ext cx="3105150" cy="3143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Number of Enrolled Students Awarded Aid</a:t>
          </a:r>
          <a:endParaRPr sz="1100"/>
        </a:p>
      </xdr:txBody>
    </xdr:sp>
    <xdr:clientData fLocksWithSheet="0"/>
  </xdr:oneCellAnchor>
  <xdr:oneCellAnchor>
    <xdr:from>
      <xdr:col>2</xdr:col>
      <xdr:colOff>0</xdr:colOff>
      <xdr:row>142</xdr:row>
      <xdr:rowOff>0</xdr:rowOff>
    </xdr:from>
    <xdr:ext cx="2105025" cy="238125"/>
    <xdr:sp>
      <xdr:nvSpPr>
        <xdr:cNvPr id="500" name="Shape 500"/>
        <xdr:cNvSpPr txBox="1"/>
      </xdr:nvSpPr>
      <xdr:spPr>
        <a:xfrm>
          <a:off x="4298250" y="3665700"/>
          <a:ext cx="2095500"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142</xdr:row>
      <xdr:rowOff>0</xdr:rowOff>
    </xdr:from>
    <xdr:ext cx="3124200" cy="247650"/>
    <xdr:sp>
      <xdr:nvSpPr>
        <xdr:cNvPr id="501" name="Shape 501"/>
        <xdr:cNvSpPr txBox="1"/>
      </xdr:nvSpPr>
      <xdr:spPr>
        <a:xfrm>
          <a:off x="3788663" y="3660938"/>
          <a:ext cx="31146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Full-time Undergrad (incl. first-year)</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rPr b="1" lang="en-US" sz="1100"/>
            <a:t>`</a:t>
          </a:r>
          <a:endParaRPr b="1" sz="1100"/>
        </a:p>
      </xdr:txBody>
    </xdr:sp>
    <xdr:clientData fLocksWithSheet="0"/>
  </xdr:oneCellAnchor>
  <xdr:oneCellAnchor>
    <xdr:from>
      <xdr:col>1</xdr:col>
      <xdr:colOff>0</xdr:colOff>
      <xdr:row>160</xdr:row>
      <xdr:rowOff>0</xdr:rowOff>
    </xdr:from>
    <xdr:ext cx="3124200" cy="247650"/>
    <xdr:sp>
      <xdr:nvSpPr>
        <xdr:cNvPr id="502" name="Shape 502"/>
        <xdr:cNvSpPr txBox="1"/>
      </xdr:nvSpPr>
      <xdr:spPr>
        <a:xfrm>
          <a:off x="3788663" y="3660938"/>
          <a:ext cx="31146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Less Than Full-time Undergrad</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179</xdr:row>
      <xdr:rowOff>0</xdr:rowOff>
    </xdr:from>
    <xdr:ext cx="11134725" cy="1438275"/>
    <xdr:sp>
      <xdr:nvSpPr>
        <xdr:cNvPr id="503" name="Shape 503"/>
        <xdr:cNvSpPr txBox="1"/>
      </xdr:nvSpPr>
      <xdr:spPr>
        <a:xfrm>
          <a:off x="0" y="3065625"/>
          <a:ext cx="10692000" cy="14287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Number of Enrolled Students Awarded Non-need-based Scholarships and Grants: </a:t>
          </a:r>
          <a:r>
            <a:rPr b="0" i="0" lang="en-US" sz="1100" u="none" strike="noStrike">
              <a:solidFill>
                <a:schemeClr val="dk1"/>
              </a:solidFill>
              <a:latin typeface="Arial"/>
              <a:ea typeface="Arial"/>
              <a:cs typeface="Arial"/>
              <a:sym typeface="Arial"/>
            </a:rPr>
            <a:t>List the number of degree-seeking full-time and less-than-full-time undergraduates who had no financial need and who were awarded institutional non-need-based scholarship or grant aid.</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Numbers should reflect the cohort awarded the dollars reported in H1.</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In the chart below, students may be counted in more than one row, and full-time freshmen should also be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counted as full-time undergraduates.</a:t>
          </a:r>
          <a:r>
            <a:rPr lang="en-US" sz="1100">
              <a:solidFill>
                <a:schemeClr val="dk1"/>
              </a:solidFill>
              <a:latin typeface="Arial"/>
              <a:ea typeface="Arial"/>
              <a:cs typeface="Arial"/>
              <a:sym typeface="Arial"/>
            </a:rPr>
            <a:t> </a:t>
          </a:r>
          <a:endParaRPr sz="1400"/>
        </a:p>
      </xdr:txBody>
    </xdr:sp>
    <xdr:clientData fLocksWithSheet="0"/>
  </xdr:oneCellAnchor>
  <xdr:oneCellAnchor>
    <xdr:from>
      <xdr:col>0</xdr:col>
      <xdr:colOff>581025</xdr:colOff>
      <xdr:row>190</xdr:row>
      <xdr:rowOff>152400</xdr:rowOff>
    </xdr:from>
    <xdr:ext cx="3181350" cy="266700"/>
    <xdr:sp>
      <xdr:nvSpPr>
        <xdr:cNvPr id="504" name="Shape 504"/>
        <xdr:cNvSpPr txBox="1"/>
      </xdr:nvSpPr>
      <xdr:spPr>
        <a:xfrm>
          <a:off x="3760088" y="3651413"/>
          <a:ext cx="3171825"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First-time, Full-time, First-year Students</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561975</xdr:colOff>
      <xdr:row>188</xdr:row>
      <xdr:rowOff>0</xdr:rowOff>
    </xdr:from>
    <xdr:ext cx="2933700" cy="552450"/>
    <xdr:sp>
      <xdr:nvSpPr>
        <xdr:cNvPr id="505" name="Shape 505"/>
        <xdr:cNvSpPr txBox="1"/>
      </xdr:nvSpPr>
      <xdr:spPr>
        <a:xfrm>
          <a:off x="3883913" y="3508538"/>
          <a:ext cx="2924175" cy="5429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Number of Enrolled Students Awarded Non-need-based Scholarships and Grants</a:t>
          </a:r>
          <a:endParaRPr sz="1100"/>
        </a:p>
      </xdr:txBody>
    </xdr:sp>
    <xdr:clientData fLocksWithSheet="0"/>
  </xdr:oneCellAnchor>
  <xdr:oneCellAnchor>
    <xdr:from>
      <xdr:col>1</xdr:col>
      <xdr:colOff>0</xdr:colOff>
      <xdr:row>219</xdr:row>
      <xdr:rowOff>0</xdr:rowOff>
    </xdr:from>
    <xdr:ext cx="11115675" cy="2533650"/>
    <xdr:sp>
      <xdr:nvSpPr>
        <xdr:cNvPr id="506" name="Shape 506"/>
        <xdr:cNvSpPr txBox="1"/>
      </xdr:nvSpPr>
      <xdr:spPr>
        <a:xfrm>
          <a:off x="0" y="2517938"/>
          <a:ext cx="10692000" cy="25241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Note: These are the graduates and loan types to include and exclude in order to fill out CDS H4 and H5.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Include:</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2024 undergraduate class: all students who started at your institution as first-time students and </a:t>
          </a:r>
          <a:br>
            <a:rPr b="1" i="0" lang="en-US" sz="1100" u="none" strike="noStrike">
              <a:solidFill>
                <a:schemeClr val="dk1"/>
              </a:solidFill>
              <a:latin typeface="Arial"/>
              <a:ea typeface="Arial"/>
              <a:cs typeface="Arial"/>
              <a:sym typeface="Arial"/>
            </a:rPr>
          </a:br>
          <a:r>
            <a:rPr b="1" i="0" lang="en-US" sz="1100" u="none" strike="noStrike">
              <a:solidFill>
                <a:schemeClr val="dk1"/>
              </a:solidFill>
              <a:latin typeface="Arial"/>
              <a:ea typeface="Arial"/>
              <a:cs typeface="Arial"/>
              <a:sym typeface="Arial"/>
            </a:rPr>
            <a:t>      received a bachelor's degree between July 1, 2023 and June 30, 2024.</a:t>
          </a:r>
          <a:r>
            <a:rPr b="1"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Only loans made to students who borrowed while enrolled at your institution.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Co-signed loans.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Exclude</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Students who transferred in.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Money borrowed at other institutions.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Parent loans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Students who did not graduate or who graduated with another degree or certificate (but no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bachelor’s degree).</a:t>
          </a:r>
          <a:r>
            <a:rPr lang="en-US" sz="1100">
              <a:solidFill>
                <a:schemeClr val="dk1"/>
              </a:solidFill>
              <a:latin typeface="Arial"/>
              <a:ea typeface="Arial"/>
              <a:cs typeface="Arial"/>
              <a:sym typeface="Arial"/>
            </a:rPr>
            <a:t> </a:t>
          </a:r>
          <a:endParaRPr sz="1400"/>
        </a:p>
      </xdr:txBody>
    </xdr:sp>
    <xdr:clientData fLocksWithSheet="0"/>
  </xdr:oneCellAnchor>
  <xdr:oneCellAnchor>
    <xdr:from>
      <xdr:col>1</xdr:col>
      <xdr:colOff>0</xdr:colOff>
      <xdr:row>238</xdr:row>
      <xdr:rowOff>0</xdr:rowOff>
    </xdr:from>
    <xdr:ext cx="11115675" cy="1428750"/>
    <xdr:sp>
      <xdr:nvSpPr>
        <xdr:cNvPr id="507" name="Shape 507"/>
        <xdr:cNvSpPr txBox="1"/>
      </xdr:nvSpPr>
      <xdr:spPr>
        <a:xfrm>
          <a:off x="0" y="3070388"/>
          <a:ext cx="10692000" cy="1419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H5. Number and percent of students in class (defined in H4 above) borrowing from federal, non-federal, and any loan sources, and the average (or mean) amount borrowed.</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The “Average per-undergraduate-borrower cumulative principal borrowed,” is designed to provide better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information about student borrowing from federal and nonfederal (institutional, state, commercial) sources.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The numbers, percentages, and averages for each row should be based only on the loan source specified for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the particular row. For example, the federal loans average (row b) should only be the cumulative average of </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federal loans and the private loans average (row e) should only be the cumulative average of private loans. </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xdr:txBody>
    </xdr:sp>
    <xdr:clientData fLocksWithSheet="0"/>
  </xdr:oneCellAnchor>
  <xdr:oneCellAnchor>
    <xdr:from>
      <xdr:col>0</xdr:col>
      <xdr:colOff>581025</xdr:colOff>
      <xdr:row>249</xdr:row>
      <xdr:rowOff>152400</xdr:rowOff>
    </xdr:from>
    <xdr:ext cx="3181350" cy="723900"/>
    <xdr:sp>
      <xdr:nvSpPr>
        <xdr:cNvPr id="508" name="Shape 508"/>
        <xdr:cNvSpPr txBox="1"/>
      </xdr:nvSpPr>
      <xdr:spPr>
        <a:xfrm>
          <a:off x="3760088" y="3422813"/>
          <a:ext cx="3171825" cy="7143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Number in the class (defined in H4 above) who borrowed from the types of loans specified in the first column</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561975</xdr:colOff>
      <xdr:row>248</xdr:row>
      <xdr:rowOff>19050</xdr:rowOff>
    </xdr:from>
    <xdr:ext cx="3228975" cy="323850"/>
    <xdr:sp>
      <xdr:nvSpPr>
        <xdr:cNvPr id="509" name="Shape 509"/>
        <xdr:cNvSpPr txBox="1"/>
      </xdr:nvSpPr>
      <xdr:spPr>
        <a:xfrm>
          <a:off x="3736275" y="3622838"/>
          <a:ext cx="3219450" cy="3143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Source/Type of Loan</a:t>
          </a:r>
          <a:r>
            <a:rPr lang="en-US" sz="1100">
              <a:solidFill>
                <a:schemeClr val="dk1"/>
              </a:solidFill>
              <a:latin typeface="Arial"/>
              <a:ea typeface="Arial"/>
              <a:cs typeface="Arial"/>
              <a:sym typeface="Arial"/>
            </a:rPr>
            <a:t> </a:t>
          </a:r>
          <a:endParaRPr sz="1100"/>
        </a:p>
      </xdr:txBody>
    </xdr:sp>
    <xdr:clientData fLocksWithSheet="0"/>
  </xdr:oneCellAnchor>
  <xdr:oneCellAnchor>
    <xdr:from>
      <xdr:col>0</xdr:col>
      <xdr:colOff>581025</xdr:colOff>
      <xdr:row>257</xdr:row>
      <xdr:rowOff>152400</xdr:rowOff>
    </xdr:from>
    <xdr:ext cx="3181350" cy="647700"/>
    <xdr:sp>
      <xdr:nvSpPr>
        <xdr:cNvPr id="510" name="Shape 510"/>
        <xdr:cNvSpPr txBox="1"/>
      </xdr:nvSpPr>
      <xdr:spPr>
        <a:xfrm>
          <a:off x="3760088" y="3460913"/>
          <a:ext cx="3171825" cy="638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Percent of the class (defined above) who borrowed from the types of loans specified in the first column (nearest 1%)</a:t>
          </a:r>
          <a:endParaRPr b="1" sz="1100"/>
        </a:p>
      </xdr:txBody>
    </xdr:sp>
    <xdr:clientData fLocksWithSheet="0"/>
  </xdr:oneCellAnchor>
  <xdr:oneCellAnchor>
    <xdr:from>
      <xdr:col>0</xdr:col>
      <xdr:colOff>581025</xdr:colOff>
      <xdr:row>265</xdr:row>
      <xdr:rowOff>152400</xdr:rowOff>
    </xdr:from>
    <xdr:ext cx="3181350" cy="981075"/>
    <xdr:sp>
      <xdr:nvSpPr>
        <xdr:cNvPr id="511" name="Shape 511"/>
        <xdr:cNvSpPr txBox="1"/>
      </xdr:nvSpPr>
      <xdr:spPr>
        <a:xfrm>
          <a:off x="3760088" y="3294225"/>
          <a:ext cx="3171825" cy="971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Average per-undergraduate-borrower cumulative principal borrowed from the types of loans specified in the first column (nearest $1)</a:t>
          </a:r>
          <a:r>
            <a:rPr lang="en-US" sz="1100">
              <a:solidFill>
                <a:schemeClr val="dk1"/>
              </a:solidFill>
              <a:latin typeface="Arial"/>
              <a:ea typeface="Arial"/>
              <a:cs typeface="Arial"/>
              <a:sym typeface="Arial"/>
            </a:rPr>
            <a:t> </a:t>
          </a:r>
          <a:endParaRPr b="1" sz="1100"/>
        </a:p>
      </xdr:txBody>
    </xdr:sp>
    <xdr:clientData fLocksWithSheet="0"/>
  </xdr:oneCellAnchor>
  <xdr:oneCellAnchor>
    <xdr:from>
      <xdr:col>1</xdr:col>
      <xdr:colOff>0</xdr:colOff>
      <xdr:row>275</xdr:row>
      <xdr:rowOff>0</xdr:rowOff>
    </xdr:from>
    <xdr:ext cx="11134725" cy="485775"/>
    <xdr:sp>
      <xdr:nvSpPr>
        <xdr:cNvPr id="512" name="Shape 512"/>
        <xdr:cNvSpPr txBox="1"/>
      </xdr:nvSpPr>
      <xdr:spPr>
        <a:xfrm>
          <a:off x="0" y="3541875"/>
          <a:ext cx="10692000" cy="4762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Aid to Undergraduate Degree-seeking Nonresidents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Report numbers and dollar amounts for the same academic year checked in item H1</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0</xdr:col>
      <xdr:colOff>581025</xdr:colOff>
      <xdr:row>278</xdr:row>
      <xdr:rowOff>0</xdr:rowOff>
    </xdr:from>
    <xdr:ext cx="3181350" cy="609600"/>
    <xdr:sp>
      <xdr:nvSpPr>
        <xdr:cNvPr id="513" name="Shape 513"/>
        <xdr:cNvSpPr txBox="1"/>
      </xdr:nvSpPr>
      <xdr:spPr>
        <a:xfrm>
          <a:off x="3760088" y="3479963"/>
          <a:ext cx="3171825"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Indicate your institution’s policy regarding institutional scholarship and grant aid for undergraduate degree-seeking nonresidents: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293</xdr:row>
      <xdr:rowOff>0</xdr:rowOff>
    </xdr:from>
    <xdr:ext cx="11106150" cy="428625"/>
    <xdr:sp>
      <xdr:nvSpPr>
        <xdr:cNvPr id="514" name="Shape 514"/>
        <xdr:cNvSpPr txBox="1"/>
      </xdr:nvSpPr>
      <xdr:spPr>
        <a:xfrm>
          <a:off x="0" y="3570450"/>
          <a:ext cx="10692000" cy="4191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Check off all financial aid forms nonresident first-year financial aid applicants must submit:</a:t>
          </a:r>
          <a:endParaRPr sz="1400"/>
        </a:p>
      </xdr:txBody>
    </xdr:sp>
    <xdr:clientData fLocksWithSheet="0"/>
  </xdr:oneCellAnchor>
  <xdr:oneCellAnchor>
    <xdr:from>
      <xdr:col>1</xdr:col>
      <xdr:colOff>0</xdr:colOff>
      <xdr:row>303</xdr:row>
      <xdr:rowOff>0</xdr:rowOff>
    </xdr:from>
    <xdr:ext cx="11106150" cy="371475"/>
    <xdr:sp>
      <xdr:nvSpPr>
        <xdr:cNvPr id="515" name="Shape 515"/>
        <xdr:cNvSpPr txBox="1"/>
      </xdr:nvSpPr>
      <xdr:spPr>
        <a:xfrm>
          <a:off x="0" y="3599025"/>
          <a:ext cx="10692000" cy="3619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Process for First-Year Students</a:t>
          </a:r>
          <a:endParaRPr sz="1400"/>
        </a:p>
      </xdr:txBody>
    </xdr:sp>
    <xdr:clientData fLocksWithSheet="0"/>
  </xdr:oneCellAnchor>
  <xdr:oneCellAnchor>
    <xdr:from>
      <xdr:col>1</xdr:col>
      <xdr:colOff>0</xdr:colOff>
      <xdr:row>306</xdr:row>
      <xdr:rowOff>0</xdr:rowOff>
    </xdr:from>
    <xdr:ext cx="11106150" cy="266700"/>
    <xdr:sp>
      <xdr:nvSpPr>
        <xdr:cNvPr id="516" name="Shape 516"/>
        <xdr:cNvSpPr txBox="1"/>
      </xdr:nvSpPr>
      <xdr:spPr>
        <a:xfrm>
          <a:off x="0" y="3651413"/>
          <a:ext cx="10692000" cy="2571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Select all financial aid forms domestic first-year financial aid applicants must submit:</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320</xdr:row>
      <xdr:rowOff>0</xdr:rowOff>
    </xdr:from>
    <xdr:ext cx="11115675" cy="247650"/>
    <xdr:sp>
      <xdr:nvSpPr>
        <xdr:cNvPr id="517" name="Shape 517"/>
        <xdr:cNvSpPr txBox="1"/>
      </xdr:nvSpPr>
      <xdr:spPr>
        <a:xfrm>
          <a:off x="0" y="3660938"/>
          <a:ext cx="10692000" cy="2381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Indicate filing dates for first-year students:</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328</xdr:row>
      <xdr:rowOff>95250</xdr:rowOff>
    </xdr:from>
    <xdr:ext cx="11106150" cy="276225"/>
    <xdr:sp>
      <xdr:nvSpPr>
        <xdr:cNvPr id="518" name="Shape 518"/>
        <xdr:cNvSpPr txBox="1"/>
      </xdr:nvSpPr>
      <xdr:spPr>
        <a:xfrm>
          <a:off x="0" y="3646650"/>
          <a:ext cx="10692000" cy="2667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Indicate notification dates for first-year students (answer a or b):</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342</xdr:row>
      <xdr:rowOff>95250</xdr:rowOff>
    </xdr:from>
    <xdr:ext cx="11115675" cy="285750"/>
    <xdr:sp>
      <xdr:nvSpPr>
        <xdr:cNvPr id="519" name="Shape 519"/>
        <xdr:cNvSpPr txBox="1"/>
      </xdr:nvSpPr>
      <xdr:spPr>
        <a:xfrm>
          <a:off x="0" y="3641888"/>
          <a:ext cx="10692000" cy="276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Indicate reply dates:</a:t>
          </a:r>
          <a:endParaRPr b="1" i="0" sz="1100" u="none" strike="noStrike">
            <a:solidFill>
              <a:schemeClr val="dk1"/>
            </a:solidFill>
            <a:latin typeface="Arial"/>
            <a:ea typeface="Arial"/>
            <a:cs typeface="Arial"/>
            <a:sym typeface="Arial"/>
          </a:endParaRPr>
        </a:p>
      </xdr:txBody>
    </xdr:sp>
    <xdr:clientData fLocksWithSheet="0"/>
  </xdr:oneCellAnchor>
  <xdr:oneCellAnchor>
    <xdr:from>
      <xdr:col>0</xdr:col>
      <xdr:colOff>561975</xdr:colOff>
      <xdr:row>351</xdr:row>
      <xdr:rowOff>161925</xdr:rowOff>
    </xdr:from>
    <xdr:ext cx="11134725" cy="533400"/>
    <xdr:sp>
      <xdr:nvSpPr>
        <xdr:cNvPr id="520" name="Shape 520"/>
        <xdr:cNvSpPr txBox="1"/>
      </xdr:nvSpPr>
      <xdr:spPr>
        <a:xfrm>
          <a:off x="0" y="3518063"/>
          <a:ext cx="10692000" cy="5238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Types of Aid Available</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Please check off all types of aid available to undergraduates at your institution:</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355</xdr:row>
      <xdr:rowOff>0</xdr:rowOff>
    </xdr:from>
    <xdr:ext cx="11125200" cy="285750"/>
    <xdr:sp>
      <xdr:nvSpPr>
        <xdr:cNvPr id="521" name="Shape 521"/>
        <xdr:cNvSpPr txBox="1"/>
      </xdr:nvSpPr>
      <xdr:spPr>
        <a:xfrm>
          <a:off x="0" y="3641888"/>
          <a:ext cx="10692000" cy="276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Loans</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368</xdr:row>
      <xdr:rowOff>0</xdr:rowOff>
    </xdr:from>
    <xdr:ext cx="11115675" cy="285750"/>
    <xdr:sp>
      <xdr:nvSpPr>
        <xdr:cNvPr id="522" name="Shape 522"/>
        <xdr:cNvSpPr txBox="1"/>
      </xdr:nvSpPr>
      <xdr:spPr>
        <a:xfrm>
          <a:off x="0" y="3641888"/>
          <a:ext cx="10692000" cy="276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Need Based Scholarships and Grants</a:t>
          </a:r>
          <a:r>
            <a:rPr lang="en-US" sz="1100">
              <a:solidFill>
                <a:schemeClr val="dk1"/>
              </a:solidFill>
              <a:latin typeface="Arial"/>
              <a:ea typeface="Arial"/>
              <a:cs typeface="Arial"/>
              <a:sym typeface="Arial"/>
            </a:rPr>
            <a:t> </a:t>
          </a:r>
          <a:endParaRPr b="1" i="0" sz="1100" u="none" strike="noStrike">
            <a:solidFill>
              <a:schemeClr val="dk1"/>
            </a:solidFill>
            <a:latin typeface="Arial"/>
            <a:ea typeface="Arial"/>
            <a:cs typeface="Arial"/>
            <a:sym typeface="Arial"/>
          </a:endParaRPr>
        </a:p>
      </xdr:txBody>
    </xdr:sp>
    <xdr:clientData fLocksWithSheet="0"/>
  </xdr:oneCellAnchor>
  <xdr:oneCellAnchor>
    <xdr:from>
      <xdr:col>1</xdr:col>
      <xdr:colOff>0</xdr:colOff>
      <xdr:row>385</xdr:row>
      <xdr:rowOff>0</xdr:rowOff>
    </xdr:from>
    <xdr:ext cx="11125200" cy="285750"/>
    <xdr:sp>
      <xdr:nvSpPr>
        <xdr:cNvPr id="523" name="Shape 523"/>
        <xdr:cNvSpPr txBox="1"/>
      </xdr:nvSpPr>
      <xdr:spPr>
        <a:xfrm>
          <a:off x="0" y="3641888"/>
          <a:ext cx="10692000" cy="2762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Select criteria used in awarding institutional aid. Select all that apply.</a:t>
          </a:r>
          <a:endParaRPr b="1" i="0" sz="1100" u="none" strike="noStrike">
            <a:solidFill>
              <a:schemeClr val="dk1"/>
            </a:solidFill>
            <a:latin typeface="Arial"/>
            <a:ea typeface="Arial"/>
            <a:cs typeface="Arial"/>
            <a:sym typeface="Arial"/>
          </a:endParaRPr>
        </a:p>
      </xdr:txBody>
    </xdr:sp>
    <xdr:clientData fLocksWithSheet="0"/>
  </xdr:oneCellAnchor>
  <xdr:oneCellAnchor>
    <xdr:from>
      <xdr:col>2</xdr:col>
      <xdr:colOff>0</xdr:colOff>
      <xdr:row>387</xdr:row>
      <xdr:rowOff>0</xdr:rowOff>
    </xdr:from>
    <xdr:ext cx="2133600" cy="238125"/>
    <xdr:sp>
      <xdr:nvSpPr>
        <xdr:cNvPr id="524" name="Shape 524"/>
        <xdr:cNvSpPr txBox="1"/>
      </xdr:nvSpPr>
      <xdr:spPr>
        <a:xfrm>
          <a:off x="4283963" y="3665700"/>
          <a:ext cx="21240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387</xdr:row>
      <xdr:rowOff>0</xdr:rowOff>
    </xdr:from>
    <xdr:ext cx="3143250" cy="238125"/>
    <xdr:sp>
      <xdr:nvSpPr>
        <xdr:cNvPr id="525" name="Shape 525"/>
        <xdr:cNvSpPr txBox="1"/>
      </xdr:nvSpPr>
      <xdr:spPr>
        <a:xfrm>
          <a:off x="3779138" y="3665700"/>
          <a:ext cx="31337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Non-Need Based</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411</xdr:row>
      <xdr:rowOff>85725</xdr:rowOff>
    </xdr:from>
    <xdr:ext cx="2095500" cy="276225"/>
    <xdr:sp>
      <xdr:nvSpPr>
        <xdr:cNvPr id="526" name="Shape 526"/>
        <xdr:cNvSpPr txBox="1"/>
      </xdr:nvSpPr>
      <xdr:spPr>
        <a:xfrm>
          <a:off x="4303013" y="3646650"/>
          <a:ext cx="208597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xdr:txBody>
    </xdr:sp>
    <xdr:clientData fLocksWithSheet="0"/>
  </xdr:oneCellAnchor>
  <xdr:oneCellAnchor>
    <xdr:from>
      <xdr:col>0</xdr:col>
      <xdr:colOff>0</xdr:colOff>
      <xdr:row>49</xdr:row>
      <xdr:rowOff>0</xdr:rowOff>
    </xdr:from>
    <xdr:ext cx="676275" cy="228600"/>
    <xdr:sp>
      <xdr:nvSpPr>
        <xdr:cNvPr id="527" name="Shape 527"/>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H1</a:t>
          </a:r>
          <a:endParaRPr sz="1400"/>
        </a:p>
      </xdr:txBody>
    </xdr:sp>
    <xdr:clientData fLocksWithSheet="0"/>
  </xdr:oneCellAnchor>
  <xdr:oneCellAnchor>
    <xdr:from>
      <xdr:col>0</xdr:col>
      <xdr:colOff>0</xdr:colOff>
      <xdr:row>179</xdr:row>
      <xdr:rowOff>0</xdr:rowOff>
    </xdr:from>
    <xdr:ext cx="676275" cy="228600"/>
    <xdr:sp>
      <xdr:nvSpPr>
        <xdr:cNvPr id="528" name="Shape 528"/>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H2A</a:t>
          </a:r>
          <a:endParaRPr sz="1400"/>
        </a:p>
      </xdr:txBody>
    </xdr:sp>
    <xdr:clientData fLocksWithSheet="0"/>
  </xdr:oneCellAnchor>
  <xdr:oneCellAnchor>
    <xdr:from>
      <xdr:col>0</xdr:col>
      <xdr:colOff>0</xdr:colOff>
      <xdr:row>233</xdr:row>
      <xdr:rowOff>161925</xdr:rowOff>
    </xdr:from>
    <xdr:ext cx="676275" cy="247650"/>
    <xdr:sp>
      <xdr:nvSpPr>
        <xdr:cNvPr id="529" name="Shape 529"/>
        <xdr:cNvSpPr txBox="1"/>
      </xdr:nvSpPr>
      <xdr:spPr>
        <a:xfrm>
          <a:off x="5012625" y="3660938"/>
          <a:ext cx="6667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H4</a:t>
          </a:r>
          <a:endParaRPr sz="1400"/>
        </a:p>
      </xdr:txBody>
    </xdr:sp>
    <xdr:clientData fLocksWithSheet="0"/>
  </xdr:oneCellAnchor>
  <xdr:oneCellAnchor>
    <xdr:from>
      <xdr:col>0</xdr:col>
      <xdr:colOff>0</xdr:colOff>
      <xdr:row>238</xdr:row>
      <xdr:rowOff>0</xdr:rowOff>
    </xdr:from>
    <xdr:ext cx="676275" cy="228600"/>
    <xdr:sp>
      <xdr:nvSpPr>
        <xdr:cNvPr id="530" name="Shape 530"/>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H5</a:t>
          </a:r>
          <a:endParaRPr sz="1400"/>
        </a:p>
      </xdr:txBody>
    </xdr:sp>
    <xdr:clientData fLocksWithSheet="0"/>
  </xdr:oneCellAnchor>
  <xdr:oneCellAnchor>
    <xdr:from>
      <xdr:col>0</xdr:col>
      <xdr:colOff>0</xdr:colOff>
      <xdr:row>277</xdr:row>
      <xdr:rowOff>161925</xdr:rowOff>
    </xdr:from>
    <xdr:ext cx="666750" cy="628650"/>
    <xdr:sp>
      <xdr:nvSpPr>
        <xdr:cNvPr id="531" name="Shape 531"/>
        <xdr:cNvSpPr txBox="1"/>
      </xdr:nvSpPr>
      <xdr:spPr>
        <a:xfrm>
          <a:off x="5017388" y="3470438"/>
          <a:ext cx="657225" cy="619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H6</a:t>
          </a:r>
          <a:endParaRPr sz="1400"/>
        </a:p>
      </xdr:txBody>
    </xdr:sp>
    <xdr:clientData fLocksWithSheet="0"/>
  </xdr:oneCellAnchor>
  <xdr:oneCellAnchor>
    <xdr:from>
      <xdr:col>0</xdr:col>
      <xdr:colOff>0</xdr:colOff>
      <xdr:row>293</xdr:row>
      <xdr:rowOff>0</xdr:rowOff>
    </xdr:from>
    <xdr:ext cx="676275" cy="228600"/>
    <xdr:sp>
      <xdr:nvSpPr>
        <xdr:cNvPr id="532" name="Shape 532"/>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H7</a:t>
          </a:r>
          <a:endParaRPr sz="1400"/>
        </a:p>
      </xdr:txBody>
    </xdr:sp>
    <xdr:clientData fLocksWithSheet="0"/>
  </xdr:oneCellAnchor>
  <xdr:oneCellAnchor>
    <xdr:from>
      <xdr:col>0</xdr:col>
      <xdr:colOff>0</xdr:colOff>
      <xdr:row>306</xdr:row>
      <xdr:rowOff>0</xdr:rowOff>
    </xdr:from>
    <xdr:ext cx="676275" cy="228600"/>
    <xdr:sp>
      <xdr:nvSpPr>
        <xdr:cNvPr id="533" name="Shape 533"/>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H8</a:t>
          </a:r>
          <a:endParaRPr sz="1400"/>
        </a:p>
      </xdr:txBody>
    </xdr:sp>
    <xdr:clientData fLocksWithSheet="0"/>
  </xdr:oneCellAnchor>
  <xdr:oneCellAnchor>
    <xdr:from>
      <xdr:col>0</xdr:col>
      <xdr:colOff>0</xdr:colOff>
      <xdr:row>320</xdr:row>
      <xdr:rowOff>0</xdr:rowOff>
    </xdr:from>
    <xdr:ext cx="676275" cy="228600"/>
    <xdr:sp>
      <xdr:nvSpPr>
        <xdr:cNvPr id="534" name="Shape 534"/>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H9</a:t>
          </a:r>
          <a:endParaRPr sz="1400"/>
        </a:p>
      </xdr:txBody>
    </xdr:sp>
    <xdr:clientData fLocksWithSheet="0"/>
  </xdr:oneCellAnchor>
  <xdr:oneCellAnchor>
    <xdr:from>
      <xdr:col>0</xdr:col>
      <xdr:colOff>0</xdr:colOff>
      <xdr:row>329</xdr:row>
      <xdr:rowOff>0</xdr:rowOff>
    </xdr:from>
    <xdr:ext cx="676275" cy="228600"/>
    <xdr:sp>
      <xdr:nvSpPr>
        <xdr:cNvPr id="535" name="Shape 535"/>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H10</a:t>
          </a:r>
          <a:endParaRPr sz="1400"/>
        </a:p>
      </xdr:txBody>
    </xdr:sp>
    <xdr:clientData fLocksWithSheet="0"/>
  </xdr:oneCellAnchor>
  <xdr:oneCellAnchor>
    <xdr:from>
      <xdr:col>0</xdr:col>
      <xdr:colOff>0</xdr:colOff>
      <xdr:row>343</xdr:row>
      <xdr:rowOff>0</xdr:rowOff>
    </xdr:from>
    <xdr:ext cx="676275" cy="228600"/>
    <xdr:sp>
      <xdr:nvSpPr>
        <xdr:cNvPr id="536" name="Shape 536"/>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H11</a:t>
          </a:r>
          <a:endParaRPr sz="1400"/>
        </a:p>
      </xdr:txBody>
    </xdr:sp>
    <xdr:clientData fLocksWithSheet="0"/>
  </xdr:oneCellAnchor>
  <xdr:oneCellAnchor>
    <xdr:from>
      <xdr:col>0</xdr:col>
      <xdr:colOff>0</xdr:colOff>
      <xdr:row>355</xdr:row>
      <xdr:rowOff>0</xdr:rowOff>
    </xdr:from>
    <xdr:ext cx="676275" cy="228600"/>
    <xdr:sp>
      <xdr:nvSpPr>
        <xdr:cNvPr id="537" name="Shape 537"/>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H12</a:t>
          </a:r>
          <a:endParaRPr sz="1400"/>
        </a:p>
      </xdr:txBody>
    </xdr:sp>
    <xdr:clientData fLocksWithSheet="0"/>
  </xdr:oneCellAnchor>
  <xdr:oneCellAnchor>
    <xdr:from>
      <xdr:col>0</xdr:col>
      <xdr:colOff>0</xdr:colOff>
      <xdr:row>368</xdr:row>
      <xdr:rowOff>0</xdr:rowOff>
    </xdr:from>
    <xdr:ext cx="676275" cy="228600"/>
    <xdr:sp>
      <xdr:nvSpPr>
        <xdr:cNvPr id="538" name="Shape 538"/>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H13</a:t>
          </a:r>
          <a:endParaRPr sz="1400"/>
        </a:p>
      </xdr:txBody>
    </xdr:sp>
    <xdr:clientData fLocksWithSheet="0"/>
  </xdr:oneCellAnchor>
  <xdr:oneCellAnchor>
    <xdr:from>
      <xdr:col>0</xdr:col>
      <xdr:colOff>0</xdr:colOff>
      <xdr:row>385</xdr:row>
      <xdr:rowOff>0</xdr:rowOff>
    </xdr:from>
    <xdr:ext cx="676275" cy="228600"/>
    <xdr:sp>
      <xdr:nvSpPr>
        <xdr:cNvPr id="539" name="Shape 539"/>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H14</a:t>
          </a:r>
          <a:endParaRPr sz="1400"/>
        </a:p>
      </xdr:txBody>
    </xdr:sp>
    <xdr:clientData fLocksWithSheet="0"/>
  </xdr:oneCellAnchor>
  <xdr:oneCellAnchor>
    <xdr:from>
      <xdr:col>0</xdr:col>
      <xdr:colOff>0</xdr:colOff>
      <xdr:row>412</xdr:row>
      <xdr:rowOff>0</xdr:rowOff>
    </xdr:from>
    <xdr:ext cx="676275" cy="228600"/>
    <xdr:sp>
      <xdr:nvSpPr>
        <xdr:cNvPr id="540" name="Shape 540"/>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H15</a:t>
          </a:r>
          <a:endParaRPr sz="1400"/>
        </a:p>
      </xdr:txBody>
    </xdr:sp>
    <xdr:clientData fLocksWithSheet="0"/>
  </xdr:oneCellAnchor>
  <xdr:oneCellAnchor>
    <xdr:from>
      <xdr:col>2</xdr:col>
      <xdr:colOff>0</xdr:colOff>
      <xdr:row>377</xdr:row>
      <xdr:rowOff>200025</xdr:rowOff>
    </xdr:from>
    <xdr:ext cx="2095500" cy="266700"/>
    <xdr:sp>
      <xdr:nvSpPr>
        <xdr:cNvPr id="541" name="Shape 541"/>
        <xdr:cNvSpPr txBox="1"/>
      </xdr:nvSpPr>
      <xdr:spPr>
        <a:xfrm>
          <a:off x="4303013" y="3651413"/>
          <a:ext cx="2085975"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364</xdr:row>
      <xdr:rowOff>0</xdr:rowOff>
    </xdr:from>
    <xdr:ext cx="2095500" cy="238125"/>
    <xdr:sp>
      <xdr:nvSpPr>
        <xdr:cNvPr id="542" name="Shape 542"/>
        <xdr:cNvSpPr txBox="1"/>
      </xdr:nvSpPr>
      <xdr:spPr>
        <a:xfrm>
          <a:off x="4303013" y="3665700"/>
          <a:ext cx="20859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314</xdr:row>
      <xdr:rowOff>200025</xdr:rowOff>
    </xdr:from>
    <xdr:ext cx="2095500" cy="238125"/>
    <xdr:sp>
      <xdr:nvSpPr>
        <xdr:cNvPr id="543" name="Shape 543"/>
        <xdr:cNvSpPr txBox="1"/>
      </xdr:nvSpPr>
      <xdr:spPr>
        <a:xfrm>
          <a:off x="4303013" y="3665700"/>
          <a:ext cx="20859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191</xdr:row>
      <xdr:rowOff>0</xdr:rowOff>
    </xdr:from>
    <xdr:ext cx="2095500" cy="228600"/>
    <xdr:sp>
      <xdr:nvSpPr>
        <xdr:cNvPr id="544" name="Shape 544"/>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234</xdr:row>
      <xdr:rowOff>0</xdr:rowOff>
    </xdr:from>
    <xdr:ext cx="2095500" cy="228600"/>
    <xdr:sp>
      <xdr:nvSpPr>
        <xdr:cNvPr id="545" name="Shape 545"/>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250</xdr:row>
      <xdr:rowOff>0</xdr:rowOff>
    </xdr:from>
    <xdr:ext cx="2095500" cy="685800"/>
    <xdr:sp>
      <xdr:nvSpPr>
        <xdr:cNvPr id="546" name="Shape 546"/>
        <xdr:cNvSpPr txBox="1"/>
      </xdr:nvSpPr>
      <xdr:spPr>
        <a:xfrm>
          <a:off x="4303013" y="3441863"/>
          <a:ext cx="2085975" cy="6762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258</xdr:row>
      <xdr:rowOff>0</xdr:rowOff>
    </xdr:from>
    <xdr:ext cx="2095500" cy="609600"/>
    <xdr:sp>
      <xdr:nvSpPr>
        <xdr:cNvPr id="547" name="Shape 547"/>
        <xdr:cNvSpPr txBox="1"/>
      </xdr:nvSpPr>
      <xdr:spPr>
        <a:xfrm>
          <a:off x="4303013" y="3479963"/>
          <a:ext cx="2085975"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266</xdr:row>
      <xdr:rowOff>0</xdr:rowOff>
    </xdr:from>
    <xdr:ext cx="2095500" cy="942975"/>
    <xdr:sp>
      <xdr:nvSpPr>
        <xdr:cNvPr id="548" name="Shape 548"/>
        <xdr:cNvSpPr txBox="1"/>
      </xdr:nvSpPr>
      <xdr:spPr>
        <a:xfrm>
          <a:off x="4303013" y="3313275"/>
          <a:ext cx="2085975" cy="9334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283</xdr:row>
      <xdr:rowOff>0</xdr:rowOff>
    </xdr:from>
    <xdr:ext cx="2095500" cy="228600"/>
    <xdr:sp>
      <xdr:nvSpPr>
        <xdr:cNvPr id="549" name="Shape 549"/>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278</xdr:row>
      <xdr:rowOff>0</xdr:rowOff>
    </xdr:from>
    <xdr:ext cx="2095500" cy="609600"/>
    <xdr:sp>
      <xdr:nvSpPr>
        <xdr:cNvPr id="550" name="Shape 550"/>
        <xdr:cNvSpPr txBox="1"/>
      </xdr:nvSpPr>
      <xdr:spPr>
        <a:xfrm>
          <a:off x="4303013" y="3479963"/>
          <a:ext cx="2085975" cy="600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286</xdr:row>
      <xdr:rowOff>0</xdr:rowOff>
    </xdr:from>
    <xdr:ext cx="2095500" cy="228600"/>
    <xdr:sp>
      <xdr:nvSpPr>
        <xdr:cNvPr id="551" name="Shape 551"/>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289</xdr:row>
      <xdr:rowOff>0</xdr:rowOff>
    </xdr:from>
    <xdr:ext cx="2095500" cy="228600"/>
    <xdr:sp>
      <xdr:nvSpPr>
        <xdr:cNvPr id="552" name="Shape 552"/>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296</xdr:row>
      <xdr:rowOff>0</xdr:rowOff>
    </xdr:from>
    <xdr:ext cx="2095500" cy="209550"/>
    <xdr:sp>
      <xdr:nvSpPr>
        <xdr:cNvPr id="553" name="Shape 553"/>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308</xdr:row>
      <xdr:rowOff>0</xdr:rowOff>
    </xdr:from>
    <xdr:ext cx="2095500" cy="209550"/>
    <xdr:sp>
      <xdr:nvSpPr>
        <xdr:cNvPr id="554" name="Shape 554"/>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322</xdr:row>
      <xdr:rowOff>0</xdr:rowOff>
    </xdr:from>
    <xdr:ext cx="2095500" cy="228600"/>
    <xdr:sp>
      <xdr:nvSpPr>
        <xdr:cNvPr id="555" name="Shape 555"/>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325</xdr:row>
      <xdr:rowOff>0</xdr:rowOff>
    </xdr:from>
    <xdr:ext cx="2095500" cy="228600"/>
    <xdr:sp>
      <xdr:nvSpPr>
        <xdr:cNvPr id="556" name="Shape 556"/>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331</xdr:row>
      <xdr:rowOff>0</xdr:rowOff>
    </xdr:from>
    <xdr:ext cx="2095500" cy="209550"/>
    <xdr:sp>
      <xdr:nvSpPr>
        <xdr:cNvPr id="557" name="Shape 557"/>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335</xdr:row>
      <xdr:rowOff>0</xdr:rowOff>
    </xdr:from>
    <xdr:ext cx="2095500" cy="209550"/>
    <xdr:sp>
      <xdr:nvSpPr>
        <xdr:cNvPr id="558" name="Shape 558"/>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'Y' or 'N'</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338</xdr:row>
      <xdr:rowOff>0</xdr:rowOff>
    </xdr:from>
    <xdr:ext cx="2095500" cy="209550"/>
    <xdr:sp>
      <xdr:nvSpPr>
        <xdr:cNvPr id="559" name="Shape 559"/>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345</xdr:row>
      <xdr:rowOff>0</xdr:rowOff>
    </xdr:from>
    <xdr:ext cx="2095500" cy="209550"/>
    <xdr:sp>
      <xdr:nvSpPr>
        <xdr:cNvPr id="560" name="Shape 560"/>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Date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348</xdr:row>
      <xdr:rowOff>0</xdr:rowOff>
    </xdr:from>
    <xdr:ext cx="2095500" cy="209550"/>
    <xdr:sp>
      <xdr:nvSpPr>
        <xdr:cNvPr id="561" name="Shape 561"/>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 of weeks</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357</xdr:row>
      <xdr:rowOff>0</xdr:rowOff>
    </xdr:from>
    <xdr:ext cx="2095500" cy="209550"/>
    <xdr:sp>
      <xdr:nvSpPr>
        <xdr:cNvPr id="562" name="Shape 562"/>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370</xdr:row>
      <xdr:rowOff>0</xdr:rowOff>
    </xdr:from>
    <xdr:ext cx="2095500" cy="209550"/>
    <xdr:sp>
      <xdr:nvSpPr>
        <xdr:cNvPr id="563" name="Shape 563"/>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111</xdr:row>
      <xdr:rowOff>0</xdr:rowOff>
    </xdr:from>
    <xdr:ext cx="11115675" cy="1866900"/>
    <xdr:sp>
      <xdr:nvSpPr>
        <xdr:cNvPr id="564" name="Shape 564"/>
        <xdr:cNvSpPr txBox="1"/>
      </xdr:nvSpPr>
      <xdr:spPr>
        <a:xfrm>
          <a:off x="0" y="2851313"/>
          <a:ext cx="10692000" cy="18573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Number of Enrolled Students Awarded Aid: List the number of degree-seeking full-time and less-than-full-time undergraduates who applied for and were awarded financial aid from any source.</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Aid that is non-need-based but that was used to meet need should be counted as need-</a:t>
          </a:r>
          <a:endParaRPr sz="1400"/>
        </a:p>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      based aid.</a:t>
          </a:r>
          <a:endParaRPr sz="1400"/>
        </a:p>
        <a:p>
          <a:pPr indent="0" lvl="0" marL="0" rtl="0" algn="l">
            <a:spcBef>
              <a:spcPts val="0"/>
            </a:spcBef>
            <a:spcAft>
              <a:spcPts val="0"/>
            </a:spcAft>
            <a:buClr>
              <a:schemeClr val="dk1"/>
            </a:buClr>
            <a:buSzPts val="1100"/>
            <a:buFont typeface="Arial"/>
            <a:buNone/>
          </a:pPr>
          <a:r>
            <a:rPr b="0" i="0" lang="en-US" sz="1100" u="sng" strike="noStrike">
              <a:solidFill>
                <a:schemeClr val="dk1"/>
              </a:solidFill>
              <a:latin typeface="Arial"/>
              <a:ea typeface="Arial"/>
              <a:cs typeface="Arial"/>
              <a:sym typeface="Arial"/>
            </a:rPr>
            <a:t>•     Numbers should reflect the cohort awarded the dollars reported in H1.</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     In the chart below, students may be counted in more than one row, and full-time first-year students</a:t>
          </a:r>
          <a:br>
            <a:rPr b="0" i="0" lang="en-US" sz="1100" u="none" strike="noStrike">
              <a:solidFill>
                <a:schemeClr val="dk1"/>
              </a:solidFill>
              <a:latin typeface="Arial"/>
              <a:ea typeface="Arial"/>
              <a:cs typeface="Arial"/>
              <a:sym typeface="Arial"/>
            </a:rPr>
          </a:br>
          <a:r>
            <a:rPr b="0" i="0" lang="en-US" sz="1100" u="none" strike="noStrike">
              <a:solidFill>
                <a:schemeClr val="dk1"/>
              </a:solidFill>
              <a:latin typeface="Arial"/>
              <a:ea typeface="Arial"/>
              <a:cs typeface="Arial"/>
              <a:sym typeface="Arial"/>
            </a:rPr>
            <a:t>      should also be counted as full-time undergraduates.</a:t>
          </a:r>
          <a:endParaRPr sz="1400"/>
        </a:p>
      </xdr:txBody>
    </xdr:sp>
    <xdr:clientData fLocksWithSheet="0"/>
  </xdr:oneCellAnchor>
  <xdr:oneCellAnchor>
    <xdr:from>
      <xdr:col>0</xdr:col>
      <xdr:colOff>0</xdr:colOff>
      <xdr:row>112</xdr:row>
      <xdr:rowOff>0</xdr:rowOff>
    </xdr:from>
    <xdr:ext cx="676275" cy="228600"/>
    <xdr:sp>
      <xdr:nvSpPr>
        <xdr:cNvPr id="565" name="Shape 565"/>
        <xdr:cNvSpPr txBox="1"/>
      </xdr:nvSpPr>
      <xdr:spPr>
        <a:xfrm>
          <a:off x="5012625" y="3670463"/>
          <a:ext cx="666750"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H2</a:t>
          </a:r>
          <a:endParaRPr sz="1400"/>
        </a:p>
      </xdr:txBody>
    </xdr:sp>
    <xdr:clientData fLocksWithSheet="0"/>
  </xdr:oneCellAnchor>
  <xdr:oneCellAnchor>
    <xdr:from>
      <xdr:col>2</xdr:col>
      <xdr:colOff>0</xdr:colOff>
      <xdr:row>78</xdr:row>
      <xdr:rowOff>0</xdr:rowOff>
    </xdr:from>
    <xdr:ext cx="2095500" cy="485775"/>
    <xdr:sp>
      <xdr:nvSpPr>
        <xdr:cNvPr id="566" name="Shape 566"/>
        <xdr:cNvSpPr txBox="1"/>
      </xdr:nvSpPr>
      <xdr:spPr>
        <a:xfrm>
          <a:off x="4303013" y="3541875"/>
          <a:ext cx="2085975"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638175</xdr:colOff>
      <xdr:row>77</xdr:row>
      <xdr:rowOff>85725</xdr:rowOff>
    </xdr:from>
    <xdr:ext cx="3105150" cy="466725"/>
    <xdr:sp>
      <xdr:nvSpPr>
        <xdr:cNvPr id="567" name="Shape 567"/>
        <xdr:cNvSpPr txBox="1"/>
      </xdr:nvSpPr>
      <xdr:spPr>
        <a:xfrm>
          <a:off x="3798188" y="3551400"/>
          <a:ext cx="3095625" cy="4572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Need-based (Include non-need-based aid use to meet need.)</a:t>
          </a:r>
          <a:endParaRPr b="1" sz="1100"/>
        </a:p>
      </xdr:txBody>
    </xdr:sp>
    <xdr:clientData fLocksWithSheet="0"/>
  </xdr:oneCellAnchor>
  <xdr:oneCellAnchor>
    <xdr:from>
      <xdr:col>0</xdr:col>
      <xdr:colOff>628650</xdr:colOff>
      <xdr:row>75</xdr:row>
      <xdr:rowOff>133350</xdr:rowOff>
    </xdr:from>
    <xdr:ext cx="3114675" cy="323850"/>
    <xdr:sp>
      <xdr:nvSpPr>
        <xdr:cNvPr id="568" name="Shape 568"/>
        <xdr:cNvSpPr txBox="1"/>
      </xdr:nvSpPr>
      <xdr:spPr>
        <a:xfrm>
          <a:off x="3793425" y="3622838"/>
          <a:ext cx="3105150" cy="3143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a:solidFill>
                <a:schemeClr val="dk1"/>
              </a:solidFill>
              <a:latin typeface="Arial"/>
              <a:ea typeface="Arial"/>
              <a:cs typeface="Arial"/>
              <a:sym typeface="Arial"/>
            </a:rPr>
            <a:t>Aid Awarded</a:t>
          </a:r>
          <a:endParaRPr sz="1100"/>
        </a:p>
      </xdr:txBody>
    </xdr:sp>
    <xdr:clientData fLocksWithSheet="0"/>
  </xdr:oneCellAnchor>
  <xdr:oneCellAnchor>
    <xdr:from>
      <xdr:col>1</xdr:col>
      <xdr:colOff>962025</xdr:colOff>
      <xdr:row>78</xdr:row>
      <xdr:rowOff>238125</xdr:rowOff>
    </xdr:from>
    <xdr:ext cx="2095500" cy="228600"/>
    <xdr:sp>
      <xdr:nvSpPr>
        <xdr:cNvPr id="569" name="Shape 569"/>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85</xdr:row>
      <xdr:rowOff>0</xdr:rowOff>
    </xdr:from>
    <xdr:ext cx="2095500" cy="257175"/>
    <xdr:sp>
      <xdr:nvSpPr>
        <xdr:cNvPr id="570" name="Shape 570"/>
        <xdr:cNvSpPr txBox="1"/>
      </xdr:nvSpPr>
      <xdr:spPr>
        <a:xfrm>
          <a:off x="4303013" y="3656175"/>
          <a:ext cx="20859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94</xdr:row>
      <xdr:rowOff>0</xdr:rowOff>
    </xdr:from>
    <xdr:ext cx="2105025" cy="485775"/>
    <xdr:sp>
      <xdr:nvSpPr>
        <xdr:cNvPr id="571" name="Shape 571"/>
        <xdr:cNvSpPr txBox="1"/>
      </xdr:nvSpPr>
      <xdr:spPr>
        <a:xfrm>
          <a:off x="4298250" y="3541875"/>
          <a:ext cx="2095500" cy="4762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581025</xdr:colOff>
      <xdr:row>94</xdr:row>
      <xdr:rowOff>0</xdr:rowOff>
    </xdr:from>
    <xdr:ext cx="3181350" cy="657225"/>
    <xdr:sp>
      <xdr:nvSpPr>
        <xdr:cNvPr id="572" name="Shape 572"/>
        <xdr:cNvSpPr txBox="1"/>
      </xdr:nvSpPr>
      <xdr:spPr>
        <a:xfrm>
          <a:off x="3760088" y="3456150"/>
          <a:ext cx="3171825" cy="647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Non-need-based (Exclude non-need-based aid use to meet need.)</a:t>
          </a:r>
          <a:endParaRPr b="1" sz="1100"/>
        </a:p>
      </xdr:txBody>
    </xdr:sp>
    <xdr:clientData fLocksWithSheet="0"/>
  </xdr:oneCellAnchor>
  <xdr:oneCellAnchor>
    <xdr:from>
      <xdr:col>2</xdr:col>
      <xdr:colOff>0</xdr:colOff>
      <xdr:row>95</xdr:row>
      <xdr:rowOff>0</xdr:rowOff>
    </xdr:from>
    <xdr:ext cx="2095500" cy="228600"/>
    <xdr:sp>
      <xdr:nvSpPr>
        <xdr:cNvPr id="569" name="Shape 569"/>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101</xdr:row>
      <xdr:rowOff>0</xdr:rowOff>
    </xdr:from>
    <xdr:ext cx="2095500" cy="257175"/>
    <xdr:sp>
      <xdr:nvSpPr>
        <xdr:cNvPr id="570" name="Shape 570"/>
        <xdr:cNvSpPr txBox="1"/>
      </xdr:nvSpPr>
      <xdr:spPr>
        <a:xfrm>
          <a:off x="4303013" y="3656175"/>
          <a:ext cx="20859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103</xdr:row>
      <xdr:rowOff>0</xdr:rowOff>
    </xdr:from>
    <xdr:ext cx="2095500" cy="228600"/>
    <xdr:sp>
      <xdr:nvSpPr>
        <xdr:cNvPr id="569" name="Shape 569"/>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133</xdr:row>
      <xdr:rowOff>0</xdr:rowOff>
    </xdr:from>
    <xdr:ext cx="2095500" cy="209550"/>
    <xdr:sp>
      <xdr:nvSpPr>
        <xdr:cNvPr id="573" name="Shape 573"/>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135</xdr:row>
      <xdr:rowOff>0</xdr:rowOff>
    </xdr:from>
    <xdr:ext cx="2095500" cy="228600"/>
    <xdr:sp>
      <xdr:nvSpPr>
        <xdr:cNvPr id="574" name="Shape 574"/>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151</xdr:row>
      <xdr:rowOff>0</xdr:rowOff>
    </xdr:from>
    <xdr:ext cx="2095500" cy="209550"/>
    <xdr:sp>
      <xdr:nvSpPr>
        <xdr:cNvPr id="575" name="Shape 575"/>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153</xdr:row>
      <xdr:rowOff>0</xdr:rowOff>
    </xdr:from>
    <xdr:ext cx="2095500" cy="228600"/>
    <xdr:sp>
      <xdr:nvSpPr>
        <xdr:cNvPr id="576" name="Shape 576"/>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160</xdr:row>
      <xdr:rowOff>0</xdr:rowOff>
    </xdr:from>
    <xdr:ext cx="2095500" cy="247650"/>
    <xdr:sp>
      <xdr:nvSpPr>
        <xdr:cNvPr id="577" name="Shape 577"/>
        <xdr:cNvSpPr txBox="1"/>
      </xdr:nvSpPr>
      <xdr:spPr>
        <a:xfrm>
          <a:off x="4303013" y="3660938"/>
          <a:ext cx="208597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169</xdr:row>
      <xdr:rowOff>0</xdr:rowOff>
    </xdr:from>
    <xdr:ext cx="2095500" cy="209550"/>
    <xdr:sp>
      <xdr:nvSpPr>
        <xdr:cNvPr id="578" name="Shape 578"/>
        <xdr:cNvSpPr txBox="1"/>
      </xdr:nvSpPr>
      <xdr:spPr>
        <a:xfrm>
          <a:off x="4303013" y="3679988"/>
          <a:ext cx="2085975" cy="2000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Percentage</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171</xdr:row>
      <xdr:rowOff>0</xdr:rowOff>
    </xdr:from>
    <xdr:ext cx="2095500" cy="228600"/>
    <xdr:sp>
      <xdr:nvSpPr>
        <xdr:cNvPr id="579" name="Shape 579"/>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193</xdr:row>
      <xdr:rowOff>0</xdr:rowOff>
    </xdr:from>
    <xdr:ext cx="2095500" cy="228600"/>
    <xdr:sp>
      <xdr:nvSpPr>
        <xdr:cNvPr id="580" name="Shape 580"/>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197</xdr:row>
      <xdr:rowOff>0</xdr:rowOff>
    </xdr:from>
    <xdr:ext cx="2095500" cy="228600"/>
    <xdr:sp>
      <xdr:nvSpPr>
        <xdr:cNvPr id="581" name="Shape 581"/>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195</xdr:row>
      <xdr:rowOff>0</xdr:rowOff>
    </xdr:from>
    <xdr:ext cx="2095500" cy="228600"/>
    <xdr:sp>
      <xdr:nvSpPr>
        <xdr:cNvPr id="582" name="Shape 582"/>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581025</xdr:colOff>
      <xdr:row>199</xdr:row>
      <xdr:rowOff>152400</xdr:rowOff>
    </xdr:from>
    <xdr:ext cx="3181350" cy="295275"/>
    <xdr:sp>
      <xdr:nvSpPr>
        <xdr:cNvPr id="583" name="Shape 583"/>
        <xdr:cNvSpPr txBox="1"/>
      </xdr:nvSpPr>
      <xdr:spPr>
        <a:xfrm>
          <a:off x="3760088" y="3637125"/>
          <a:ext cx="3171825"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Full-time Undergrad (Incl. First-year.)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200</xdr:row>
      <xdr:rowOff>0</xdr:rowOff>
    </xdr:from>
    <xdr:ext cx="2095500" cy="257175"/>
    <xdr:sp>
      <xdr:nvSpPr>
        <xdr:cNvPr id="584" name="Shape 584"/>
        <xdr:cNvSpPr txBox="1"/>
      </xdr:nvSpPr>
      <xdr:spPr>
        <a:xfrm>
          <a:off x="4303013" y="3656175"/>
          <a:ext cx="20859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202</xdr:row>
      <xdr:rowOff>0</xdr:rowOff>
    </xdr:from>
    <xdr:ext cx="2095500" cy="228600"/>
    <xdr:sp>
      <xdr:nvSpPr>
        <xdr:cNvPr id="585" name="Shape 585"/>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206</xdr:row>
      <xdr:rowOff>0</xdr:rowOff>
    </xdr:from>
    <xdr:ext cx="2095500" cy="228600"/>
    <xdr:sp>
      <xdr:nvSpPr>
        <xdr:cNvPr id="586" name="Shape 586"/>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204</xdr:row>
      <xdr:rowOff>0</xdr:rowOff>
    </xdr:from>
    <xdr:ext cx="2095500" cy="228600"/>
    <xdr:sp>
      <xdr:nvSpPr>
        <xdr:cNvPr id="587" name="Shape 587"/>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581025</xdr:colOff>
      <xdr:row>208</xdr:row>
      <xdr:rowOff>152400</xdr:rowOff>
    </xdr:from>
    <xdr:ext cx="3181350" cy="295275"/>
    <xdr:sp>
      <xdr:nvSpPr>
        <xdr:cNvPr id="588" name="Shape 588"/>
        <xdr:cNvSpPr txBox="1"/>
      </xdr:nvSpPr>
      <xdr:spPr>
        <a:xfrm>
          <a:off x="3760088" y="3637125"/>
          <a:ext cx="3171825"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Less Than Full-time Undergrad</a:t>
          </a:r>
          <a:endParaRPr b="1" sz="1100"/>
        </a:p>
      </xdr:txBody>
    </xdr:sp>
    <xdr:clientData fLocksWithSheet="0"/>
  </xdr:oneCellAnchor>
  <xdr:oneCellAnchor>
    <xdr:from>
      <xdr:col>2</xdr:col>
      <xdr:colOff>0</xdr:colOff>
      <xdr:row>209</xdr:row>
      <xdr:rowOff>0</xdr:rowOff>
    </xdr:from>
    <xdr:ext cx="2095500" cy="257175"/>
    <xdr:sp>
      <xdr:nvSpPr>
        <xdr:cNvPr id="589" name="Shape 589"/>
        <xdr:cNvSpPr txBox="1"/>
      </xdr:nvSpPr>
      <xdr:spPr>
        <a:xfrm>
          <a:off x="4303013" y="3656175"/>
          <a:ext cx="20859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211</xdr:row>
      <xdr:rowOff>0</xdr:rowOff>
    </xdr:from>
    <xdr:ext cx="2095500" cy="228600"/>
    <xdr:sp>
      <xdr:nvSpPr>
        <xdr:cNvPr id="590" name="Shape 590"/>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215</xdr:row>
      <xdr:rowOff>0</xdr:rowOff>
    </xdr:from>
    <xdr:ext cx="2095500" cy="228600"/>
    <xdr:sp>
      <xdr:nvSpPr>
        <xdr:cNvPr id="591" name="Shape 591"/>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Average in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213</xdr:row>
      <xdr:rowOff>0</xdr:rowOff>
    </xdr:from>
    <xdr:ext cx="2095500" cy="228600"/>
    <xdr:sp>
      <xdr:nvSpPr>
        <xdr:cNvPr id="592" name="Shape 592"/>
        <xdr:cNvSpPr txBox="1"/>
      </xdr:nvSpPr>
      <xdr:spPr>
        <a:xfrm>
          <a:off x="4303013" y="3670463"/>
          <a:ext cx="208597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Number</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298</xdr:row>
      <xdr:rowOff>200025</xdr:rowOff>
    </xdr:from>
    <xdr:ext cx="2095500" cy="276225"/>
    <xdr:sp>
      <xdr:nvSpPr>
        <xdr:cNvPr id="593" name="Shape 593"/>
        <xdr:cNvSpPr txBox="1"/>
      </xdr:nvSpPr>
      <xdr:spPr>
        <a:xfrm>
          <a:off x="4303013" y="3646650"/>
          <a:ext cx="2085975" cy="2667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Text</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399</xdr:row>
      <xdr:rowOff>0</xdr:rowOff>
    </xdr:from>
    <xdr:ext cx="2133600" cy="238125"/>
    <xdr:sp>
      <xdr:nvSpPr>
        <xdr:cNvPr id="594" name="Shape 594"/>
        <xdr:cNvSpPr txBox="1"/>
      </xdr:nvSpPr>
      <xdr:spPr>
        <a:xfrm>
          <a:off x="4283963" y="3665700"/>
          <a:ext cx="212407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Response 'x'</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399</xdr:row>
      <xdr:rowOff>0</xdr:rowOff>
    </xdr:from>
    <xdr:ext cx="3143250" cy="238125"/>
    <xdr:sp>
      <xdr:nvSpPr>
        <xdr:cNvPr id="595" name="Shape 595"/>
        <xdr:cNvSpPr txBox="1"/>
      </xdr:nvSpPr>
      <xdr:spPr>
        <a:xfrm>
          <a:off x="3779138" y="3665700"/>
          <a:ext cx="3133725" cy="22860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Need Based</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SzPts val="1100"/>
            <a:buFont typeface="Arial"/>
            <a:buNone/>
          </a:pPr>
          <a:r>
            <a:t/>
          </a:r>
          <a:endParaRPr b="1" sz="11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12715875" cy="409575"/>
    <xdr:sp>
      <xdr:nvSpPr>
        <xdr:cNvPr id="596" name="Shape 596"/>
        <xdr:cNvSpPr txBox="1"/>
      </xdr:nvSpPr>
      <xdr:spPr>
        <a:xfrm>
          <a:off x="0" y="3579975"/>
          <a:ext cx="10692000" cy="4000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 INSTRUCTIONAL FACULTY AND CLASS SIZE</a:t>
          </a:r>
          <a:endParaRPr b="1" sz="1100"/>
        </a:p>
      </xdr:txBody>
    </xdr:sp>
    <xdr:clientData fLocksWithSheet="0"/>
  </xdr:oneCellAnchor>
  <xdr:oneCellAnchor>
    <xdr:from>
      <xdr:col>0</xdr:col>
      <xdr:colOff>1000125</xdr:colOff>
      <xdr:row>4</xdr:row>
      <xdr:rowOff>0</xdr:rowOff>
    </xdr:from>
    <xdr:ext cx="12430125" cy="1371600"/>
    <xdr:sp>
      <xdr:nvSpPr>
        <xdr:cNvPr id="597" name="Shape 597"/>
        <xdr:cNvSpPr txBox="1"/>
      </xdr:nvSpPr>
      <xdr:spPr>
        <a:xfrm>
          <a:off x="0" y="3098963"/>
          <a:ext cx="10692000" cy="13620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Please report the number of instructional faculty members in each category for Fall 2024. Include faculty who are on your institution’s payroll on the census date your institution uses for IPEDS/AAUP.</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a:t>
          </a:r>
          <a:endParaRPr sz="1400"/>
        </a:p>
      </xdr:txBody>
    </xdr:sp>
    <xdr:clientData fLocksWithSheet="0"/>
  </xdr:oneCellAnchor>
  <xdr:oneCellAnchor>
    <xdr:from>
      <xdr:col>0</xdr:col>
      <xdr:colOff>1000125</xdr:colOff>
      <xdr:row>35</xdr:row>
      <xdr:rowOff>0</xdr:rowOff>
    </xdr:from>
    <xdr:ext cx="12353925" cy="3162300"/>
    <xdr:sp>
      <xdr:nvSpPr>
        <xdr:cNvPr id="598" name="Shape 598"/>
        <xdr:cNvSpPr txBox="1"/>
      </xdr:nvSpPr>
      <xdr:spPr>
        <a:xfrm>
          <a:off x="0" y="2203613"/>
          <a:ext cx="10692000" cy="315277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Full-time instructional faculty: faculty employed on a full-time basis for instruction (including those with released time for research)</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Part-time instructional faculty: </a:t>
          </a:r>
          <a:r>
            <a:rPr b="0" lang="en-US" sz="1100">
              <a:solidFill>
                <a:schemeClr val="dk1"/>
              </a:solidFill>
              <a:latin typeface="Arial"/>
              <a:ea typeface="Arial"/>
              <a:cs typeface="Arial"/>
              <a:sym typeface="Arial"/>
            </a:rPr>
            <a: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Minority faculty: </a:t>
          </a:r>
          <a:r>
            <a:rPr b="0" lang="en-US" sz="1100">
              <a:solidFill>
                <a:schemeClr val="dk1"/>
              </a:solidFill>
              <a:latin typeface="Arial"/>
              <a:ea typeface="Arial"/>
              <a:cs typeface="Arial"/>
              <a:sym typeface="Arial"/>
            </a:rPr>
            <a:t>includes faculty who designate themselves as Black, non-Hispanic; American Indian or Alaska Native; Asian, Native Hawaiian or other Pacific Islander, or Hispanic.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Doctorate: </a:t>
          </a:r>
          <a:r>
            <a:rPr b="0" lang="en-US" sz="1100">
              <a:solidFill>
                <a:schemeClr val="dk1"/>
              </a:solidFill>
              <a:latin typeface="Arial"/>
              <a:ea typeface="Arial"/>
              <a:cs typeface="Arial"/>
              <a:sym typeface="Arial"/>
            </a:rPr>
            <a:t>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Terminal master’s degree: </a:t>
          </a:r>
          <a:r>
            <a:rPr b="0" lang="en-US" sz="1100">
              <a:solidFill>
                <a:schemeClr val="dk1"/>
              </a:solidFill>
              <a:latin typeface="Arial"/>
              <a:ea typeface="Arial"/>
              <a:cs typeface="Arial"/>
              <a:sym typeface="Arial"/>
            </a:rPr>
            <a:t>a master’s degree that is considered the highest degree in a field: example, M. Arch (in architecture) and MFA (master of fine arts in art or theater).</a:t>
          </a:r>
          <a:endParaRPr sz="1400"/>
        </a:p>
      </xdr:txBody>
    </xdr:sp>
    <xdr:clientData fLocksWithSheet="0"/>
  </xdr:oneCellAnchor>
  <xdr:oneCellAnchor>
    <xdr:from>
      <xdr:col>0</xdr:col>
      <xdr:colOff>571500</xdr:colOff>
      <xdr:row>53</xdr:row>
      <xdr:rowOff>0</xdr:rowOff>
    </xdr:from>
    <xdr:ext cx="5086350" cy="247650"/>
    <xdr:sp>
      <xdr:nvSpPr>
        <xdr:cNvPr id="599" name="Shape 599"/>
        <xdr:cNvSpPr txBox="1"/>
      </xdr:nvSpPr>
      <xdr:spPr>
        <a:xfrm>
          <a:off x="2807588" y="3660938"/>
          <a:ext cx="5076825"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Full-Time Faculty</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65</xdr:row>
      <xdr:rowOff>161925</xdr:rowOff>
    </xdr:from>
    <xdr:ext cx="1905000" cy="285750"/>
    <xdr:sp>
      <xdr:nvSpPr>
        <xdr:cNvPr id="600" name="Shape 600"/>
        <xdr:cNvSpPr txBox="1"/>
      </xdr:nvSpPr>
      <xdr:spPr>
        <a:xfrm>
          <a:off x="4398263" y="3641888"/>
          <a:ext cx="1895475" cy="2762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66</xdr:row>
      <xdr:rowOff>0</xdr:rowOff>
    </xdr:from>
    <xdr:ext cx="5019675" cy="247650"/>
    <xdr:sp>
      <xdr:nvSpPr>
        <xdr:cNvPr id="601" name="Shape 601"/>
        <xdr:cNvSpPr txBox="1"/>
      </xdr:nvSpPr>
      <xdr:spPr>
        <a:xfrm>
          <a:off x="2840925" y="3660938"/>
          <a:ext cx="5010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Part-Time Faculty</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79</xdr:row>
      <xdr:rowOff>0</xdr:rowOff>
    </xdr:from>
    <xdr:ext cx="5019675" cy="247650"/>
    <xdr:sp>
      <xdr:nvSpPr>
        <xdr:cNvPr id="602" name="Shape 602"/>
        <xdr:cNvSpPr txBox="1"/>
      </xdr:nvSpPr>
      <xdr:spPr>
        <a:xfrm>
          <a:off x="2840925" y="3660938"/>
          <a:ext cx="5010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Faculty</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1000125</xdr:colOff>
      <xdr:row>92</xdr:row>
      <xdr:rowOff>0</xdr:rowOff>
    </xdr:from>
    <xdr:ext cx="12430125" cy="1419225"/>
    <xdr:sp>
      <xdr:nvSpPr>
        <xdr:cNvPr id="603" name="Shape 603"/>
        <xdr:cNvSpPr txBox="1"/>
      </xdr:nvSpPr>
      <xdr:spPr>
        <a:xfrm>
          <a:off x="0" y="3075150"/>
          <a:ext cx="10692000" cy="14097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Student to Faculty Ratio</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Do not count undergraduate or graduate student teaching assistants as faculty.</a:t>
          </a:r>
          <a:endParaRPr sz="1400"/>
        </a:p>
        <a:p>
          <a:pPr indent="0" lvl="0" marL="0" rtl="0" algn="l">
            <a:spcBef>
              <a:spcPts val="0"/>
            </a:spcBef>
            <a:spcAft>
              <a:spcPts val="0"/>
            </a:spcAft>
            <a:buSzPts val="1100"/>
            <a:buFont typeface="Arial"/>
            <a:buNone/>
          </a:pPr>
          <a:r>
            <a:t/>
          </a:r>
          <a:endParaRPr b="0" sz="1100"/>
        </a:p>
      </xdr:txBody>
    </xdr:sp>
    <xdr:clientData fLocksWithSheet="0"/>
  </xdr:oneCellAnchor>
  <xdr:oneCellAnchor>
    <xdr:from>
      <xdr:col>2</xdr:col>
      <xdr:colOff>0</xdr:colOff>
      <xdr:row>101</xdr:row>
      <xdr:rowOff>0</xdr:rowOff>
    </xdr:from>
    <xdr:ext cx="1885950" cy="228600"/>
    <xdr:sp>
      <xdr:nvSpPr>
        <xdr:cNvPr id="604" name="Shape 604"/>
        <xdr:cNvSpPr txBox="1"/>
      </xdr:nvSpPr>
      <xdr:spPr>
        <a:xfrm>
          <a:off x="4407788" y="3670463"/>
          <a:ext cx="187642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107</xdr:row>
      <xdr:rowOff>0</xdr:rowOff>
    </xdr:from>
    <xdr:ext cx="12706350" cy="4543425"/>
    <xdr:sp>
      <xdr:nvSpPr>
        <xdr:cNvPr id="605" name="Shape 605"/>
        <xdr:cNvSpPr txBox="1"/>
      </xdr:nvSpPr>
      <xdr:spPr>
        <a:xfrm>
          <a:off x="0" y="1513050"/>
          <a:ext cx="10692000" cy="45339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Undergraduate Class Size</a:t>
          </a:r>
          <a:endParaRPr sz="1400"/>
        </a:p>
        <a:p>
          <a:pPr indent="0" lvl="0" marL="0" rtl="0" algn="l">
            <a:spcBef>
              <a:spcPts val="0"/>
            </a:spcBef>
            <a:spcAft>
              <a:spcPts val="0"/>
            </a:spcAft>
            <a:buSzPts val="1100"/>
            <a:buFont typeface="Arial"/>
            <a:buNone/>
          </a:pPr>
          <a:r>
            <a:t/>
          </a:r>
          <a:endParaRPr b="1"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In the table below, please use the following definitions to report information about the size of classes and class sections offered in the Fall 2024 term.</a:t>
          </a:r>
          <a:r>
            <a:rPr lang="en-US" sz="1100">
              <a:solidFill>
                <a:schemeClr val="dk1"/>
              </a:solidFill>
              <a:latin typeface="Arial"/>
              <a:ea typeface="Arial"/>
              <a:cs typeface="Arial"/>
              <a:sym typeface="Arial"/>
            </a:rPr>
            <a:t> </a:t>
          </a:r>
          <a:endParaRPr b="0" sz="11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 Do not count undergraduate or graduate student teaching assistants as faculty.</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1" lang="en-US" sz="1100" u="none" strike="noStrike">
              <a:solidFill>
                <a:schemeClr val="dk1"/>
              </a:solidFill>
              <a:latin typeface="Arial"/>
              <a:ea typeface="Arial"/>
              <a:cs typeface="Arial"/>
              <a:sym typeface="Arial"/>
            </a:rPr>
            <a:t>Class Sections:  </a:t>
          </a:r>
          <a:r>
            <a:rPr b="0" i="0" lang="en-US" sz="1100" u="none" strike="noStrike">
              <a:solidFill>
                <a:schemeClr val="dk1"/>
              </a:solidFill>
              <a:latin typeface="Arial"/>
              <a:ea typeface="Arial"/>
              <a:cs typeface="Arial"/>
              <a:sym typeface="Arial"/>
            </a:rPr>
            <a:t>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1" i="1" lang="en-US" sz="1100" u="none" strike="noStrike">
              <a:solidFill>
                <a:schemeClr val="dk1"/>
              </a:solidFill>
              <a:latin typeface="Arial"/>
              <a:ea typeface="Arial"/>
              <a:cs typeface="Arial"/>
              <a:sym typeface="Arial"/>
            </a:rPr>
            <a:t>Class Subsections:  </a:t>
          </a:r>
          <a:r>
            <a:rPr b="0" i="0" lang="en-US" sz="1100" u="none" strike="noStrike">
              <a:solidFill>
                <a:schemeClr val="dk1"/>
              </a:solidFill>
              <a:latin typeface="Arial"/>
              <a:ea typeface="Arial"/>
              <a:cs typeface="Arial"/>
              <a:sym typeface="Arial"/>
            </a:rPr>
            <a: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a:t>
          </a:r>
          <a:r>
            <a:rPr lang="en-US" sz="1100">
              <a:solidFill>
                <a:schemeClr val="dk1"/>
              </a:solidFill>
              <a:latin typeface="Arial"/>
              <a:ea typeface="Arial"/>
              <a:cs typeface="Arial"/>
              <a:sym typeface="Arial"/>
            </a:rPr>
            <a:t>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Arial"/>
            <a:buNone/>
          </a:pPr>
          <a:r>
            <a:rPr b="0" i="0" lang="en-US" sz="1100" u="none" strike="noStrike">
              <a:solidFill>
                <a:schemeClr val="dk1"/>
              </a:solidFill>
              <a:latin typeface="Arial"/>
              <a:ea typeface="Arial"/>
              <a:cs typeface="Arial"/>
              <a:sym typeface="Arial"/>
            </a:rPr>
            <a:t>Using the above definitions, please report for each of the following class-size intervals the number of </a:t>
          </a:r>
          <a:r>
            <a:rPr b="0" i="1" lang="en-US" sz="1100" u="none" strike="noStrike">
              <a:solidFill>
                <a:schemeClr val="dk1"/>
              </a:solidFill>
              <a:latin typeface="Arial"/>
              <a:ea typeface="Arial"/>
              <a:cs typeface="Arial"/>
              <a:sym typeface="Arial"/>
            </a:rPr>
            <a:t>class sections</a:t>
          </a:r>
          <a:r>
            <a:rPr b="0" i="0" lang="en-US" sz="1100" u="none" strike="noStrike">
              <a:solidFill>
                <a:schemeClr val="dk1"/>
              </a:solidFill>
              <a:latin typeface="Arial"/>
              <a:ea typeface="Arial"/>
              <a:cs typeface="Arial"/>
              <a:sym typeface="Arial"/>
            </a:rPr>
            <a:t> and </a:t>
          </a:r>
          <a:r>
            <a:rPr b="0" i="1" lang="en-US" sz="1100" u="none" strike="noStrike">
              <a:solidFill>
                <a:schemeClr val="dk1"/>
              </a:solidFill>
              <a:latin typeface="Arial"/>
              <a:ea typeface="Arial"/>
              <a:cs typeface="Arial"/>
              <a:sym typeface="Arial"/>
            </a:rPr>
            <a:t>class subsections</a:t>
          </a:r>
          <a:r>
            <a:rPr b="0" i="0" lang="en-US" sz="1100" u="none" strike="noStrike">
              <a:solidFill>
                <a:schemeClr val="dk1"/>
              </a:solidFill>
              <a:latin typeface="Arial"/>
              <a:ea typeface="Arial"/>
              <a:cs typeface="Arial"/>
              <a:sym typeface="Arial"/>
            </a:rPr>
            <a:t> offered in Fall 2024. For example, a lecture class with 800 students who met at another time in 40 separate labs with 20 students should be counted once in the “100+” column in the class section column and 40 times under the “20-29” column of the class subsections table. </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a:t>
          </a:r>
          <a:r>
            <a:rPr b="1" i="0" lang="en-US" sz="1100" u="none" strike="noStrike">
              <a:solidFill>
                <a:schemeClr val="dk1"/>
              </a:solidFill>
              <a:latin typeface="Arial"/>
              <a:ea typeface="Arial"/>
              <a:cs typeface="Arial"/>
              <a:sym typeface="Arial"/>
            </a:rPr>
            <a:t>Number of Class Sections with Undergraduates Enrolled</a:t>
          </a:r>
          <a:r>
            <a:rPr lang="en-US" sz="1100">
              <a:solidFill>
                <a:schemeClr val="dk1"/>
              </a:solidFill>
              <a:latin typeface="Arial"/>
              <a:ea typeface="Arial"/>
              <a:cs typeface="Arial"/>
              <a:sym typeface="Arial"/>
            </a:rPr>
            <a:t> </a:t>
          </a:r>
          <a:endParaRPr b="0" sz="1100"/>
        </a:p>
      </xdr:txBody>
    </xdr:sp>
    <xdr:clientData fLocksWithSheet="0"/>
  </xdr:oneCellAnchor>
  <xdr:oneCellAnchor>
    <xdr:from>
      <xdr:col>2</xdr:col>
      <xdr:colOff>0</xdr:colOff>
      <xdr:row>133</xdr:row>
      <xdr:rowOff>0</xdr:rowOff>
    </xdr:from>
    <xdr:ext cx="1885950" cy="257175"/>
    <xdr:sp>
      <xdr:nvSpPr>
        <xdr:cNvPr id="606" name="Shape 606"/>
        <xdr:cNvSpPr txBox="1"/>
      </xdr:nvSpPr>
      <xdr:spPr>
        <a:xfrm>
          <a:off x="4407788" y="3656175"/>
          <a:ext cx="187642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1009650</xdr:colOff>
      <xdr:row>133</xdr:row>
      <xdr:rowOff>0</xdr:rowOff>
    </xdr:from>
    <xdr:ext cx="4648200" cy="257175"/>
    <xdr:sp>
      <xdr:nvSpPr>
        <xdr:cNvPr id="607" name="Shape 607"/>
        <xdr:cNvSpPr txBox="1"/>
      </xdr:nvSpPr>
      <xdr:spPr>
        <a:xfrm>
          <a:off x="3026663" y="3656175"/>
          <a:ext cx="4638675" cy="2476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Class Sections</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1000125</xdr:colOff>
      <xdr:row>131</xdr:row>
      <xdr:rowOff>19050</xdr:rowOff>
    </xdr:from>
    <xdr:ext cx="12353925" cy="276225"/>
    <xdr:sp>
      <xdr:nvSpPr>
        <xdr:cNvPr id="608" name="Shape 608"/>
        <xdr:cNvSpPr txBox="1"/>
      </xdr:nvSpPr>
      <xdr:spPr>
        <a:xfrm>
          <a:off x="0" y="3646650"/>
          <a:ext cx="10692000" cy="26670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Undergraduate Class Size (provide numbers)</a:t>
          </a:r>
          <a:endParaRPr b="0" sz="1100"/>
        </a:p>
      </xdr:txBody>
    </xdr:sp>
    <xdr:clientData fLocksWithSheet="0"/>
  </xdr:oneCellAnchor>
  <xdr:oneCellAnchor>
    <xdr:from>
      <xdr:col>2</xdr:col>
      <xdr:colOff>0</xdr:colOff>
      <xdr:row>143</xdr:row>
      <xdr:rowOff>0</xdr:rowOff>
    </xdr:from>
    <xdr:ext cx="1895475" cy="295275"/>
    <xdr:sp>
      <xdr:nvSpPr>
        <xdr:cNvPr id="609" name="Shape 609"/>
        <xdr:cNvSpPr txBox="1"/>
      </xdr:nvSpPr>
      <xdr:spPr>
        <a:xfrm>
          <a:off x="4403025" y="3637125"/>
          <a:ext cx="1885950"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0</xdr:col>
      <xdr:colOff>1009650</xdr:colOff>
      <xdr:row>143</xdr:row>
      <xdr:rowOff>0</xdr:rowOff>
    </xdr:from>
    <xdr:ext cx="4610100" cy="295275"/>
    <xdr:sp>
      <xdr:nvSpPr>
        <xdr:cNvPr id="610" name="Shape 610"/>
        <xdr:cNvSpPr txBox="1"/>
      </xdr:nvSpPr>
      <xdr:spPr>
        <a:xfrm>
          <a:off x="3045713" y="3637125"/>
          <a:ext cx="4600575" cy="2857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Class Sub-Sections</a:t>
          </a:r>
          <a:endParaRPr sz="14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12</xdr:row>
      <xdr:rowOff>161925</xdr:rowOff>
    </xdr:from>
    <xdr:ext cx="6162675" cy="4181475"/>
    <xdr:sp>
      <xdr:nvSpPr>
        <xdr:cNvPr id="611" name="Shape 611"/>
        <xdr:cNvSpPr txBox="1"/>
      </xdr:nvSpPr>
      <xdr:spPr>
        <a:xfrm>
          <a:off x="2269425" y="1694025"/>
          <a:ext cx="6153150" cy="41719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Full-time</a:t>
          </a:r>
          <a:endParaRPr sz="1400"/>
        </a:p>
        <a:p>
          <a:pPr indent="0" lvl="0" marL="0" rtl="0" algn="l">
            <a:spcBef>
              <a:spcPts val="0"/>
            </a:spcBef>
            <a:spcAft>
              <a:spcPts val="0"/>
            </a:spcAft>
            <a:buSzPts val="1100"/>
            <a:buFont typeface="Arial"/>
            <a:buNone/>
          </a:pPr>
          <a:r>
            <a:t/>
          </a:r>
          <a:endParaRPr b="0" sz="11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A. Instructional faculty in preclinical and clinical medicine, faculty who are not paid (e.g., those who donate their services or are in the military), or research-only faculty, post-doctoral fellows, or pre-doctoral fellows: </a:t>
          </a:r>
          <a:r>
            <a:rPr b="1" lang="en-US" sz="1100">
              <a:solidFill>
                <a:schemeClr val="dk1"/>
              </a:solidFill>
              <a:latin typeface="Arial"/>
              <a:ea typeface="Arial"/>
              <a:cs typeface="Arial"/>
              <a:sym typeface="Arial"/>
            </a:rPr>
            <a:t>Exclude</a:t>
          </a:r>
          <a:endParaRPr b="1" sz="1100"/>
        </a:p>
        <a:p>
          <a:pPr indent="0" lvl="0" marL="0" rtl="0" algn="l">
            <a:spcBef>
              <a:spcPts val="0"/>
            </a:spcBef>
            <a:spcAft>
              <a:spcPts val="0"/>
            </a:spcAft>
            <a:buSzPts val="1100"/>
            <a:buFont typeface="Arial"/>
            <a:buNone/>
          </a:pPr>
          <a:r>
            <a:t/>
          </a:r>
          <a:endParaRPr b="0" sz="1100"/>
        </a:p>
        <a:p>
          <a:pPr indent="0" lvl="0" marL="0" marR="0" rtl="0" algn="l">
            <a:lnSpc>
              <a:spcPct val="100000"/>
            </a:lnSpc>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B. Administrative officers with titles such as dean of students, librarian, registrar, coach, and the like, even though they may devote part of their time to classroom instruction and may have faculty status: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p>
        <a:p>
          <a:pPr indent="0" lvl="0" marL="0" marR="0" rtl="0" algn="l">
            <a:lnSpc>
              <a:spcPct val="100000"/>
            </a:lnSpc>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C. Other administrators/staff who teach one or more non-clinical credit courses even though they do not have faculty status: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p>
        <a:p>
          <a:pPr indent="0" lvl="0" marL="0" marR="0" rtl="0" algn="l">
            <a:lnSpc>
              <a:spcPct val="100000"/>
            </a:lnSpc>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D. Undergraduate or graduate students who assist in the instruction of courses, but have titles such as teaching assistant, teaching fellow, and the like: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p>
        <a:p>
          <a:pPr indent="0" lvl="0" marL="0" marR="0" rtl="0" algn="l">
            <a:lnSpc>
              <a:spcPct val="100000"/>
            </a:lnSpc>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E. Faculty on sabbatical or leave with pay: </a:t>
          </a:r>
          <a:r>
            <a:rPr b="1" lang="en-US" sz="1100">
              <a:solidFill>
                <a:schemeClr val="dk1"/>
              </a:solidFill>
              <a:latin typeface="Arial"/>
              <a:ea typeface="Arial"/>
              <a:cs typeface="Arial"/>
              <a:sym typeface="Arial"/>
            </a:rPr>
            <a:t>Include</a:t>
          </a:r>
          <a:endParaRPr sz="1100"/>
        </a:p>
        <a:p>
          <a:pPr indent="0" lvl="0" marL="0" rtl="0" algn="l">
            <a:spcBef>
              <a:spcPts val="0"/>
            </a:spcBef>
            <a:spcAft>
              <a:spcPts val="0"/>
            </a:spcAft>
            <a:buSzPts val="1100"/>
            <a:buFont typeface="Arial"/>
            <a:buNone/>
          </a:pPr>
          <a:r>
            <a:t/>
          </a:r>
          <a:endParaRPr b="0" sz="1100"/>
        </a:p>
        <a:p>
          <a:pPr indent="0" lvl="0" marL="0" marR="0" rtl="0" algn="l">
            <a:lnSpc>
              <a:spcPct val="100000"/>
            </a:lnSpc>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F.  Faculty on leave without pay: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p>
        <a:p>
          <a:pPr indent="0" lvl="0" marL="0" marR="0" rtl="0" algn="l">
            <a:lnSpc>
              <a:spcPct val="100000"/>
            </a:lnSpc>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G. </a:t>
          </a:r>
          <a:r>
            <a:rPr b="0" i="0" lang="en-US" sz="1100" u="none" strike="noStrike">
              <a:solidFill>
                <a:schemeClr val="dk1"/>
              </a:solidFill>
              <a:latin typeface="Arial"/>
              <a:ea typeface="Arial"/>
              <a:cs typeface="Arial"/>
              <a:sym typeface="Arial"/>
            </a:rPr>
            <a:t>Replacement faculty for faculty on sabbatical leave or leave with pay:</a:t>
          </a:r>
          <a:r>
            <a:rPr b="0" lang="en-US" sz="1100">
              <a:solidFill>
                <a:schemeClr val="dk1"/>
              </a:solidFill>
              <a:latin typeface="Arial"/>
              <a:ea typeface="Arial"/>
              <a:cs typeface="Arial"/>
              <a:sym typeface="Arial"/>
            </a:rPr>
            <a:t>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p>
      </xdr:txBody>
    </xdr:sp>
    <xdr:clientData fLocksWithSheet="0"/>
  </xdr:oneCellAnchor>
  <xdr:oneCellAnchor>
    <xdr:from>
      <xdr:col>2</xdr:col>
      <xdr:colOff>1181100</xdr:colOff>
      <xdr:row>12</xdr:row>
      <xdr:rowOff>152400</xdr:rowOff>
    </xdr:from>
    <xdr:ext cx="6534150" cy="4286250"/>
    <xdr:sp>
      <xdr:nvSpPr>
        <xdr:cNvPr id="612" name="Shape 612"/>
        <xdr:cNvSpPr txBox="1"/>
      </xdr:nvSpPr>
      <xdr:spPr>
        <a:xfrm>
          <a:off x="2083688" y="1641638"/>
          <a:ext cx="6524625" cy="42767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Part-time</a:t>
          </a:r>
          <a:endParaRPr sz="11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A. Instructional faculty in preclinical and clinical medicine, faculty who are not paid (e.g., those who donate their services or are in the military), or research-only faculty, post-doctoral fellows, or pre-doctoral fellows: </a:t>
          </a:r>
          <a:r>
            <a:rPr b="1" lang="en-US" sz="1100">
              <a:solidFill>
                <a:schemeClr val="dk1"/>
              </a:solidFill>
              <a:latin typeface="Arial"/>
              <a:ea typeface="Arial"/>
              <a:cs typeface="Arial"/>
              <a:sym typeface="Arial"/>
            </a:rPr>
            <a:t>Include only if they teach one or more non-clinical credit courses</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B. Administrative officers with titles such as dean of students, librarian, registrar, coach, and the like, even though they may devote part of their time to classroom instruction and may have faculty status: </a:t>
          </a:r>
          <a:r>
            <a:rPr b="1" lang="en-US" sz="1100">
              <a:solidFill>
                <a:schemeClr val="dk1"/>
              </a:solidFill>
              <a:latin typeface="Arial"/>
              <a:ea typeface="Arial"/>
              <a:cs typeface="Arial"/>
              <a:sym typeface="Arial"/>
            </a:rPr>
            <a:t>Include if they teach one or more non-clinical credit courses</a:t>
          </a:r>
          <a:endParaRPr sz="1400"/>
        </a:p>
        <a:p>
          <a:pPr indent="0" lvl="0" marL="0" rtl="0" algn="l">
            <a:spcBef>
              <a:spcPts val="0"/>
            </a:spcBef>
            <a:spcAft>
              <a:spcPts val="0"/>
            </a:spcAft>
            <a:buSzPts val="1100"/>
            <a:buFont typeface="Arial"/>
            <a:buNone/>
          </a:pPr>
          <a:r>
            <a:t/>
          </a:r>
          <a:endParaRPr b="1" sz="1100">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C. Other administrators/staff who teach one or more non-clinical credit courses even though they do not have faculty status:</a:t>
          </a:r>
          <a:r>
            <a:rPr b="1" lang="en-US" sz="1100">
              <a:solidFill>
                <a:schemeClr val="dk1"/>
              </a:solidFill>
              <a:latin typeface="Arial"/>
              <a:ea typeface="Arial"/>
              <a:cs typeface="Arial"/>
              <a:sym typeface="Arial"/>
            </a:rPr>
            <a:t> Include</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D. Undergraduate or graduate students who assist in the instruction of courses, but have titles such as teaching assistant, teaching fellow, and the like: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E. faculty on sabbatical or leave with pay: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F.  Faculty on leave without pay: </a:t>
          </a:r>
          <a:r>
            <a:rPr b="1" lang="en-US" sz="1100">
              <a:solidFill>
                <a:schemeClr val="dk1"/>
              </a:solidFill>
              <a:latin typeface="Arial"/>
              <a:ea typeface="Arial"/>
              <a:cs typeface="Arial"/>
              <a:sym typeface="Arial"/>
            </a:rPr>
            <a:t>Exclude</a:t>
          </a:r>
          <a:endParaRPr sz="1100"/>
        </a:p>
        <a:p>
          <a:pPr indent="0" lvl="0" marL="0" rtl="0" algn="l">
            <a:spcBef>
              <a:spcPts val="0"/>
            </a:spcBef>
            <a:spcAft>
              <a:spcPts val="0"/>
            </a:spcAft>
            <a:buSzPts val="1100"/>
            <a:buFont typeface="Arial"/>
            <a:buNone/>
          </a:pPr>
          <a:r>
            <a:t/>
          </a:r>
          <a:endParaRPr b="0" sz="1100">
            <a:solidFill>
              <a:schemeClr val="dk1"/>
            </a:solidFill>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b="0" lang="en-US" sz="1100">
              <a:solidFill>
                <a:schemeClr val="dk1"/>
              </a:solidFill>
              <a:latin typeface="Arial"/>
              <a:ea typeface="Arial"/>
              <a:cs typeface="Arial"/>
              <a:sym typeface="Arial"/>
            </a:rPr>
            <a:t>G. </a:t>
          </a:r>
          <a:r>
            <a:rPr b="0" i="0" lang="en-US" sz="1100">
              <a:solidFill>
                <a:schemeClr val="dk1"/>
              </a:solidFill>
              <a:latin typeface="Arial"/>
              <a:ea typeface="Arial"/>
              <a:cs typeface="Arial"/>
              <a:sym typeface="Arial"/>
            </a:rPr>
            <a:t>Replacement faculty for faculty on sabbatical leave or leave with pay:</a:t>
          </a:r>
          <a:r>
            <a:rPr b="0" lang="en-US" sz="1100">
              <a:solidFill>
                <a:schemeClr val="dk1"/>
              </a:solidFill>
              <a:latin typeface="Arial"/>
              <a:ea typeface="Arial"/>
              <a:cs typeface="Arial"/>
              <a:sym typeface="Arial"/>
            </a:rPr>
            <a:t> </a:t>
          </a:r>
          <a:r>
            <a:rPr b="1" lang="en-US" sz="1100">
              <a:solidFill>
                <a:schemeClr val="dk1"/>
              </a:solidFill>
              <a:latin typeface="Arial"/>
              <a:ea typeface="Arial"/>
              <a:cs typeface="Arial"/>
              <a:sym typeface="Arial"/>
            </a:rPr>
            <a:t>Include</a:t>
          </a:r>
          <a:endParaRPr sz="1100"/>
        </a:p>
      </xdr:txBody>
    </xdr:sp>
    <xdr:clientData fLocksWithSheet="0"/>
  </xdr:oneCellAnchor>
  <xdr:oneCellAnchor>
    <xdr:from>
      <xdr:col>0</xdr:col>
      <xdr:colOff>0</xdr:colOff>
      <xdr:row>4</xdr:row>
      <xdr:rowOff>0</xdr:rowOff>
    </xdr:from>
    <xdr:ext cx="666750" cy="228600"/>
    <xdr:sp>
      <xdr:nvSpPr>
        <xdr:cNvPr id="613" name="Shape 613"/>
        <xdr:cNvSpPr txBox="1"/>
      </xdr:nvSpPr>
      <xdr:spPr>
        <a:xfrm>
          <a:off x="5017388" y="3670463"/>
          <a:ext cx="65722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I-1</a:t>
          </a:r>
          <a:endParaRPr sz="1400"/>
        </a:p>
      </xdr:txBody>
    </xdr:sp>
    <xdr:clientData fLocksWithSheet="0"/>
  </xdr:oneCellAnchor>
  <xdr:oneCellAnchor>
    <xdr:from>
      <xdr:col>0</xdr:col>
      <xdr:colOff>0</xdr:colOff>
      <xdr:row>92</xdr:row>
      <xdr:rowOff>0</xdr:rowOff>
    </xdr:from>
    <xdr:ext cx="666750" cy="228600"/>
    <xdr:sp>
      <xdr:nvSpPr>
        <xdr:cNvPr id="614" name="Shape 614"/>
        <xdr:cNvSpPr txBox="1"/>
      </xdr:nvSpPr>
      <xdr:spPr>
        <a:xfrm>
          <a:off x="5017388" y="3670463"/>
          <a:ext cx="657225" cy="2190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I-2</a:t>
          </a:r>
          <a:endParaRPr sz="1400"/>
        </a:p>
      </xdr:txBody>
    </xdr:sp>
    <xdr:clientData fLocksWithSheet="0"/>
  </xdr:oneCellAnchor>
  <xdr:oneCellAnchor>
    <xdr:from>
      <xdr:col>0</xdr:col>
      <xdr:colOff>0</xdr:colOff>
      <xdr:row>107</xdr:row>
      <xdr:rowOff>0</xdr:rowOff>
    </xdr:from>
    <xdr:ext cx="676275" cy="219075"/>
    <xdr:sp>
      <xdr:nvSpPr>
        <xdr:cNvPr id="615" name="Shape 615"/>
        <xdr:cNvSpPr txBox="1"/>
      </xdr:nvSpPr>
      <xdr:spPr>
        <a:xfrm>
          <a:off x="5012625" y="3675225"/>
          <a:ext cx="666750" cy="209550"/>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I-3</a:t>
          </a:r>
          <a:endParaRPr sz="1400"/>
        </a:p>
      </xdr:txBody>
    </xdr:sp>
    <xdr:clientData fLocksWithSheet="0"/>
  </xdr:oneCellAnchor>
  <xdr:oneCellAnchor>
    <xdr:from>
      <xdr:col>2</xdr:col>
      <xdr:colOff>0</xdr:colOff>
      <xdr:row>53</xdr:row>
      <xdr:rowOff>0</xdr:rowOff>
    </xdr:from>
    <xdr:ext cx="1905000" cy="266700"/>
    <xdr:sp>
      <xdr:nvSpPr>
        <xdr:cNvPr id="616" name="Shape 616"/>
        <xdr:cNvSpPr txBox="1"/>
      </xdr:nvSpPr>
      <xdr:spPr>
        <a:xfrm>
          <a:off x="4398263" y="3651413"/>
          <a:ext cx="1895475"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2</xdr:col>
      <xdr:colOff>0</xdr:colOff>
      <xdr:row>79</xdr:row>
      <xdr:rowOff>0</xdr:rowOff>
    </xdr:from>
    <xdr:ext cx="1905000" cy="266700"/>
    <xdr:sp>
      <xdr:nvSpPr>
        <xdr:cNvPr id="617" name="Shape 617"/>
        <xdr:cNvSpPr txBox="1"/>
      </xdr:nvSpPr>
      <xdr:spPr>
        <a:xfrm>
          <a:off x="4398263" y="3651413"/>
          <a:ext cx="1895475" cy="25717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lang="en-US" sz="1100">
              <a:solidFill>
                <a:schemeClr val="dk1"/>
              </a:solidFill>
              <a:latin typeface="Arial"/>
              <a:ea typeface="Arial"/>
              <a:cs typeface="Arial"/>
              <a:sym typeface="Arial"/>
            </a:rPr>
            <a:t>Total</a:t>
          </a:r>
          <a:endParaRPr sz="1100"/>
        </a:p>
        <a:p>
          <a:pPr indent="0" lvl="0" marL="0" rtl="0" algn="l">
            <a:spcBef>
              <a:spcPts val="0"/>
            </a:spcBef>
            <a:spcAft>
              <a:spcPts val="0"/>
            </a:spcAft>
            <a:buSzPts val="1100"/>
            <a:buFont typeface="Arial"/>
            <a:buNone/>
          </a:pPr>
          <a:r>
            <a:t/>
          </a:r>
          <a:endParaRPr b="1" sz="1100"/>
        </a:p>
      </xdr:txBody>
    </xdr:sp>
    <xdr:clientData fLocksWithSheet="0"/>
  </xdr:oneCellAnchor>
  <xdr:oneCellAnchor>
    <xdr:from>
      <xdr:col>1</xdr:col>
      <xdr:colOff>0</xdr:colOff>
      <xdr:row>79</xdr:row>
      <xdr:rowOff>0</xdr:rowOff>
    </xdr:from>
    <xdr:ext cx="5019675" cy="247650"/>
    <xdr:sp>
      <xdr:nvSpPr>
        <xdr:cNvPr id="618" name="Shape 618"/>
        <xdr:cNvSpPr txBox="1"/>
      </xdr:nvSpPr>
      <xdr:spPr>
        <a:xfrm>
          <a:off x="2840925" y="3660938"/>
          <a:ext cx="5010150" cy="238125"/>
        </a:xfrm>
        <a:prstGeom prst="rect">
          <a:avLst/>
        </a:prstGeom>
        <a:solidFill>
          <a:srgbClr val="BFBFBF"/>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Arial"/>
            <a:buNone/>
          </a:pPr>
          <a:r>
            <a:rPr b="1" i="0" lang="en-US" sz="1100" u="none" strike="noStrike">
              <a:solidFill>
                <a:schemeClr val="dk1"/>
              </a:solidFill>
              <a:latin typeface="Arial"/>
              <a:ea typeface="Arial"/>
              <a:cs typeface="Arial"/>
              <a:sym typeface="Arial"/>
            </a:rPr>
            <a:t>Total Faculty</a:t>
          </a:r>
          <a:endParaRPr b="1"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b="1" sz="11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mailto:ir@allegheny.edu" TargetMode="External"/><Relationship Id="rId2" Type="http://schemas.openxmlformats.org/officeDocument/2006/relationships/hyperlink" Target="https://allegheny.edu/" TargetMode="External"/><Relationship Id="rId3"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88"/>
    <col customWidth="1" min="2" max="2" width="48.5"/>
    <col customWidth="1" min="3" max="3" width="38.88"/>
    <col customWidth="1" min="4" max="26" width="8.88"/>
  </cols>
  <sheetData>
    <row r="1">
      <c r="A1" s="1" t="s">
        <v>0</v>
      </c>
      <c r="B1" s="1" t="s">
        <v>1</v>
      </c>
      <c r="C1" s="1" t="s">
        <v>2</v>
      </c>
      <c r="D1" s="1" t="s">
        <v>3</v>
      </c>
      <c r="E1" s="1" t="s">
        <v>4</v>
      </c>
      <c r="F1" s="1" t="s">
        <v>5</v>
      </c>
      <c r="G1" s="1" t="s">
        <v>6</v>
      </c>
      <c r="H1" s="1" t="s">
        <v>7</v>
      </c>
      <c r="I1" s="1" t="s">
        <v>8</v>
      </c>
      <c r="J1" s="1" t="s">
        <v>9</v>
      </c>
      <c r="K1" s="1" t="s">
        <v>10</v>
      </c>
      <c r="L1" s="1" t="s">
        <v>11</v>
      </c>
    </row>
    <row r="5" ht="18.0" customHeight="1"/>
    <row r="6" ht="18.0" customHeight="1">
      <c r="A6" s="1" t="s">
        <v>12</v>
      </c>
      <c r="B6" s="1" t="s">
        <v>13</v>
      </c>
      <c r="C6" s="2" t="s">
        <v>14</v>
      </c>
      <c r="D6" s="1" t="s">
        <v>15</v>
      </c>
      <c r="E6" s="1" t="s">
        <v>16</v>
      </c>
      <c r="F6" s="1" t="s">
        <v>17</v>
      </c>
      <c r="G6" s="1" t="s">
        <v>17</v>
      </c>
      <c r="H6" s="1" t="s">
        <v>17</v>
      </c>
      <c r="I6" s="1" t="s">
        <v>17</v>
      </c>
      <c r="J6" s="1" t="s">
        <v>17</v>
      </c>
      <c r="K6" s="1" t="s">
        <v>17</v>
      </c>
      <c r="L6" s="1" t="s">
        <v>18</v>
      </c>
    </row>
    <row r="7" ht="18.0" customHeight="1">
      <c r="A7" s="1" t="s">
        <v>19</v>
      </c>
      <c r="B7" s="1" t="s">
        <v>20</v>
      </c>
      <c r="C7" s="3" t="s">
        <v>21</v>
      </c>
      <c r="D7" s="1" t="s">
        <v>15</v>
      </c>
      <c r="E7" s="1" t="s">
        <v>16</v>
      </c>
      <c r="F7" s="1" t="s">
        <v>17</v>
      </c>
      <c r="G7" s="1" t="s">
        <v>17</v>
      </c>
      <c r="H7" s="1" t="s">
        <v>17</v>
      </c>
      <c r="I7" s="1" t="s">
        <v>17</v>
      </c>
      <c r="J7" s="1" t="s">
        <v>17</v>
      </c>
      <c r="K7" s="1" t="s">
        <v>17</v>
      </c>
      <c r="L7" s="1" t="s">
        <v>18</v>
      </c>
    </row>
    <row r="8" ht="18.0" customHeight="1">
      <c r="A8" s="1" t="s">
        <v>22</v>
      </c>
      <c r="B8" s="1" t="s">
        <v>23</v>
      </c>
      <c r="C8" s="2" t="s">
        <v>24</v>
      </c>
      <c r="D8" s="1" t="s">
        <v>15</v>
      </c>
      <c r="E8" s="1" t="s">
        <v>16</v>
      </c>
      <c r="F8" s="1" t="s">
        <v>17</v>
      </c>
      <c r="G8" s="1" t="s">
        <v>17</v>
      </c>
      <c r="H8" s="1" t="s">
        <v>17</v>
      </c>
      <c r="I8" s="1" t="s">
        <v>17</v>
      </c>
      <c r="J8" s="1" t="s">
        <v>17</v>
      </c>
      <c r="K8" s="1" t="s">
        <v>17</v>
      </c>
      <c r="L8" s="1" t="s">
        <v>18</v>
      </c>
    </row>
    <row r="9" ht="18.0" customHeight="1">
      <c r="A9" s="1" t="s">
        <v>25</v>
      </c>
      <c r="B9" s="1" t="s">
        <v>26</v>
      </c>
      <c r="C9" s="2" t="s">
        <v>27</v>
      </c>
      <c r="D9" s="1" t="s">
        <v>15</v>
      </c>
      <c r="E9" s="1" t="s">
        <v>16</v>
      </c>
      <c r="F9" s="1" t="s">
        <v>17</v>
      </c>
      <c r="G9" s="1" t="s">
        <v>17</v>
      </c>
      <c r="H9" s="1" t="s">
        <v>17</v>
      </c>
      <c r="I9" s="1" t="s">
        <v>17</v>
      </c>
      <c r="J9" s="1" t="s">
        <v>17</v>
      </c>
      <c r="K9" s="1" t="s">
        <v>17</v>
      </c>
      <c r="L9" s="1" t="s">
        <v>18</v>
      </c>
    </row>
    <row r="10" ht="18.0" customHeight="1">
      <c r="A10" s="1" t="s">
        <v>28</v>
      </c>
      <c r="B10" s="1" t="s">
        <v>29</v>
      </c>
      <c r="C10" s="2" t="s">
        <v>30</v>
      </c>
      <c r="D10" s="1" t="s">
        <v>15</v>
      </c>
      <c r="E10" s="1" t="s">
        <v>16</v>
      </c>
      <c r="F10" s="1" t="s">
        <v>17</v>
      </c>
      <c r="G10" s="1" t="s">
        <v>17</v>
      </c>
      <c r="H10" s="1" t="s">
        <v>17</v>
      </c>
      <c r="I10" s="1" t="s">
        <v>17</v>
      </c>
      <c r="J10" s="1" t="s">
        <v>17</v>
      </c>
      <c r="K10" s="1" t="s">
        <v>17</v>
      </c>
      <c r="L10" s="1" t="s">
        <v>18</v>
      </c>
    </row>
    <row r="11" ht="18.0" customHeight="1">
      <c r="A11" s="1" t="s">
        <v>31</v>
      </c>
      <c r="B11" s="1" t="s">
        <v>32</v>
      </c>
      <c r="C11" s="2" t="s">
        <v>33</v>
      </c>
      <c r="D11" s="1" t="s">
        <v>15</v>
      </c>
      <c r="E11" s="1" t="s">
        <v>16</v>
      </c>
      <c r="F11" s="1" t="s">
        <v>17</v>
      </c>
      <c r="G11" s="1" t="s">
        <v>17</v>
      </c>
      <c r="H11" s="1" t="s">
        <v>17</v>
      </c>
      <c r="I11" s="1" t="s">
        <v>17</v>
      </c>
      <c r="J11" s="1" t="s">
        <v>17</v>
      </c>
      <c r="K11" s="1" t="s">
        <v>17</v>
      </c>
      <c r="L11" s="1" t="s">
        <v>18</v>
      </c>
    </row>
    <row r="12" ht="18.0" customHeight="1">
      <c r="A12" s="1" t="s">
        <v>34</v>
      </c>
      <c r="B12" s="1" t="s">
        <v>35</v>
      </c>
      <c r="D12" s="1" t="s">
        <v>15</v>
      </c>
      <c r="E12" s="1" t="s">
        <v>16</v>
      </c>
      <c r="F12" s="1" t="s">
        <v>17</v>
      </c>
      <c r="G12" s="1" t="s">
        <v>17</v>
      </c>
      <c r="H12" s="1" t="s">
        <v>17</v>
      </c>
      <c r="I12" s="1" t="s">
        <v>17</v>
      </c>
      <c r="J12" s="1" t="s">
        <v>17</v>
      </c>
      <c r="K12" s="1" t="s">
        <v>17</v>
      </c>
      <c r="L12" s="1" t="s">
        <v>18</v>
      </c>
    </row>
    <row r="13" ht="18.0" customHeight="1">
      <c r="A13" s="1" t="s">
        <v>36</v>
      </c>
      <c r="B13" s="1" t="s">
        <v>37</v>
      </c>
      <c r="C13" s="4" t="s">
        <v>38</v>
      </c>
      <c r="D13" s="1" t="s">
        <v>15</v>
      </c>
      <c r="E13" s="1" t="s">
        <v>16</v>
      </c>
      <c r="F13" s="1" t="s">
        <v>17</v>
      </c>
      <c r="G13" s="1" t="s">
        <v>17</v>
      </c>
      <c r="H13" s="1" t="s">
        <v>17</v>
      </c>
      <c r="I13" s="1" t="s">
        <v>17</v>
      </c>
      <c r="J13" s="1" t="s">
        <v>17</v>
      </c>
      <c r="K13" s="1" t="s">
        <v>17</v>
      </c>
      <c r="L13" s="1" t="s">
        <v>39</v>
      </c>
    </row>
    <row r="15" ht="18.0" customHeight="1"/>
    <row r="16">
      <c r="A16" s="1" t="s">
        <v>40</v>
      </c>
      <c r="B16" s="5" t="s">
        <v>41</v>
      </c>
      <c r="C16" s="2" t="s">
        <v>42</v>
      </c>
      <c r="D16" s="1" t="s">
        <v>15</v>
      </c>
      <c r="E16" s="1" t="s">
        <v>16</v>
      </c>
      <c r="F16" s="1" t="s">
        <v>17</v>
      </c>
      <c r="G16" s="1" t="s">
        <v>17</v>
      </c>
      <c r="H16" s="1" t="s">
        <v>17</v>
      </c>
      <c r="I16" s="1" t="s">
        <v>17</v>
      </c>
      <c r="J16" s="1" t="s">
        <v>17</v>
      </c>
      <c r="K16" s="1" t="s">
        <v>17</v>
      </c>
      <c r="L16" s="1" t="s">
        <v>43</v>
      </c>
    </row>
    <row r="17" ht="18.0" customHeight="1">
      <c r="B17" s="5"/>
    </row>
    <row r="18">
      <c r="A18" s="1" t="s">
        <v>44</v>
      </c>
      <c r="B18" s="5" t="s">
        <v>45</v>
      </c>
      <c r="C18" s="6" t="s">
        <v>46</v>
      </c>
      <c r="D18" s="1" t="s">
        <v>15</v>
      </c>
      <c r="E18" s="1" t="s">
        <v>16</v>
      </c>
      <c r="F18" s="1" t="s">
        <v>17</v>
      </c>
      <c r="G18" s="1" t="s">
        <v>17</v>
      </c>
      <c r="H18" s="1" t="s">
        <v>17</v>
      </c>
      <c r="I18" s="1" t="s">
        <v>17</v>
      </c>
      <c r="J18" s="1" t="s">
        <v>17</v>
      </c>
      <c r="K18" s="1" t="s">
        <v>17</v>
      </c>
      <c r="L18" s="1" t="s">
        <v>47</v>
      </c>
    </row>
    <row r="19" ht="18.0" customHeight="1"/>
    <row r="20">
      <c r="A20" s="1" t="s">
        <v>48</v>
      </c>
      <c r="B20" s="5" t="s">
        <v>49</v>
      </c>
      <c r="D20" s="1" t="s">
        <v>15</v>
      </c>
      <c r="E20" s="1" t="s">
        <v>16</v>
      </c>
      <c r="F20" s="1" t="s">
        <v>17</v>
      </c>
      <c r="G20" s="1" t="s">
        <v>17</v>
      </c>
      <c r="H20" s="1" t="s">
        <v>17</v>
      </c>
      <c r="I20" s="1" t="s">
        <v>17</v>
      </c>
      <c r="J20" s="1" t="s">
        <v>17</v>
      </c>
      <c r="K20" s="1" t="s">
        <v>17</v>
      </c>
      <c r="L20" s="1" t="s">
        <v>18</v>
      </c>
    </row>
    <row r="21" ht="15.75" customHeight="1">
      <c r="B21" s="5"/>
    </row>
    <row r="22" ht="15.75" customHeight="1"/>
    <row r="23" ht="18.0" customHeight="1"/>
    <row r="24" ht="18.0" customHeight="1">
      <c r="A24" s="1" t="s">
        <v>50</v>
      </c>
      <c r="B24" s="1" t="s">
        <v>51</v>
      </c>
      <c r="C24" s="7" t="s">
        <v>52</v>
      </c>
      <c r="D24" s="1" t="s">
        <v>15</v>
      </c>
      <c r="E24" s="1" t="s">
        <v>53</v>
      </c>
      <c r="F24" s="1" t="s">
        <v>17</v>
      </c>
      <c r="G24" s="1" t="s">
        <v>17</v>
      </c>
      <c r="H24" s="1" t="s">
        <v>17</v>
      </c>
      <c r="I24" s="1" t="s">
        <v>17</v>
      </c>
      <c r="J24" s="1" t="s">
        <v>17</v>
      </c>
      <c r="K24" s="1" t="s">
        <v>17</v>
      </c>
      <c r="L24" s="1" t="s">
        <v>18</v>
      </c>
    </row>
    <row r="25" ht="18.0" customHeight="1">
      <c r="A25" s="1" t="s">
        <v>54</v>
      </c>
      <c r="B25" s="1" t="s">
        <v>26</v>
      </c>
      <c r="C25" s="8" t="s">
        <v>27</v>
      </c>
      <c r="D25" s="1" t="s">
        <v>15</v>
      </c>
      <c r="E25" s="1" t="s">
        <v>53</v>
      </c>
      <c r="F25" s="1" t="s">
        <v>17</v>
      </c>
      <c r="G25" s="1" t="s">
        <v>17</v>
      </c>
      <c r="H25" s="1" t="s">
        <v>17</v>
      </c>
      <c r="I25" s="1" t="s">
        <v>17</v>
      </c>
      <c r="J25" s="1" t="s">
        <v>17</v>
      </c>
      <c r="K25" s="1" t="s">
        <v>17</v>
      </c>
      <c r="L25" s="1" t="s">
        <v>18</v>
      </c>
    </row>
    <row r="26" ht="18.0" customHeight="1">
      <c r="A26" s="1" t="s">
        <v>55</v>
      </c>
      <c r="B26" s="1" t="s">
        <v>29</v>
      </c>
      <c r="C26" s="7" t="s">
        <v>30</v>
      </c>
      <c r="D26" s="1" t="s">
        <v>15</v>
      </c>
      <c r="E26" s="1" t="s">
        <v>53</v>
      </c>
      <c r="F26" s="1" t="s">
        <v>17</v>
      </c>
      <c r="G26" s="1" t="s">
        <v>17</v>
      </c>
      <c r="H26" s="1" t="s">
        <v>17</v>
      </c>
      <c r="I26" s="1" t="s">
        <v>17</v>
      </c>
      <c r="J26" s="1" t="s">
        <v>17</v>
      </c>
      <c r="K26" s="1" t="s">
        <v>17</v>
      </c>
      <c r="L26" s="1" t="s">
        <v>18</v>
      </c>
    </row>
    <row r="27" ht="18.0" customHeight="1">
      <c r="A27" s="1" t="s">
        <v>56</v>
      </c>
      <c r="B27" s="1" t="s">
        <v>57</v>
      </c>
      <c r="D27" s="1" t="s">
        <v>15</v>
      </c>
      <c r="E27" s="1" t="s">
        <v>53</v>
      </c>
      <c r="F27" s="1" t="s">
        <v>17</v>
      </c>
      <c r="G27" s="1" t="s">
        <v>17</v>
      </c>
      <c r="H27" s="1" t="s">
        <v>17</v>
      </c>
      <c r="I27" s="1" t="s">
        <v>17</v>
      </c>
      <c r="J27" s="1" t="s">
        <v>17</v>
      </c>
      <c r="K27" s="1" t="s">
        <v>17</v>
      </c>
      <c r="L27" s="1" t="s">
        <v>18</v>
      </c>
    </row>
    <row r="28" ht="18.0" customHeight="1">
      <c r="A28" s="1" t="s">
        <v>58</v>
      </c>
      <c r="B28" s="1" t="s">
        <v>29</v>
      </c>
      <c r="D28" s="1" t="s">
        <v>15</v>
      </c>
      <c r="E28" s="1" t="s">
        <v>53</v>
      </c>
      <c r="F28" s="1" t="s">
        <v>17</v>
      </c>
      <c r="G28" s="1" t="s">
        <v>17</v>
      </c>
      <c r="H28" s="1" t="s">
        <v>17</v>
      </c>
      <c r="I28" s="1" t="s">
        <v>17</v>
      </c>
      <c r="J28" s="1" t="s">
        <v>17</v>
      </c>
      <c r="K28" s="1" t="s">
        <v>17</v>
      </c>
      <c r="L28" s="1" t="s">
        <v>18</v>
      </c>
    </row>
    <row r="29" ht="18.0" customHeight="1">
      <c r="A29" s="1" t="s">
        <v>59</v>
      </c>
      <c r="B29" s="1" t="s">
        <v>60</v>
      </c>
      <c r="C29" s="9" t="s">
        <v>61</v>
      </c>
      <c r="D29" s="1" t="s">
        <v>15</v>
      </c>
      <c r="E29" s="1" t="s">
        <v>53</v>
      </c>
      <c r="F29" s="1" t="s">
        <v>17</v>
      </c>
      <c r="G29" s="1" t="s">
        <v>17</v>
      </c>
      <c r="H29" s="1" t="s">
        <v>17</v>
      </c>
      <c r="I29" s="1" t="s">
        <v>17</v>
      </c>
      <c r="J29" s="1" t="s">
        <v>17</v>
      </c>
      <c r="K29" s="1" t="s">
        <v>17</v>
      </c>
      <c r="L29" s="1" t="s">
        <v>18</v>
      </c>
    </row>
    <row r="30" ht="18.0" customHeight="1">
      <c r="A30" s="1" t="s">
        <v>62</v>
      </c>
      <c r="B30" s="1" t="s">
        <v>63</v>
      </c>
      <c r="C30" s="4" t="s">
        <v>64</v>
      </c>
      <c r="D30" s="1" t="s">
        <v>15</v>
      </c>
      <c r="E30" s="1" t="s">
        <v>53</v>
      </c>
      <c r="F30" s="1" t="s">
        <v>17</v>
      </c>
      <c r="G30" s="1" t="s">
        <v>17</v>
      </c>
      <c r="H30" s="1" t="s">
        <v>17</v>
      </c>
      <c r="I30" s="1" t="s">
        <v>17</v>
      </c>
      <c r="J30" s="1" t="s">
        <v>17</v>
      </c>
      <c r="K30" s="1" t="s">
        <v>17</v>
      </c>
      <c r="L30" s="1" t="s">
        <v>18</v>
      </c>
    </row>
    <row r="31" ht="18.0" customHeight="1">
      <c r="A31" s="1" t="s">
        <v>65</v>
      </c>
      <c r="B31" s="1" t="s">
        <v>66</v>
      </c>
      <c r="C31" s="9" t="s">
        <v>67</v>
      </c>
      <c r="D31" s="1" t="s">
        <v>15</v>
      </c>
      <c r="E31" s="1" t="s">
        <v>53</v>
      </c>
      <c r="F31" s="1" t="s">
        <v>17</v>
      </c>
      <c r="G31" s="1" t="s">
        <v>17</v>
      </c>
      <c r="H31" s="1" t="s">
        <v>17</v>
      </c>
      <c r="I31" s="1" t="s">
        <v>17</v>
      </c>
      <c r="J31" s="1" t="s">
        <v>17</v>
      </c>
      <c r="K31" s="1" t="s">
        <v>17</v>
      </c>
      <c r="L31" s="1" t="s">
        <v>18</v>
      </c>
    </row>
    <row r="32" ht="18.0" customHeight="1">
      <c r="A32" s="1" t="s">
        <v>68</v>
      </c>
      <c r="B32" s="1" t="s">
        <v>69</v>
      </c>
      <c r="C32" s="9" t="s">
        <v>70</v>
      </c>
      <c r="D32" s="1" t="s">
        <v>15</v>
      </c>
      <c r="E32" s="1" t="s">
        <v>53</v>
      </c>
      <c r="F32" s="1" t="s">
        <v>17</v>
      </c>
      <c r="G32" s="1" t="s">
        <v>17</v>
      </c>
      <c r="H32" s="1" t="s">
        <v>17</v>
      </c>
      <c r="I32" s="1" t="s">
        <v>17</v>
      </c>
      <c r="J32" s="1" t="s">
        <v>17</v>
      </c>
      <c r="K32" s="1" t="s">
        <v>17</v>
      </c>
      <c r="L32" s="1" t="s">
        <v>18</v>
      </c>
    </row>
    <row r="33" ht="18.0" customHeight="1">
      <c r="A33" s="1" t="s">
        <v>71</v>
      </c>
      <c r="B33" s="1" t="s">
        <v>72</v>
      </c>
      <c r="C33" s="9" t="s">
        <v>73</v>
      </c>
      <c r="D33" s="1" t="s">
        <v>15</v>
      </c>
      <c r="E33" s="1" t="s">
        <v>53</v>
      </c>
      <c r="F33" s="1" t="s">
        <v>17</v>
      </c>
      <c r="G33" s="1" t="s">
        <v>17</v>
      </c>
      <c r="H33" s="1" t="s">
        <v>17</v>
      </c>
      <c r="I33" s="1" t="s">
        <v>17</v>
      </c>
      <c r="J33" s="1" t="s">
        <v>17</v>
      </c>
      <c r="K33" s="1" t="s">
        <v>17</v>
      </c>
      <c r="L33" s="1" t="s">
        <v>18</v>
      </c>
    </row>
    <row r="34" ht="18.0" customHeight="1">
      <c r="A34" s="1" t="s">
        <v>74</v>
      </c>
      <c r="B34" s="1" t="s">
        <v>29</v>
      </c>
      <c r="C34" s="7" t="s">
        <v>30</v>
      </c>
      <c r="D34" s="1" t="s">
        <v>15</v>
      </c>
      <c r="E34" s="1" t="s">
        <v>53</v>
      </c>
      <c r="F34" s="1" t="s">
        <v>17</v>
      </c>
      <c r="G34" s="1" t="s">
        <v>17</v>
      </c>
      <c r="H34" s="1" t="s">
        <v>17</v>
      </c>
      <c r="I34" s="1" t="s">
        <v>17</v>
      </c>
      <c r="J34" s="1" t="s">
        <v>17</v>
      </c>
      <c r="K34" s="1" t="s">
        <v>17</v>
      </c>
      <c r="L34" s="1" t="s">
        <v>18</v>
      </c>
    </row>
    <row r="35" ht="18.0" customHeight="1">
      <c r="A35" s="1" t="s">
        <v>75</v>
      </c>
      <c r="B35" s="1" t="s">
        <v>76</v>
      </c>
      <c r="C35" s="6" t="s">
        <v>77</v>
      </c>
      <c r="D35" s="1" t="s">
        <v>15</v>
      </c>
      <c r="E35" s="1" t="s">
        <v>53</v>
      </c>
      <c r="F35" s="1" t="s">
        <v>17</v>
      </c>
      <c r="G35" s="1" t="s">
        <v>17</v>
      </c>
      <c r="H35" s="1" t="s">
        <v>17</v>
      </c>
      <c r="I35" s="1" t="s">
        <v>17</v>
      </c>
      <c r="J35" s="1" t="s">
        <v>17</v>
      </c>
      <c r="K35" s="1" t="s">
        <v>17</v>
      </c>
      <c r="L35" s="1" t="s">
        <v>39</v>
      </c>
    </row>
    <row r="36" ht="18.0" customHeight="1"/>
    <row r="37" ht="15.75" customHeight="1">
      <c r="A37" s="1" t="s">
        <v>78</v>
      </c>
      <c r="B37" s="5" t="s">
        <v>79</v>
      </c>
      <c r="D37" s="1" t="s">
        <v>15</v>
      </c>
      <c r="E37" s="1" t="s">
        <v>53</v>
      </c>
      <c r="F37" s="1" t="s">
        <v>17</v>
      </c>
      <c r="G37" s="1" t="s">
        <v>17</v>
      </c>
      <c r="H37" s="1" t="s">
        <v>17</v>
      </c>
      <c r="I37" s="1" t="s">
        <v>17</v>
      </c>
      <c r="J37" s="1" t="s">
        <v>17</v>
      </c>
      <c r="K37" s="1" t="s">
        <v>17</v>
      </c>
      <c r="L37" s="1" t="s">
        <v>47</v>
      </c>
    </row>
    <row r="38" ht="18.0" customHeight="1"/>
    <row r="39" ht="15.75" customHeight="1">
      <c r="A39" s="1" t="s">
        <v>80</v>
      </c>
      <c r="B39" s="5" t="s">
        <v>81</v>
      </c>
      <c r="D39" s="1" t="s">
        <v>15</v>
      </c>
      <c r="E39" s="1" t="s">
        <v>53</v>
      </c>
      <c r="F39" s="1" t="s">
        <v>17</v>
      </c>
      <c r="G39" s="1" t="s">
        <v>17</v>
      </c>
      <c r="H39" s="1" t="s">
        <v>17</v>
      </c>
      <c r="I39" s="1" t="s">
        <v>17</v>
      </c>
      <c r="J39" s="1" t="s">
        <v>17</v>
      </c>
      <c r="K39" s="1" t="s">
        <v>17</v>
      </c>
      <c r="L39" s="1" t="s">
        <v>18</v>
      </c>
    </row>
    <row r="40" ht="15.75" customHeight="1"/>
    <row r="41" ht="15.75" customHeight="1"/>
    <row r="42" ht="18.0" customHeight="1"/>
    <row r="43" ht="18.0" customHeight="1">
      <c r="A43" s="1" t="s">
        <v>82</v>
      </c>
      <c r="B43" s="1" t="s">
        <v>83</v>
      </c>
      <c r="D43" s="1" t="s">
        <v>15</v>
      </c>
      <c r="E43" s="1" t="s">
        <v>84</v>
      </c>
      <c r="F43" s="1" t="s">
        <v>17</v>
      </c>
      <c r="G43" s="1" t="s">
        <v>17</v>
      </c>
      <c r="H43" s="1" t="s">
        <v>17</v>
      </c>
      <c r="I43" s="1" t="s">
        <v>17</v>
      </c>
      <c r="J43" s="1" t="s">
        <v>17</v>
      </c>
      <c r="K43" s="1" t="s">
        <v>17</v>
      </c>
      <c r="L43" s="1" t="s">
        <v>85</v>
      </c>
    </row>
    <row r="44" ht="18.0" customHeight="1">
      <c r="A44" s="1" t="s">
        <v>86</v>
      </c>
      <c r="B44" s="1" t="s">
        <v>87</v>
      </c>
      <c r="C44" s="2" t="s">
        <v>88</v>
      </c>
      <c r="D44" s="1" t="s">
        <v>15</v>
      </c>
      <c r="E44" s="1" t="s">
        <v>84</v>
      </c>
      <c r="F44" s="1" t="s">
        <v>17</v>
      </c>
      <c r="G44" s="1" t="s">
        <v>17</v>
      </c>
      <c r="H44" s="1" t="s">
        <v>17</v>
      </c>
      <c r="I44" s="1" t="s">
        <v>17</v>
      </c>
      <c r="J44" s="1" t="s">
        <v>17</v>
      </c>
      <c r="K44" s="1" t="s">
        <v>17</v>
      </c>
      <c r="L44" s="1" t="s">
        <v>85</v>
      </c>
    </row>
    <row r="45" ht="18.0" customHeight="1">
      <c r="A45" s="1" t="s">
        <v>89</v>
      </c>
      <c r="B45" s="1" t="s">
        <v>90</v>
      </c>
      <c r="D45" s="1" t="s">
        <v>15</v>
      </c>
      <c r="E45" s="1" t="s">
        <v>84</v>
      </c>
      <c r="F45" s="1" t="s">
        <v>17</v>
      </c>
      <c r="G45" s="1" t="s">
        <v>17</v>
      </c>
      <c r="H45" s="1" t="s">
        <v>17</v>
      </c>
      <c r="I45" s="1" t="s">
        <v>17</v>
      </c>
      <c r="J45" s="1" t="s">
        <v>17</v>
      </c>
      <c r="K45" s="1" t="s">
        <v>17</v>
      </c>
      <c r="L45" s="1" t="s">
        <v>85</v>
      </c>
    </row>
    <row r="46" ht="15.75" customHeight="1"/>
    <row r="47" ht="18.0" customHeight="1"/>
    <row r="48" ht="18.0" customHeight="1">
      <c r="A48" s="1" t="s">
        <v>91</v>
      </c>
      <c r="B48" s="1" t="s">
        <v>92</v>
      </c>
      <c r="C48" s="2" t="s">
        <v>88</v>
      </c>
      <c r="D48" s="1" t="s">
        <v>15</v>
      </c>
      <c r="E48" s="1" t="s">
        <v>93</v>
      </c>
      <c r="F48" s="1" t="s">
        <v>17</v>
      </c>
      <c r="G48" s="1" t="s">
        <v>17</v>
      </c>
      <c r="H48" s="1" t="s">
        <v>17</v>
      </c>
      <c r="I48" s="1" t="s">
        <v>17</v>
      </c>
      <c r="J48" s="1" t="s">
        <v>17</v>
      </c>
      <c r="K48" s="1" t="s">
        <v>17</v>
      </c>
      <c r="L48" s="1" t="s">
        <v>85</v>
      </c>
    </row>
    <row r="49" ht="18.0" customHeight="1">
      <c r="A49" s="1" t="s">
        <v>94</v>
      </c>
      <c r="B49" s="1" t="s">
        <v>95</v>
      </c>
      <c r="D49" s="1" t="s">
        <v>15</v>
      </c>
      <c r="E49" s="1" t="s">
        <v>93</v>
      </c>
      <c r="F49" s="1" t="s">
        <v>17</v>
      </c>
      <c r="G49" s="1" t="s">
        <v>17</v>
      </c>
      <c r="H49" s="1" t="s">
        <v>17</v>
      </c>
      <c r="I49" s="1" t="s">
        <v>17</v>
      </c>
      <c r="J49" s="1" t="s">
        <v>17</v>
      </c>
      <c r="K49" s="1" t="s">
        <v>17</v>
      </c>
      <c r="L49" s="1" t="s">
        <v>85</v>
      </c>
    </row>
    <row r="50" ht="18.0" customHeight="1">
      <c r="A50" s="1" t="s">
        <v>96</v>
      </c>
      <c r="B50" s="1" t="s">
        <v>97</v>
      </c>
      <c r="D50" s="1" t="s">
        <v>15</v>
      </c>
      <c r="E50" s="1" t="s">
        <v>93</v>
      </c>
      <c r="F50" s="1" t="s">
        <v>17</v>
      </c>
      <c r="G50" s="1" t="s">
        <v>17</v>
      </c>
      <c r="H50" s="1" t="s">
        <v>17</v>
      </c>
      <c r="I50" s="1" t="s">
        <v>17</v>
      </c>
      <c r="J50" s="1" t="s">
        <v>17</v>
      </c>
      <c r="K50" s="1" t="s">
        <v>17</v>
      </c>
      <c r="L50" s="1" t="s">
        <v>85</v>
      </c>
    </row>
    <row r="51" ht="15.75" customHeight="1"/>
    <row r="52" ht="18.0" customHeight="1"/>
    <row r="53" ht="18.0" customHeight="1">
      <c r="A53" s="1" t="s">
        <v>98</v>
      </c>
      <c r="B53" s="1" t="s">
        <v>99</v>
      </c>
      <c r="C53" s="2" t="s">
        <v>88</v>
      </c>
      <c r="D53" s="1" t="s">
        <v>15</v>
      </c>
      <c r="E53" s="1" t="s">
        <v>100</v>
      </c>
      <c r="F53" s="1" t="s">
        <v>17</v>
      </c>
      <c r="G53" s="1" t="s">
        <v>17</v>
      </c>
      <c r="H53" s="1" t="s">
        <v>17</v>
      </c>
      <c r="I53" s="1" t="s">
        <v>17</v>
      </c>
      <c r="J53" s="1" t="s">
        <v>17</v>
      </c>
      <c r="K53" s="1" t="s">
        <v>17</v>
      </c>
      <c r="L53" s="1" t="s">
        <v>85</v>
      </c>
    </row>
    <row r="54" ht="18.0" customHeight="1">
      <c r="A54" s="1" t="s">
        <v>101</v>
      </c>
      <c r="B54" s="1" t="s">
        <v>102</v>
      </c>
      <c r="D54" s="1" t="s">
        <v>15</v>
      </c>
      <c r="E54" s="1" t="s">
        <v>100</v>
      </c>
      <c r="F54" s="1" t="s">
        <v>17</v>
      </c>
      <c r="G54" s="1" t="s">
        <v>17</v>
      </c>
      <c r="H54" s="1" t="s">
        <v>17</v>
      </c>
      <c r="I54" s="1" t="s">
        <v>17</v>
      </c>
      <c r="J54" s="1" t="s">
        <v>17</v>
      </c>
      <c r="K54" s="1" t="s">
        <v>17</v>
      </c>
      <c r="L54" s="1" t="s">
        <v>85</v>
      </c>
    </row>
    <row r="55" ht="18.0" customHeight="1">
      <c r="A55" s="1" t="s">
        <v>103</v>
      </c>
      <c r="B55" s="1" t="s">
        <v>104</v>
      </c>
      <c r="D55" s="1" t="s">
        <v>15</v>
      </c>
      <c r="E55" s="1" t="s">
        <v>100</v>
      </c>
      <c r="F55" s="1" t="s">
        <v>17</v>
      </c>
      <c r="G55" s="1" t="s">
        <v>17</v>
      </c>
      <c r="H55" s="1" t="s">
        <v>17</v>
      </c>
      <c r="I55" s="1" t="s">
        <v>17</v>
      </c>
      <c r="J55" s="1" t="s">
        <v>17</v>
      </c>
      <c r="K55" s="1" t="s">
        <v>17</v>
      </c>
      <c r="L55" s="1" t="s">
        <v>85</v>
      </c>
    </row>
    <row r="56" ht="18.0" customHeight="1">
      <c r="A56" s="1" t="s">
        <v>105</v>
      </c>
      <c r="B56" s="1" t="s">
        <v>106</v>
      </c>
      <c r="D56" s="1" t="s">
        <v>15</v>
      </c>
      <c r="E56" s="1" t="s">
        <v>100</v>
      </c>
      <c r="F56" s="1" t="s">
        <v>17</v>
      </c>
      <c r="G56" s="1" t="s">
        <v>17</v>
      </c>
      <c r="H56" s="1" t="s">
        <v>17</v>
      </c>
      <c r="I56" s="1" t="s">
        <v>17</v>
      </c>
      <c r="J56" s="1" t="s">
        <v>17</v>
      </c>
      <c r="K56" s="1" t="s">
        <v>17</v>
      </c>
      <c r="L56" s="1" t="s">
        <v>85</v>
      </c>
    </row>
    <row r="57" ht="18.0" customHeight="1">
      <c r="A57" s="1" t="s">
        <v>107</v>
      </c>
      <c r="B57" s="1" t="s">
        <v>108</v>
      </c>
      <c r="D57" s="1" t="s">
        <v>15</v>
      </c>
      <c r="E57" s="1" t="s">
        <v>100</v>
      </c>
      <c r="F57" s="1" t="s">
        <v>17</v>
      </c>
      <c r="G57" s="1" t="s">
        <v>17</v>
      </c>
      <c r="H57" s="1" t="s">
        <v>17</v>
      </c>
      <c r="I57" s="1" t="s">
        <v>17</v>
      </c>
      <c r="J57" s="1" t="s">
        <v>17</v>
      </c>
      <c r="K57" s="1" t="s">
        <v>17</v>
      </c>
      <c r="L57" s="1" t="s">
        <v>85</v>
      </c>
    </row>
    <row r="58" ht="15.75" customHeight="1"/>
    <row r="59" ht="18.0" customHeight="1">
      <c r="A59" s="1" t="s">
        <v>109</v>
      </c>
      <c r="B59" s="1" t="s">
        <v>110</v>
      </c>
      <c r="D59" s="1" t="s">
        <v>15</v>
      </c>
      <c r="E59" s="1" t="s">
        <v>100</v>
      </c>
      <c r="F59" s="1" t="s">
        <v>17</v>
      </c>
      <c r="G59" s="1" t="s">
        <v>17</v>
      </c>
      <c r="H59" s="1" t="s">
        <v>17</v>
      </c>
      <c r="I59" s="1" t="s">
        <v>17</v>
      </c>
      <c r="J59" s="1" t="s">
        <v>17</v>
      </c>
      <c r="K59" s="1" t="s">
        <v>17</v>
      </c>
      <c r="L59" s="1" t="s">
        <v>18</v>
      </c>
    </row>
    <row r="60" ht="18.0" customHeight="1">
      <c r="A60" s="1" t="s">
        <v>111</v>
      </c>
      <c r="B60" s="1" t="s">
        <v>112</v>
      </c>
      <c r="D60" s="1" t="s">
        <v>15</v>
      </c>
      <c r="E60" s="1" t="s">
        <v>100</v>
      </c>
      <c r="F60" s="1" t="s">
        <v>17</v>
      </c>
      <c r="G60" s="1" t="s">
        <v>17</v>
      </c>
      <c r="H60" s="1" t="s">
        <v>17</v>
      </c>
      <c r="I60" s="1" t="s">
        <v>17</v>
      </c>
      <c r="J60" s="1" t="s">
        <v>17</v>
      </c>
      <c r="K60" s="1" t="s">
        <v>17</v>
      </c>
      <c r="L60" s="1" t="s">
        <v>18</v>
      </c>
    </row>
    <row r="61" ht="15.75" customHeight="1"/>
    <row r="62" ht="18.0" customHeight="1"/>
    <row r="63" ht="18.0" customHeight="1">
      <c r="A63" s="1" t="s">
        <v>113</v>
      </c>
      <c r="B63" s="1" t="s">
        <v>114</v>
      </c>
      <c r="D63" s="1" t="s">
        <v>15</v>
      </c>
      <c r="E63" s="1" t="s">
        <v>115</v>
      </c>
      <c r="F63" s="1" t="s">
        <v>17</v>
      </c>
      <c r="G63" s="1" t="s">
        <v>17</v>
      </c>
      <c r="H63" s="1" t="s">
        <v>17</v>
      </c>
      <c r="I63" s="1" t="s">
        <v>17</v>
      </c>
      <c r="J63" s="1" t="s">
        <v>17</v>
      </c>
      <c r="K63" s="1" t="s">
        <v>17</v>
      </c>
      <c r="L63" s="1" t="s">
        <v>85</v>
      </c>
    </row>
    <row r="64" ht="18.0" customHeight="1">
      <c r="A64" s="1" t="s">
        <v>116</v>
      </c>
      <c r="B64" s="1" t="s">
        <v>117</v>
      </c>
      <c r="D64" s="1" t="s">
        <v>15</v>
      </c>
      <c r="E64" s="1" t="s">
        <v>115</v>
      </c>
      <c r="F64" s="1" t="s">
        <v>17</v>
      </c>
      <c r="G64" s="1" t="s">
        <v>17</v>
      </c>
      <c r="H64" s="1" t="s">
        <v>17</v>
      </c>
      <c r="I64" s="1" t="s">
        <v>17</v>
      </c>
      <c r="J64" s="1" t="s">
        <v>17</v>
      </c>
      <c r="K64" s="1" t="s">
        <v>17</v>
      </c>
      <c r="L64" s="1" t="s">
        <v>85</v>
      </c>
    </row>
    <row r="65" ht="18.0" customHeight="1">
      <c r="A65" s="1" t="s">
        <v>118</v>
      </c>
      <c r="B65" s="1" t="s">
        <v>119</v>
      </c>
      <c r="D65" s="1" t="s">
        <v>15</v>
      </c>
      <c r="E65" s="1" t="s">
        <v>115</v>
      </c>
      <c r="F65" s="1" t="s">
        <v>17</v>
      </c>
      <c r="G65" s="1" t="s">
        <v>17</v>
      </c>
      <c r="H65" s="1" t="s">
        <v>17</v>
      </c>
      <c r="I65" s="1" t="s">
        <v>17</v>
      </c>
      <c r="J65" s="1" t="s">
        <v>17</v>
      </c>
      <c r="K65" s="1" t="s">
        <v>17</v>
      </c>
      <c r="L65" s="1" t="s">
        <v>85</v>
      </c>
    </row>
    <row r="66" ht="18.0" customHeight="1">
      <c r="A66" s="1" t="s">
        <v>120</v>
      </c>
      <c r="B66" s="1" t="s">
        <v>121</v>
      </c>
      <c r="D66" s="1" t="s">
        <v>15</v>
      </c>
      <c r="E66" s="1" t="s">
        <v>115</v>
      </c>
      <c r="F66" s="1" t="s">
        <v>17</v>
      </c>
      <c r="G66" s="1" t="s">
        <v>17</v>
      </c>
      <c r="H66" s="1" t="s">
        <v>17</v>
      </c>
      <c r="I66" s="1" t="s">
        <v>17</v>
      </c>
      <c r="J66" s="1" t="s">
        <v>17</v>
      </c>
      <c r="K66" s="1" t="s">
        <v>17</v>
      </c>
      <c r="L66" s="1" t="s">
        <v>85</v>
      </c>
    </row>
    <row r="67" ht="18.0" customHeight="1">
      <c r="A67" s="1" t="s">
        <v>122</v>
      </c>
      <c r="B67" s="1" t="s">
        <v>123</v>
      </c>
      <c r="D67" s="1" t="s">
        <v>15</v>
      </c>
      <c r="E67" s="1" t="s">
        <v>115</v>
      </c>
      <c r="F67" s="1" t="s">
        <v>17</v>
      </c>
      <c r="G67" s="1" t="s">
        <v>17</v>
      </c>
      <c r="H67" s="1" t="s">
        <v>17</v>
      </c>
      <c r="I67" s="1" t="s">
        <v>17</v>
      </c>
      <c r="J67" s="1" t="s">
        <v>17</v>
      </c>
      <c r="K67" s="1" t="s">
        <v>17</v>
      </c>
      <c r="L67" s="1" t="s">
        <v>85</v>
      </c>
    </row>
    <row r="68" ht="18.0" customHeight="1">
      <c r="A68" s="1" t="s">
        <v>124</v>
      </c>
      <c r="B68" s="1" t="s">
        <v>125</v>
      </c>
      <c r="C68" s="2" t="s">
        <v>88</v>
      </c>
      <c r="D68" s="1" t="s">
        <v>15</v>
      </c>
      <c r="E68" s="1" t="s">
        <v>115</v>
      </c>
      <c r="F68" s="1" t="s">
        <v>17</v>
      </c>
      <c r="G68" s="1" t="s">
        <v>17</v>
      </c>
      <c r="H68" s="1" t="s">
        <v>17</v>
      </c>
      <c r="I68" s="1" t="s">
        <v>17</v>
      </c>
      <c r="J68" s="1" t="s">
        <v>17</v>
      </c>
      <c r="K68" s="1" t="s">
        <v>17</v>
      </c>
      <c r="L68" s="1" t="s">
        <v>85</v>
      </c>
    </row>
    <row r="69" ht="18.0" customHeight="1">
      <c r="A69" s="1" t="s">
        <v>126</v>
      </c>
      <c r="B69" s="1" t="s">
        <v>127</v>
      </c>
      <c r="D69" s="1" t="s">
        <v>15</v>
      </c>
      <c r="E69" s="1" t="s">
        <v>115</v>
      </c>
      <c r="F69" s="1" t="s">
        <v>17</v>
      </c>
      <c r="G69" s="1" t="s">
        <v>17</v>
      </c>
      <c r="H69" s="1" t="s">
        <v>17</v>
      </c>
      <c r="I69" s="1" t="s">
        <v>17</v>
      </c>
      <c r="J69" s="1" t="s">
        <v>17</v>
      </c>
      <c r="K69" s="1" t="s">
        <v>17</v>
      </c>
      <c r="L69" s="1" t="s">
        <v>85</v>
      </c>
    </row>
    <row r="70" ht="18.0" customHeight="1">
      <c r="A70" s="1" t="s">
        <v>128</v>
      </c>
      <c r="B70" s="1" t="s">
        <v>129</v>
      </c>
      <c r="D70" s="1" t="s">
        <v>15</v>
      </c>
      <c r="E70" s="1" t="s">
        <v>115</v>
      </c>
      <c r="F70" s="1" t="s">
        <v>17</v>
      </c>
      <c r="G70" s="1" t="s">
        <v>17</v>
      </c>
      <c r="H70" s="1" t="s">
        <v>17</v>
      </c>
      <c r="I70" s="1" t="s">
        <v>17</v>
      </c>
      <c r="J70" s="1" t="s">
        <v>17</v>
      </c>
      <c r="K70" s="1" t="s">
        <v>17</v>
      </c>
      <c r="L70" s="1" t="s">
        <v>85</v>
      </c>
    </row>
    <row r="71" ht="18.0" customHeight="1">
      <c r="A71" s="1" t="s">
        <v>130</v>
      </c>
      <c r="B71" s="1" t="s">
        <v>131</v>
      </c>
      <c r="D71" s="1" t="s">
        <v>15</v>
      </c>
      <c r="E71" s="1" t="s">
        <v>115</v>
      </c>
      <c r="F71" s="1" t="s">
        <v>17</v>
      </c>
      <c r="G71" s="1" t="s">
        <v>17</v>
      </c>
      <c r="H71" s="1" t="s">
        <v>17</v>
      </c>
      <c r="I71" s="1" t="s">
        <v>17</v>
      </c>
      <c r="J71" s="1" t="s">
        <v>17</v>
      </c>
      <c r="K71" s="1" t="s">
        <v>17</v>
      </c>
      <c r="L71" s="1" t="s">
        <v>85</v>
      </c>
    </row>
    <row r="72" ht="18.0" customHeight="1">
      <c r="A72" s="1" t="s">
        <v>132</v>
      </c>
      <c r="B72" s="1" t="s">
        <v>133</v>
      </c>
      <c r="D72" s="1" t="s">
        <v>15</v>
      </c>
      <c r="E72" s="1" t="s">
        <v>115</v>
      </c>
      <c r="F72" s="1" t="s">
        <v>17</v>
      </c>
      <c r="G72" s="1" t="s">
        <v>17</v>
      </c>
      <c r="H72" s="1" t="s">
        <v>17</v>
      </c>
      <c r="I72" s="1" t="s">
        <v>17</v>
      </c>
      <c r="J72" s="1" t="s">
        <v>17</v>
      </c>
      <c r="K72" s="1" t="s">
        <v>17</v>
      </c>
      <c r="L72" s="1" t="s">
        <v>85</v>
      </c>
    </row>
    <row r="73" ht="18.0" customHeight="1">
      <c r="A73" s="1" t="s">
        <v>134</v>
      </c>
      <c r="B73" s="1" t="s">
        <v>135</v>
      </c>
      <c r="D73" s="1" t="s">
        <v>15</v>
      </c>
      <c r="E73" s="1" t="s">
        <v>115</v>
      </c>
      <c r="F73" s="1" t="s">
        <v>17</v>
      </c>
      <c r="G73" s="1" t="s">
        <v>17</v>
      </c>
      <c r="H73" s="1" t="s">
        <v>17</v>
      </c>
      <c r="I73" s="1" t="s">
        <v>17</v>
      </c>
      <c r="J73" s="1" t="s">
        <v>17</v>
      </c>
      <c r="K73" s="1" t="s">
        <v>17</v>
      </c>
      <c r="L73" s="1" t="s">
        <v>85</v>
      </c>
    </row>
    <row r="74" ht="18.0" customHeight="1">
      <c r="A74" s="1" t="s">
        <v>136</v>
      </c>
      <c r="B74" s="1" t="s">
        <v>137</v>
      </c>
      <c r="D74" s="1" t="s">
        <v>15</v>
      </c>
      <c r="E74" s="1" t="s">
        <v>115</v>
      </c>
      <c r="F74" s="1" t="s">
        <v>17</v>
      </c>
      <c r="G74" s="1" t="s">
        <v>17</v>
      </c>
      <c r="H74" s="1" t="s">
        <v>17</v>
      </c>
      <c r="I74" s="1" t="s">
        <v>17</v>
      </c>
      <c r="J74" s="1" t="s">
        <v>17</v>
      </c>
      <c r="K74" s="1" t="s">
        <v>17</v>
      </c>
      <c r="L74" s="1" t="s">
        <v>85</v>
      </c>
    </row>
    <row r="75" ht="15.75" customHeight="1"/>
    <row r="76" ht="18.0" customHeight="1"/>
    <row r="77" ht="15.75" customHeight="1">
      <c r="A77" s="1" t="s">
        <v>138</v>
      </c>
      <c r="B77" s="5" t="s">
        <v>139</v>
      </c>
      <c r="C77" s="6" t="s">
        <v>140</v>
      </c>
      <c r="D77" s="1" t="s">
        <v>15</v>
      </c>
      <c r="E77" s="1" t="s">
        <v>141</v>
      </c>
      <c r="F77" s="1" t="s">
        <v>17</v>
      </c>
      <c r="G77" s="1" t="s">
        <v>17</v>
      </c>
      <c r="H77" s="1" t="s">
        <v>17</v>
      </c>
      <c r="I77" s="1" t="s">
        <v>17</v>
      </c>
      <c r="J77" s="1" t="s">
        <v>17</v>
      </c>
      <c r="K77" s="1" t="s">
        <v>17</v>
      </c>
      <c r="L77" s="1" t="s">
        <v>47</v>
      </c>
    </row>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77"/>
  <hyperlinks>
    <hyperlink r:id="rId1" ref="C13"/>
    <hyperlink r:id="rId2" ref="C30"/>
  </hyperlinks>
  <printOptions/>
  <pageMargins bottom="0.75" footer="0.0" header="0.0" left="0.7" right="0.7" top="0.75"/>
  <pageSetup orientation="landscape"/>
  <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63"/>
    <col customWidth="1" min="2" max="2" width="40.63"/>
    <col customWidth="1" min="3" max="3" width="28.88"/>
    <col customWidth="1" min="4" max="26" width="8.63"/>
  </cols>
  <sheetData>
    <row r="1">
      <c r="A1" s="1" t="s">
        <v>0</v>
      </c>
      <c r="B1" s="1" t="s">
        <v>1</v>
      </c>
      <c r="C1" s="1" t="s">
        <v>2</v>
      </c>
      <c r="D1" s="1" t="s">
        <v>3</v>
      </c>
      <c r="E1" s="1" t="s">
        <v>4</v>
      </c>
      <c r="F1" s="1" t="s">
        <v>5</v>
      </c>
      <c r="G1" s="1" t="s">
        <v>6</v>
      </c>
      <c r="H1" s="1" t="s">
        <v>7</v>
      </c>
      <c r="I1" s="1" t="s">
        <v>8</v>
      </c>
      <c r="J1" s="1" t="s">
        <v>9</v>
      </c>
      <c r="K1" s="1" t="s">
        <v>10</v>
      </c>
      <c r="L1" s="1" t="s">
        <v>11</v>
      </c>
    </row>
    <row r="16" ht="23.25" customHeight="1"/>
    <row r="17">
      <c r="A17" s="1" t="s">
        <v>1822</v>
      </c>
      <c r="B17" s="5" t="s">
        <v>1823</v>
      </c>
      <c r="D17" s="1" t="s">
        <v>1824</v>
      </c>
      <c r="E17" s="1" t="s">
        <v>1825</v>
      </c>
      <c r="F17" s="18" t="s">
        <v>1826</v>
      </c>
      <c r="G17" s="1" t="s">
        <v>147</v>
      </c>
      <c r="H17" s="1" t="s">
        <v>17</v>
      </c>
      <c r="I17" s="1" t="s">
        <v>17</v>
      </c>
      <c r="J17" s="1" t="s">
        <v>17</v>
      </c>
      <c r="K17" s="1" t="s">
        <v>17</v>
      </c>
      <c r="L17" s="1" t="s">
        <v>424</v>
      </c>
    </row>
    <row r="18">
      <c r="A18" s="1" t="s">
        <v>1827</v>
      </c>
      <c r="B18" s="5" t="s">
        <v>1828</v>
      </c>
      <c r="D18" s="1" t="s">
        <v>1824</v>
      </c>
      <c r="E18" s="1" t="s">
        <v>1825</v>
      </c>
      <c r="F18" s="18" t="s">
        <v>1829</v>
      </c>
      <c r="G18" s="1" t="s">
        <v>147</v>
      </c>
      <c r="H18" s="1" t="s">
        <v>17</v>
      </c>
      <c r="I18" s="1" t="s">
        <v>17</v>
      </c>
      <c r="J18" s="1" t="s">
        <v>17</v>
      </c>
      <c r="K18" s="1" t="s">
        <v>17</v>
      </c>
      <c r="L18" s="1" t="s">
        <v>424</v>
      </c>
    </row>
    <row r="19">
      <c r="A19" s="1" t="s">
        <v>1830</v>
      </c>
      <c r="B19" s="5" t="s">
        <v>1831</v>
      </c>
      <c r="D19" s="1" t="s">
        <v>1824</v>
      </c>
      <c r="E19" s="1" t="s">
        <v>1825</v>
      </c>
      <c r="F19" s="18" t="s">
        <v>1832</v>
      </c>
      <c r="G19" s="1" t="s">
        <v>147</v>
      </c>
      <c r="H19" s="1" t="s">
        <v>17</v>
      </c>
      <c r="I19" s="1" t="s">
        <v>17</v>
      </c>
      <c r="J19" s="1" t="s">
        <v>17</v>
      </c>
      <c r="K19" s="1" t="s">
        <v>17</v>
      </c>
      <c r="L19" s="1" t="s">
        <v>424</v>
      </c>
    </row>
    <row r="20">
      <c r="A20" s="1" t="s">
        <v>1833</v>
      </c>
      <c r="B20" s="5" t="s">
        <v>1834</v>
      </c>
      <c r="D20" s="1" t="s">
        <v>1824</v>
      </c>
      <c r="E20" s="1" t="s">
        <v>1825</v>
      </c>
      <c r="F20" s="18" t="s">
        <v>1835</v>
      </c>
      <c r="G20" s="1" t="s">
        <v>147</v>
      </c>
      <c r="H20" s="1" t="s">
        <v>17</v>
      </c>
      <c r="I20" s="1" t="s">
        <v>17</v>
      </c>
      <c r="J20" s="1" t="s">
        <v>17</v>
      </c>
      <c r="K20" s="1" t="s">
        <v>17</v>
      </c>
      <c r="L20" s="1" t="s">
        <v>424</v>
      </c>
    </row>
    <row r="21" ht="15.75" customHeight="1">
      <c r="A21" s="1" t="s">
        <v>1836</v>
      </c>
      <c r="B21" s="5" t="s">
        <v>1837</v>
      </c>
      <c r="D21" s="1" t="s">
        <v>1824</v>
      </c>
      <c r="E21" s="1" t="s">
        <v>1825</v>
      </c>
      <c r="F21" s="18" t="s">
        <v>1838</v>
      </c>
      <c r="G21" s="1" t="s">
        <v>147</v>
      </c>
      <c r="H21" s="1" t="s">
        <v>17</v>
      </c>
      <c r="I21" s="1" t="s">
        <v>17</v>
      </c>
      <c r="J21" s="1" t="s">
        <v>17</v>
      </c>
      <c r="K21" s="1" t="s">
        <v>17</v>
      </c>
      <c r="L21" s="1" t="s">
        <v>424</v>
      </c>
    </row>
    <row r="22" ht="15.75" customHeight="1">
      <c r="A22" s="1" t="s">
        <v>1839</v>
      </c>
      <c r="B22" s="5" t="s">
        <v>1840</v>
      </c>
      <c r="D22" s="1" t="s">
        <v>1824</v>
      </c>
      <c r="E22" s="1" t="s">
        <v>1825</v>
      </c>
      <c r="F22" s="18">
        <v>10.0</v>
      </c>
      <c r="G22" s="1" t="s">
        <v>147</v>
      </c>
      <c r="H22" s="1" t="s">
        <v>17</v>
      </c>
      <c r="I22" s="1" t="s">
        <v>17</v>
      </c>
      <c r="J22" s="1" t="s">
        <v>17</v>
      </c>
      <c r="K22" s="1" t="s">
        <v>17</v>
      </c>
      <c r="L22" s="1" t="s">
        <v>424</v>
      </c>
    </row>
    <row r="23" ht="15.75" customHeight="1">
      <c r="A23" s="1" t="s">
        <v>1841</v>
      </c>
      <c r="B23" s="5" t="s">
        <v>1842</v>
      </c>
      <c r="D23" s="1" t="s">
        <v>1824</v>
      </c>
      <c r="E23" s="1" t="s">
        <v>1825</v>
      </c>
      <c r="F23" s="18">
        <v>11.0</v>
      </c>
      <c r="G23" s="1" t="s">
        <v>147</v>
      </c>
      <c r="H23" s="1" t="s">
        <v>17</v>
      </c>
      <c r="I23" s="1" t="s">
        <v>17</v>
      </c>
      <c r="J23" s="1" t="s">
        <v>17</v>
      </c>
      <c r="K23" s="1" t="s">
        <v>17</v>
      </c>
      <c r="L23" s="1" t="s">
        <v>424</v>
      </c>
    </row>
    <row r="24" ht="15.75" customHeight="1">
      <c r="A24" s="1" t="s">
        <v>1843</v>
      </c>
      <c r="B24" s="5" t="s">
        <v>1844</v>
      </c>
      <c r="D24" s="1" t="s">
        <v>1824</v>
      </c>
      <c r="E24" s="1" t="s">
        <v>1825</v>
      </c>
      <c r="F24" s="18">
        <v>12.0</v>
      </c>
      <c r="G24" s="1" t="s">
        <v>147</v>
      </c>
      <c r="H24" s="1" t="s">
        <v>17</v>
      </c>
      <c r="I24" s="1" t="s">
        <v>17</v>
      </c>
      <c r="J24" s="1" t="s">
        <v>17</v>
      </c>
      <c r="K24" s="1" t="s">
        <v>17</v>
      </c>
      <c r="L24" s="1" t="s">
        <v>424</v>
      </c>
    </row>
    <row r="25" ht="15.75" customHeight="1">
      <c r="A25" s="1" t="s">
        <v>1845</v>
      </c>
      <c r="B25" s="5" t="s">
        <v>1846</v>
      </c>
      <c r="D25" s="1" t="s">
        <v>1824</v>
      </c>
      <c r="E25" s="1" t="s">
        <v>1825</v>
      </c>
      <c r="F25" s="18">
        <v>13.0</v>
      </c>
      <c r="G25" s="1" t="s">
        <v>147</v>
      </c>
      <c r="H25" s="1" t="s">
        <v>17</v>
      </c>
      <c r="I25" s="1" t="s">
        <v>17</v>
      </c>
      <c r="J25" s="1" t="s">
        <v>17</v>
      </c>
      <c r="K25" s="1" t="s">
        <v>17</v>
      </c>
      <c r="L25" s="1" t="s">
        <v>424</v>
      </c>
    </row>
    <row r="26" ht="15.75" customHeight="1">
      <c r="A26" s="1" t="s">
        <v>1847</v>
      </c>
      <c r="B26" s="5" t="s">
        <v>1848</v>
      </c>
      <c r="D26" s="1" t="s">
        <v>1824</v>
      </c>
      <c r="E26" s="1" t="s">
        <v>1825</v>
      </c>
      <c r="F26" s="18">
        <v>14.0</v>
      </c>
      <c r="G26" s="1" t="s">
        <v>147</v>
      </c>
      <c r="H26" s="1" t="s">
        <v>17</v>
      </c>
      <c r="I26" s="1" t="s">
        <v>17</v>
      </c>
      <c r="J26" s="1" t="s">
        <v>17</v>
      </c>
      <c r="K26" s="1" t="s">
        <v>17</v>
      </c>
      <c r="L26" s="1" t="s">
        <v>424</v>
      </c>
    </row>
    <row r="27" ht="15.75" customHeight="1">
      <c r="A27" s="1" t="s">
        <v>1849</v>
      </c>
      <c r="B27" s="5" t="s">
        <v>1850</v>
      </c>
      <c r="D27" s="1" t="s">
        <v>1824</v>
      </c>
      <c r="E27" s="1" t="s">
        <v>1825</v>
      </c>
      <c r="F27" s="18">
        <v>15.0</v>
      </c>
      <c r="G27" s="1" t="s">
        <v>147</v>
      </c>
      <c r="H27" s="1" t="s">
        <v>17</v>
      </c>
      <c r="I27" s="1" t="s">
        <v>17</v>
      </c>
      <c r="J27" s="1" t="s">
        <v>17</v>
      </c>
      <c r="K27" s="1" t="s">
        <v>17</v>
      </c>
      <c r="L27" s="1" t="s">
        <v>424</v>
      </c>
    </row>
    <row r="28" ht="15.75" customHeight="1">
      <c r="A28" s="1" t="s">
        <v>1851</v>
      </c>
      <c r="B28" s="5" t="s">
        <v>1852</v>
      </c>
      <c r="D28" s="1" t="s">
        <v>1824</v>
      </c>
      <c r="E28" s="1" t="s">
        <v>1825</v>
      </c>
      <c r="F28" s="18">
        <v>16.0</v>
      </c>
      <c r="G28" s="1" t="s">
        <v>147</v>
      </c>
      <c r="H28" s="1" t="s">
        <v>17</v>
      </c>
      <c r="I28" s="1" t="s">
        <v>17</v>
      </c>
      <c r="J28" s="1" t="s">
        <v>17</v>
      </c>
      <c r="K28" s="1" t="s">
        <v>17</v>
      </c>
      <c r="L28" s="1" t="s">
        <v>424</v>
      </c>
    </row>
    <row r="29" ht="15.75" customHeight="1">
      <c r="A29" s="1" t="s">
        <v>1853</v>
      </c>
      <c r="B29" s="5" t="s">
        <v>1854</v>
      </c>
      <c r="D29" s="1" t="s">
        <v>1824</v>
      </c>
      <c r="E29" s="1" t="s">
        <v>1825</v>
      </c>
      <c r="F29" s="18">
        <v>19.0</v>
      </c>
      <c r="G29" s="1" t="s">
        <v>147</v>
      </c>
      <c r="H29" s="1" t="s">
        <v>17</v>
      </c>
      <c r="I29" s="1" t="s">
        <v>17</v>
      </c>
      <c r="J29" s="1" t="s">
        <v>17</v>
      </c>
      <c r="K29" s="1" t="s">
        <v>17</v>
      </c>
      <c r="L29" s="1" t="s">
        <v>424</v>
      </c>
    </row>
    <row r="30" ht="15.75" customHeight="1">
      <c r="A30" s="1" t="s">
        <v>1855</v>
      </c>
      <c r="B30" s="5" t="s">
        <v>1856</v>
      </c>
      <c r="D30" s="1" t="s">
        <v>1824</v>
      </c>
      <c r="E30" s="1" t="s">
        <v>1825</v>
      </c>
      <c r="F30" s="18">
        <v>22.0</v>
      </c>
      <c r="G30" s="1" t="s">
        <v>147</v>
      </c>
      <c r="H30" s="1" t="s">
        <v>17</v>
      </c>
      <c r="I30" s="1" t="s">
        <v>17</v>
      </c>
      <c r="J30" s="1" t="s">
        <v>17</v>
      </c>
      <c r="K30" s="1" t="s">
        <v>17</v>
      </c>
      <c r="L30" s="1" t="s">
        <v>424</v>
      </c>
    </row>
    <row r="31" ht="15.75" customHeight="1">
      <c r="A31" s="1" t="s">
        <v>1857</v>
      </c>
      <c r="B31" s="5" t="s">
        <v>594</v>
      </c>
      <c r="D31" s="1" t="s">
        <v>1824</v>
      </c>
      <c r="E31" s="1" t="s">
        <v>1825</v>
      </c>
      <c r="F31" s="18">
        <v>23.0</v>
      </c>
      <c r="G31" s="1" t="s">
        <v>147</v>
      </c>
      <c r="H31" s="1" t="s">
        <v>17</v>
      </c>
      <c r="I31" s="1" t="s">
        <v>17</v>
      </c>
      <c r="J31" s="1" t="s">
        <v>17</v>
      </c>
      <c r="K31" s="1" t="s">
        <v>17</v>
      </c>
      <c r="L31" s="1" t="s">
        <v>424</v>
      </c>
    </row>
    <row r="32" ht="15.75" customHeight="1">
      <c r="A32" s="1" t="s">
        <v>1858</v>
      </c>
      <c r="B32" s="5" t="s">
        <v>1859</v>
      </c>
      <c r="D32" s="1" t="s">
        <v>1824</v>
      </c>
      <c r="E32" s="1" t="s">
        <v>1825</v>
      </c>
      <c r="F32" s="18">
        <v>24.0</v>
      </c>
      <c r="G32" s="1" t="s">
        <v>147</v>
      </c>
      <c r="H32" s="1" t="s">
        <v>17</v>
      </c>
      <c r="I32" s="1" t="s">
        <v>17</v>
      </c>
      <c r="J32" s="1" t="s">
        <v>17</v>
      </c>
      <c r="K32" s="1" t="s">
        <v>17</v>
      </c>
      <c r="L32" s="1" t="s">
        <v>424</v>
      </c>
    </row>
    <row r="33" ht="15.75" customHeight="1">
      <c r="A33" s="1" t="s">
        <v>1860</v>
      </c>
      <c r="B33" s="5" t="s">
        <v>1861</v>
      </c>
      <c r="D33" s="1" t="s">
        <v>1824</v>
      </c>
      <c r="E33" s="1" t="s">
        <v>1825</v>
      </c>
      <c r="F33" s="18">
        <v>25.0</v>
      </c>
      <c r="G33" s="1" t="s">
        <v>147</v>
      </c>
      <c r="H33" s="1" t="s">
        <v>17</v>
      </c>
      <c r="I33" s="1" t="s">
        <v>17</v>
      </c>
      <c r="J33" s="1" t="s">
        <v>17</v>
      </c>
      <c r="K33" s="1" t="s">
        <v>17</v>
      </c>
      <c r="L33" s="1" t="s">
        <v>424</v>
      </c>
    </row>
    <row r="34" ht="15.75" customHeight="1">
      <c r="A34" s="1" t="s">
        <v>1862</v>
      </c>
      <c r="B34" s="5" t="s">
        <v>1863</v>
      </c>
      <c r="D34" s="1" t="s">
        <v>1824</v>
      </c>
      <c r="E34" s="1" t="s">
        <v>1825</v>
      </c>
      <c r="F34" s="18">
        <v>26.0</v>
      </c>
      <c r="G34" s="1" t="s">
        <v>147</v>
      </c>
      <c r="H34" s="1" t="s">
        <v>17</v>
      </c>
      <c r="I34" s="1" t="s">
        <v>17</v>
      </c>
      <c r="J34" s="1" t="s">
        <v>17</v>
      </c>
      <c r="K34" s="1" t="s">
        <v>17</v>
      </c>
      <c r="L34" s="1" t="s">
        <v>424</v>
      </c>
    </row>
    <row r="35" ht="15.75" customHeight="1">
      <c r="A35" s="1" t="s">
        <v>1864</v>
      </c>
      <c r="B35" s="5" t="s">
        <v>1865</v>
      </c>
      <c r="D35" s="1" t="s">
        <v>1824</v>
      </c>
      <c r="E35" s="1" t="s">
        <v>1825</v>
      </c>
      <c r="F35" s="18">
        <v>27.0</v>
      </c>
      <c r="G35" s="1" t="s">
        <v>147</v>
      </c>
      <c r="H35" s="1" t="s">
        <v>17</v>
      </c>
      <c r="I35" s="1" t="s">
        <v>17</v>
      </c>
      <c r="J35" s="1" t="s">
        <v>17</v>
      </c>
      <c r="K35" s="1" t="s">
        <v>17</v>
      </c>
      <c r="L35" s="1" t="s">
        <v>424</v>
      </c>
    </row>
    <row r="36" ht="15.75" customHeight="1">
      <c r="A36" s="1" t="s">
        <v>1866</v>
      </c>
      <c r="B36" s="5" t="s">
        <v>1867</v>
      </c>
      <c r="D36" s="1" t="s">
        <v>1824</v>
      </c>
      <c r="E36" s="1" t="s">
        <v>1825</v>
      </c>
      <c r="F36" s="18" t="s">
        <v>1868</v>
      </c>
      <c r="G36" s="1" t="s">
        <v>147</v>
      </c>
      <c r="H36" s="1" t="s">
        <v>17</v>
      </c>
      <c r="I36" s="1" t="s">
        <v>17</v>
      </c>
      <c r="J36" s="1" t="s">
        <v>17</v>
      </c>
      <c r="K36" s="1" t="s">
        <v>17</v>
      </c>
      <c r="L36" s="1" t="s">
        <v>424</v>
      </c>
    </row>
    <row r="37" ht="15.75" customHeight="1">
      <c r="A37" s="1" t="s">
        <v>1869</v>
      </c>
      <c r="B37" s="5" t="s">
        <v>1870</v>
      </c>
      <c r="D37" s="1" t="s">
        <v>1824</v>
      </c>
      <c r="E37" s="1" t="s">
        <v>1825</v>
      </c>
      <c r="F37" s="18">
        <v>30.0</v>
      </c>
      <c r="G37" s="1" t="s">
        <v>147</v>
      </c>
      <c r="H37" s="1" t="s">
        <v>17</v>
      </c>
      <c r="I37" s="1" t="s">
        <v>17</v>
      </c>
      <c r="J37" s="1" t="s">
        <v>17</v>
      </c>
      <c r="K37" s="1" t="s">
        <v>17</v>
      </c>
      <c r="L37" s="1" t="s">
        <v>424</v>
      </c>
    </row>
    <row r="38" ht="15.75" customHeight="1">
      <c r="A38" s="1" t="s">
        <v>1871</v>
      </c>
      <c r="B38" s="5" t="s">
        <v>1872</v>
      </c>
      <c r="D38" s="1" t="s">
        <v>1824</v>
      </c>
      <c r="E38" s="1" t="s">
        <v>1825</v>
      </c>
      <c r="F38" s="18">
        <v>31.0</v>
      </c>
      <c r="G38" s="1" t="s">
        <v>147</v>
      </c>
      <c r="H38" s="1" t="s">
        <v>17</v>
      </c>
      <c r="I38" s="1" t="s">
        <v>17</v>
      </c>
      <c r="J38" s="1" t="s">
        <v>17</v>
      </c>
      <c r="K38" s="1" t="s">
        <v>17</v>
      </c>
      <c r="L38" s="1" t="s">
        <v>424</v>
      </c>
    </row>
    <row r="39" ht="15.75" customHeight="1">
      <c r="A39" s="1" t="s">
        <v>1873</v>
      </c>
      <c r="B39" s="5" t="s">
        <v>1874</v>
      </c>
      <c r="D39" s="1" t="s">
        <v>1824</v>
      </c>
      <c r="E39" s="1" t="s">
        <v>1825</v>
      </c>
      <c r="F39" s="18">
        <v>38.0</v>
      </c>
      <c r="G39" s="1" t="s">
        <v>147</v>
      </c>
      <c r="H39" s="1" t="s">
        <v>17</v>
      </c>
      <c r="I39" s="1" t="s">
        <v>17</v>
      </c>
      <c r="J39" s="1" t="s">
        <v>17</v>
      </c>
      <c r="K39" s="1" t="s">
        <v>17</v>
      </c>
      <c r="L39" s="1" t="s">
        <v>424</v>
      </c>
    </row>
    <row r="40" ht="15.75" customHeight="1">
      <c r="A40" s="1" t="s">
        <v>1875</v>
      </c>
      <c r="B40" s="5" t="s">
        <v>1876</v>
      </c>
      <c r="D40" s="1" t="s">
        <v>1824</v>
      </c>
      <c r="E40" s="1" t="s">
        <v>1825</v>
      </c>
      <c r="F40" s="18">
        <v>39.0</v>
      </c>
      <c r="G40" s="1" t="s">
        <v>147</v>
      </c>
      <c r="H40" s="1" t="s">
        <v>17</v>
      </c>
      <c r="I40" s="1" t="s">
        <v>17</v>
      </c>
      <c r="J40" s="1" t="s">
        <v>17</v>
      </c>
      <c r="K40" s="1" t="s">
        <v>17</v>
      </c>
      <c r="L40" s="1" t="s">
        <v>424</v>
      </c>
    </row>
    <row r="41" ht="15.75" customHeight="1">
      <c r="A41" s="1" t="s">
        <v>1877</v>
      </c>
      <c r="B41" s="5" t="s">
        <v>1878</v>
      </c>
      <c r="D41" s="1" t="s">
        <v>1824</v>
      </c>
      <c r="E41" s="1" t="s">
        <v>1825</v>
      </c>
      <c r="F41" s="18">
        <v>40.0</v>
      </c>
      <c r="G41" s="1" t="s">
        <v>147</v>
      </c>
      <c r="H41" s="1" t="s">
        <v>17</v>
      </c>
      <c r="I41" s="1" t="s">
        <v>17</v>
      </c>
      <c r="J41" s="1" t="s">
        <v>17</v>
      </c>
      <c r="K41" s="1" t="s">
        <v>17</v>
      </c>
      <c r="L41" s="1" t="s">
        <v>424</v>
      </c>
    </row>
    <row r="42" ht="15.75" customHeight="1">
      <c r="A42" s="1" t="s">
        <v>1879</v>
      </c>
      <c r="B42" s="5" t="s">
        <v>1880</v>
      </c>
      <c r="D42" s="1" t="s">
        <v>1824</v>
      </c>
      <c r="E42" s="1" t="s">
        <v>1825</v>
      </c>
      <c r="F42" s="18">
        <v>41.0</v>
      </c>
      <c r="G42" s="1" t="s">
        <v>147</v>
      </c>
      <c r="H42" s="1" t="s">
        <v>17</v>
      </c>
      <c r="I42" s="1" t="s">
        <v>17</v>
      </c>
      <c r="J42" s="1" t="s">
        <v>17</v>
      </c>
      <c r="K42" s="1" t="s">
        <v>17</v>
      </c>
      <c r="L42" s="1" t="s">
        <v>424</v>
      </c>
    </row>
    <row r="43" ht="15.75" customHeight="1">
      <c r="A43" s="1" t="s">
        <v>1881</v>
      </c>
      <c r="B43" s="5" t="s">
        <v>1882</v>
      </c>
      <c r="D43" s="1" t="s">
        <v>1824</v>
      </c>
      <c r="E43" s="1" t="s">
        <v>1825</v>
      </c>
      <c r="F43" s="18">
        <v>42.0</v>
      </c>
      <c r="G43" s="1" t="s">
        <v>147</v>
      </c>
      <c r="H43" s="1" t="s">
        <v>17</v>
      </c>
      <c r="I43" s="1" t="s">
        <v>17</v>
      </c>
      <c r="J43" s="1" t="s">
        <v>17</v>
      </c>
      <c r="K43" s="1" t="s">
        <v>17</v>
      </c>
      <c r="L43" s="1" t="s">
        <v>424</v>
      </c>
    </row>
    <row r="44" ht="15.75" customHeight="1">
      <c r="A44" s="1" t="s">
        <v>1883</v>
      </c>
      <c r="B44" s="5" t="s">
        <v>1884</v>
      </c>
      <c r="D44" s="1" t="s">
        <v>1824</v>
      </c>
      <c r="E44" s="1" t="s">
        <v>1825</v>
      </c>
      <c r="F44" s="18">
        <v>43.0</v>
      </c>
      <c r="G44" s="1" t="s">
        <v>147</v>
      </c>
      <c r="H44" s="1" t="s">
        <v>17</v>
      </c>
      <c r="I44" s="1" t="s">
        <v>17</v>
      </c>
      <c r="J44" s="1" t="s">
        <v>17</v>
      </c>
      <c r="K44" s="1" t="s">
        <v>17</v>
      </c>
      <c r="L44" s="1" t="s">
        <v>424</v>
      </c>
    </row>
    <row r="45" ht="15.75" customHeight="1">
      <c r="A45" s="1" t="s">
        <v>1885</v>
      </c>
      <c r="B45" s="5" t="s">
        <v>1886</v>
      </c>
      <c r="D45" s="1" t="s">
        <v>1824</v>
      </c>
      <c r="E45" s="1" t="s">
        <v>1825</v>
      </c>
      <c r="F45" s="18">
        <v>44.0</v>
      </c>
      <c r="G45" s="1" t="s">
        <v>147</v>
      </c>
      <c r="H45" s="1" t="s">
        <v>17</v>
      </c>
      <c r="I45" s="1" t="s">
        <v>17</v>
      </c>
      <c r="J45" s="1" t="s">
        <v>17</v>
      </c>
      <c r="K45" s="1" t="s">
        <v>17</v>
      </c>
      <c r="L45" s="1" t="s">
        <v>424</v>
      </c>
    </row>
    <row r="46" ht="15.75" customHeight="1">
      <c r="A46" s="1" t="s">
        <v>1887</v>
      </c>
      <c r="B46" s="5" t="s">
        <v>1888</v>
      </c>
      <c r="D46" s="1" t="s">
        <v>1824</v>
      </c>
      <c r="E46" s="1" t="s">
        <v>1825</v>
      </c>
      <c r="F46" s="18">
        <v>45.0</v>
      </c>
      <c r="G46" s="1" t="s">
        <v>147</v>
      </c>
      <c r="H46" s="1" t="s">
        <v>17</v>
      </c>
      <c r="I46" s="1" t="s">
        <v>17</v>
      </c>
      <c r="J46" s="1" t="s">
        <v>17</v>
      </c>
      <c r="K46" s="1" t="s">
        <v>17</v>
      </c>
      <c r="L46" s="1" t="s">
        <v>424</v>
      </c>
    </row>
    <row r="47" ht="15.75" customHeight="1">
      <c r="A47" s="1" t="s">
        <v>1889</v>
      </c>
      <c r="B47" s="5" t="s">
        <v>1890</v>
      </c>
      <c r="D47" s="1" t="s">
        <v>1824</v>
      </c>
      <c r="E47" s="1" t="s">
        <v>1825</v>
      </c>
      <c r="F47" s="18">
        <v>46.0</v>
      </c>
      <c r="G47" s="1" t="s">
        <v>147</v>
      </c>
      <c r="H47" s="1" t="s">
        <v>17</v>
      </c>
      <c r="I47" s="1" t="s">
        <v>17</v>
      </c>
      <c r="J47" s="1" t="s">
        <v>17</v>
      </c>
      <c r="K47" s="1" t="s">
        <v>17</v>
      </c>
      <c r="L47" s="1" t="s">
        <v>424</v>
      </c>
    </row>
    <row r="48" ht="15.75" customHeight="1">
      <c r="A48" s="1" t="s">
        <v>1891</v>
      </c>
      <c r="B48" s="5" t="s">
        <v>1892</v>
      </c>
      <c r="D48" s="1" t="s">
        <v>1824</v>
      </c>
      <c r="E48" s="1" t="s">
        <v>1825</v>
      </c>
      <c r="F48" s="18">
        <v>47.0</v>
      </c>
      <c r="G48" s="1" t="s">
        <v>147</v>
      </c>
      <c r="H48" s="1" t="s">
        <v>17</v>
      </c>
      <c r="I48" s="1" t="s">
        <v>17</v>
      </c>
      <c r="J48" s="1" t="s">
        <v>17</v>
      </c>
      <c r="K48" s="1" t="s">
        <v>17</v>
      </c>
      <c r="L48" s="1" t="s">
        <v>424</v>
      </c>
    </row>
    <row r="49" ht="15.75" customHeight="1">
      <c r="A49" s="1" t="s">
        <v>1893</v>
      </c>
      <c r="B49" s="5" t="s">
        <v>1894</v>
      </c>
      <c r="D49" s="1" t="s">
        <v>1824</v>
      </c>
      <c r="E49" s="1" t="s">
        <v>1825</v>
      </c>
      <c r="F49" s="18">
        <v>48.0</v>
      </c>
      <c r="G49" s="1" t="s">
        <v>147</v>
      </c>
      <c r="H49" s="1" t="s">
        <v>17</v>
      </c>
      <c r="I49" s="1" t="s">
        <v>17</v>
      </c>
      <c r="J49" s="1" t="s">
        <v>17</v>
      </c>
      <c r="K49" s="1" t="s">
        <v>17</v>
      </c>
      <c r="L49" s="1" t="s">
        <v>424</v>
      </c>
    </row>
    <row r="50" ht="15.75" customHeight="1">
      <c r="A50" s="1" t="s">
        <v>1895</v>
      </c>
      <c r="B50" s="5" t="s">
        <v>1896</v>
      </c>
      <c r="D50" s="1" t="s">
        <v>1824</v>
      </c>
      <c r="E50" s="1" t="s">
        <v>1825</v>
      </c>
      <c r="F50" s="18">
        <v>49.0</v>
      </c>
      <c r="G50" s="1" t="s">
        <v>147</v>
      </c>
      <c r="H50" s="1" t="s">
        <v>17</v>
      </c>
      <c r="I50" s="1" t="s">
        <v>17</v>
      </c>
      <c r="J50" s="1" t="s">
        <v>17</v>
      </c>
      <c r="K50" s="1" t="s">
        <v>17</v>
      </c>
      <c r="L50" s="1" t="s">
        <v>424</v>
      </c>
    </row>
    <row r="51" ht="15.75" customHeight="1">
      <c r="A51" s="1" t="s">
        <v>1897</v>
      </c>
      <c r="B51" s="5" t="s">
        <v>1898</v>
      </c>
      <c r="D51" s="1" t="s">
        <v>1824</v>
      </c>
      <c r="E51" s="1" t="s">
        <v>1825</v>
      </c>
      <c r="F51" s="18">
        <v>50.0</v>
      </c>
      <c r="G51" s="1" t="s">
        <v>147</v>
      </c>
      <c r="H51" s="1" t="s">
        <v>17</v>
      </c>
      <c r="I51" s="1" t="s">
        <v>17</v>
      </c>
      <c r="J51" s="1" t="s">
        <v>17</v>
      </c>
      <c r="K51" s="1" t="s">
        <v>17</v>
      </c>
      <c r="L51" s="1" t="s">
        <v>424</v>
      </c>
    </row>
    <row r="52" ht="32.25" customHeight="1">
      <c r="A52" s="1" t="s">
        <v>1899</v>
      </c>
      <c r="B52" s="5" t="s">
        <v>1900</v>
      </c>
      <c r="D52" s="1" t="s">
        <v>1824</v>
      </c>
      <c r="E52" s="1" t="s">
        <v>1825</v>
      </c>
      <c r="F52" s="18">
        <v>51.0</v>
      </c>
      <c r="G52" s="1" t="s">
        <v>147</v>
      </c>
      <c r="H52" s="1" t="s">
        <v>17</v>
      </c>
      <c r="I52" s="1" t="s">
        <v>17</v>
      </c>
      <c r="J52" s="1" t="s">
        <v>17</v>
      </c>
      <c r="K52" s="1" t="s">
        <v>17</v>
      </c>
      <c r="L52" s="1" t="s">
        <v>424</v>
      </c>
    </row>
    <row r="53" ht="15.75" customHeight="1">
      <c r="A53" s="1" t="s">
        <v>1901</v>
      </c>
      <c r="B53" s="5" t="s">
        <v>1902</v>
      </c>
      <c r="D53" s="1" t="s">
        <v>1824</v>
      </c>
      <c r="E53" s="1" t="s">
        <v>1825</v>
      </c>
      <c r="F53" s="18">
        <v>52.0</v>
      </c>
      <c r="G53" s="1" t="s">
        <v>147</v>
      </c>
      <c r="H53" s="1" t="s">
        <v>17</v>
      </c>
      <c r="I53" s="1" t="s">
        <v>17</v>
      </c>
      <c r="J53" s="1" t="s">
        <v>17</v>
      </c>
      <c r="K53" s="1" t="s">
        <v>17</v>
      </c>
      <c r="L53" s="1" t="s">
        <v>424</v>
      </c>
    </row>
    <row r="54" ht="15.75" customHeight="1">
      <c r="A54" s="1" t="s">
        <v>1903</v>
      </c>
      <c r="B54" s="5" t="s">
        <v>606</v>
      </c>
      <c r="D54" s="1" t="s">
        <v>1824</v>
      </c>
      <c r="E54" s="1" t="s">
        <v>1825</v>
      </c>
      <c r="F54" s="18">
        <v>54.0</v>
      </c>
      <c r="G54" s="1" t="s">
        <v>147</v>
      </c>
      <c r="H54" s="1" t="s">
        <v>17</v>
      </c>
      <c r="I54" s="1" t="s">
        <v>17</v>
      </c>
      <c r="J54" s="1" t="s">
        <v>17</v>
      </c>
      <c r="K54" s="1" t="s">
        <v>17</v>
      </c>
      <c r="L54" s="1" t="s">
        <v>424</v>
      </c>
    </row>
    <row r="55" ht="15.75" customHeight="1">
      <c r="A55" s="1" t="s">
        <v>1904</v>
      </c>
      <c r="B55" s="5" t="s">
        <v>979</v>
      </c>
      <c r="D55" s="1" t="s">
        <v>1824</v>
      </c>
      <c r="E55" s="1" t="s">
        <v>1825</v>
      </c>
      <c r="F55" s="18" t="s">
        <v>979</v>
      </c>
      <c r="G55" s="1" t="s">
        <v>147</v>
      </c>
      <c r="H55" s="1" t="s">
        <v>17</v>
      </c>
      <c r="I55" s="1" t="s">
        <v>17</v>
      </c>
      <c r="J55" s="1" t="s">
        <v>17</v>
      </c>
      <c r="K55" s="1" t="s">
        <v>17</v>
      </c>
      <c r="L55" s="1" t="s">
        <v>424</v>
      </c>
    </row>
    <row r="56" ht="15.75" customHeight="1">
      <c r="A56" s="1" t="s">
        <v>1905</v>
      </c>
      <c r="B56" s="1" t="s">
        <v>1906</v>
      </c>
      <c r="C56" s="1">
        <f>SUM(C17:C55)</f>
        <v>0</v>
      </c>
      <c r="D56" s="1" t="s">
        <v>1824</v>
      </c>
      <c r="E56" s="1" t="s">
        <v>1825</v>
      </c>
      <c r="F56" s="18" t="s">
        <v>181</v>
      </c>
      <c r="G56" s="1" t="s">
        <v>147</v>
      </c>
      <c r="H56" s="1" t="s">
        <v>17</v>
      </c>
      <c r="I56" s="1" t="s">
        <v>17</v>
      </c>
      <c r="J56" s="1" t="s">
        <v>17</v>
      </c>
      <c r="K56" s="1" t="s">
        <v>17</v>
      </c>
      <c r="L56" s="1" t="s">
        <v>424</v>
      </c>
    </row>
    <row r="57" ht="15.75" customHeight="1"/>
    <row r="58" ht="15.75" customHeight="1"/>
    <row r="59" ht="15.75" customHeight="1"/>
    <row r="60" ht="15.75" customHeight="1"/>
    <row r="61" ht="15.75" customHeight="1"/>
    <row r="62" ht="15.75" customHeight="1"/>
    <row r="63" ht="23.25" customHeight="1"/>
    <row r="64" ht="15.75" customHeight="1">
      <c r="A64" s="1" t="s">
        <v>1907</v>
      </c>
      <c r="B64" s="5" t="s">
        <v>1823</v>
      </c>
      <c r="D64" s="1" t="s">
        <v>1824</v>
      </c>
      <c r="E64" s="1" t="s">
        <v>119</v>
      </c>
      <c r="F64" s="18" t="s">
        <v>1826</v>
      </c>
      <c r="G64" s="1" t="s">
        <v>147</v>
      </c>
      <c r="H64" s="1" t="s">
        <v>17</v>
      </c>
      <c r="I64" s="1" t="s">
        <v>17</v>
      </c>
      <c r="J64" s="1" t="s">
        <v>17</v>
      </c>
      <c r="K64" s="1" t="s">
        <v>17</v>
      </c>
      <c r="L64" s="1" t="s">
        <v>424</v>
      </c>
    </row>
    <row r="65" ht="15.75" customHeight="1">
      <c r="A65" s="1" t="s">
        <v>1908</v>
      </c>
      <c r="B65" s="5" t="s">
        <v>1828</v>
      </c>
      <c r="D65" s="1" t="s">
        <v>1824</v>
      </c>
      <c r="E65" s="1" t="s">
        <v>119</v>
      </c>
      <c r="F65" s="18" t="s">
        <v>1829</v>
      </c>
      <c r="G65" s="1" t="s">
        <v>147</v>
      </c>
      <c r="H65" s="1" t="s">
        <v>17</v>
      </c>
      <c r="I65" s="1" t="s">
        <v>17</v>
      </c>
      <c r="J65" s="1" t="s">
        <v>17</v>
      </c>
      <c r="K65" s="1" t="s">
        <v>17</v>
      </c>
      <c r="L65" s="1" t="s">
        <v>424</v>
      </c>
    </row>
    <row r="66" ht="15.75" customHeight="1">
      <c r="A66" s="1" t="s">
        <v>1909</v>
      </c>
      <c r="B66" s="5" t="s">
        <v>1831</v>
      </c>
      <c r="D66" s="1" t="s">
        <v>1824</v>
      </c>
      <c r="E66" s="1" t="s">
        <v>119</v>
      </c>
      <c r="F66" s="18" t="s">
        <v>1832</v>
      </c>
      <c r="G66" s="1" t="s">
        <v>147</v>
      </c>
      <c r="H66" s="1" t="s">
        <v>17</v>
      </c>
      <c r="I66" s="1" t="s">
        <v>17</v>
      </c>
      <c r="J66" s="1" t="s">
        <v>17</v>
      </c>
      <c r="K66" s="1" t="s">
        <v>17</v>
      </c>
      <c r="L66" s="1" t="s">
        <v>424</v>
      </c>
    </row>
    <row r="67" ht="15.75" customHeight="1">
      <c r="A67" s="1" t="s">
        <v>1910</v>
      </c>
      <c r="B67" s="5" t="s">
        <v>1834</v>
      </c>
      <c r="D67" s="1" t="s">
        <v>1824</v>
      </c>
      <c r="E67" s="1" t="s">
        <v>119</v>
      </c>
      <c r="F67" s="18" t="s">
        <v>1835</v>
      </c>
      <c r="G67" s="1" t="s">
        <v>147</v>
      </c>
      <c r="H67" s="1" t="s">
        <v>17</v>
      </c>
      <c r="I67" s="1" t="s">
        <v>17</v>
      </c>
      <c r="J67" s="1" t="s">
        <v>17</v>
      </c>
      <c r="K67" s="1" t="s">
        <v>17</v>
      </c>
      <c r="L67" s="1" t="s">
        <v>424</v>
      </c>
    </row>
    <row r="68" ht="15.75" customHeight="1">
      <c r="A68" s="1" t="s">
        <v>1911</v>
      </c>
      <c r="B68" s="5" t="s">
        <v>1837</v>
      </c>
      <c r="D68" s="1" t="s">
        <v>1824</v>
      </c>
      <c r="E68" s="1" t="s">
        <v>119</v>
      </c>
      <c r="F68" s="18" t="s">
        <v>1838</v>
      </c>
      <c r="G68" s="1" t="s">
        <v>147</v>
      </c>
      <c r="H68" s="1" t="s">
        <v>17</v>
      </c>
      <c r="I68" s="1" t="s">
        <v>17</v>
      </c>
      <c r="J68" s="1" t="s">
        <v>17</v>
      </c>
      <c r="K68" s="1" t="s">
        <v>17</v>
      </c>
      <c r="L68" s="1" t="s">
        <v>424</v>
      </c>
    </row>
    <row r="69" ht="15.75" customHeight="1">
      <c r="A69" s="1" t="s">
        <v>1912</v>
      </c>
      <c r="B69" s="5" t="s">
        <v>1840</v>
      </c>
      <c r="D69" s="1" t="s">
        <v>1824</v>
      </c>
      <c r="E69" s="1" t="s">
        <v>119</v>
      </c>
      <c r="F69" s="18">
        <v>10.0</v>
      </c>
      <c r="G69" s="1" t="s">
        <v>147</v>
      </c>
      <c r="H69" s="1" t="s">
        <v>17</v>
      </c>
      <c r="I69" s="1" t="s">
        <v>17</v>
      </c>
      <c r="J69" s="1" t="s">
        <v>17</v>
      </c>
      <c r="K69" s="1" t="s">
        <v>17</v>
      </c>
      <c r="L69" s="1" t="s">
        <v>424</v>
      </c>
    </row>
    <row r="70" ht="15.75" customHeight="1">
      <c r="A70" s="1" t="s">
        <v>1913</v>
      </c>
      <c r="B70" s="5" t="s">
        <v>1842</v>
      </c>
      <c r="D70" s="1" t="s">
        <v>1824</v>
      </c>
      <c r="E70" s="1" t="s">
        <v>119</v>
      </c>
      <c r="F70" s="18">
        <v>11.0</v>
      </c>
      <c r="G70" s="1" t="s">
        <v>147</v>
      </c>
      <c r="H70" s="1" t="s">
        <v>17</v>
      </c>
      <c r="I70" s="1" t="s">
        <v>17</v>
      </c>
      <c r="J70" s="1" t="s">
        <v>17</v>
      </c>
      <c r="K70" s="1" t="s">
        <v>17</v>
      </c>
      <c r="L70" s="1" t="s">
        <v>424</v>
      </c>
    </row>
    <row r="71" ht="15.75" customHeight="1">
      <c r="A71" s="1" t="s">
        <v>1914</v>
      </c>
      <c r="B71" s="5" t="s">
        <v>1844</v>
      </c>
      <c r="D71" s="1" t="s">
        <v>1824</v>
      </c>
      <c r="E71" s="1" t="s">
        <v>119</v>
      </c>
      <c r="F71" s="18">
        <v>12.0</v>
      </c>
      <c r="G71" s="1" t="s">
        <v>147</v>
      </c>
      <c r="H71" s="1" t="s">
        <v>17</v>
      </c>
      <c r="I71" s="1" t="s">
        <v>17</v>
      </c>
      <c r="J71" s="1" t="s">
        <v>17</v>
      </c>
      <c r="K71" s="1" t="s">
        <v>17</v>
      </c>
      <c r="L71" s="1" t="s">
        <v>424</v>
      </c>
    </row>
    <row r="72" ht="15.75" customHeight="1">
      <c r="A72" s="1" t="s">
        <v>1915</v>
      </c>
      <c r="B72" s="5" t="s">
        <v>1846</v>
      </c>
      <c r="D72" s="1" t="s">
        <v>1824</v>
      </c>
      <c r="E72" s="1" t="s">
        <v>119</v>
      </c>
      <c r="F72" s="18">
        <v>13.0</v>
      </c>
      <c r="G72" s="1" t="s">
        <v>147</v>
      </c>
      <c r="H72" s="1" t="s">
        <v>17</v>
      </c>
      <c r="I72" s="1" t="s">
        <v>17</v>
      </c>
      <c r="J72" s="1" t="s">
        <v>17</v>
      </c>
      <c r="K72" s="1" t="s">
        <v>17</v>
      </c>
      <c r="L72" s="1" t="s">
        <v>424</v>
      </c>
    </row>
    <row r="73" ht="15.75" customHeight="1">
      <c r="A73" s="1" t="s">
        <v>1916</v>
      </c>
      <c r="B73" s="5" t="s">
        <v>1848</v>
      </c>
      <c r="D73" s="1" t="s">
        <v>1824</v>
      </c>
      <c r="E73" s="1" t="s">
        <v>119</v>
      </c>
      <c r="F73" s="18">
        <v>14.0</v>
      </c>
      <c r="G73" s="1" t="s">
        <v>147</v>
      </c>
      <c r="H73" s="1" t="s">
        <v>17</v>
      </c>
      <c r="I73" s="1" t="s">
        <v>17</v>
      </c>
      <c r="J73" s="1" t="s">
        <v>17</v>
      </c>
      <c r="K73" s="1" t="s">
        <v>17</v>
      </c>
      <c r="L73" s="1" t="s">
        <v>424</v>
      </c>
    </row>
    <row r="74" ht="15.75" customHeight="1">
      <c r="A74" s="1" t="s">
        <v>1917</v>
      </c>
      <c r="B74" s="5" t="s">
        <v>1850</v>
      </c>
      <c r="D74" s="1" t="s">
        <v>1824</v>
      </c>
      <c r="E74" s="1" t="s">
        <v>119</v>
      </c>
      <c r="F74" s="18">
        <v>15.0</v>
      </c>
      <c r="G74" s="1" t="s">
        <v>147</v>
      </c>
      <c r="H74" s="1" t="s">
        <v>17</v>
      </c>
      <c r="I74" s="1" t="s">
        <v>17</v>
      </c>
      <c r="J74" s="1" t="s">
        <v>17</v>
      </c>
      <c r="K74" s="1" t="s">
        <v>17</v>
      </c>
      <c r="L74" s="1" t="s">
        <v>424</v>
      </c>
    </row>
    <row r="75" ht="15.75" customHeight="1">
      <c r="A75" s="1" t="s">
        <v>1918</v>
      </c>
      <c r="B75" s="5" t="s">
        <v>1852</v>
      </c>
      <c r="D75" s="1" t="s">
        <v>1824</v>
      </c>
      <c r="E75" s="1" t="s">
        <v>119</v>
      </c>
      <c r="F75" s="18">
        <v>16.0</v>
      </c>
      <c r="G75" s="1" t="s">
        <v>147</v>
      </c>
      <c r="H75" s="1" t="s">
        <v>17</v>
      </c>
      <c r="I75" s="1" t="s">
        <v>17</v>
      </c>
      <c r="J75" s="1" t="s">
        <v>17</v>
      </c>
      <c r="K75" s="1" t="s">
        <v>17</v>
      </c>
      <c r="L75" s="1" t="s">
        <v>424</v>
      </c>
    </row>
    <row r="76" ht="15.75" customHeight="1">
      <c r="A76" s="1" t="s">
        <v>1919</v>
      </c>
      <c r="B76" s="5" t="s">
        <v>1854</v>
      </c>
      <c r="D76" s="1" t="s">
        <v>1824</v>
      </c>
      <c r="E76" s="1" t="s">
        <v>119</v>
      </c>
      <c r="F76" s="18">
        <v>19.0</v>
      </c>
      <c r="G76" s="1" t="s">
        <v>147</v>
      </c>
      <c r="H76" s="1" t="s">
        <v>17</v>
      </c>
      <c r="I76" s="1" t="s">
        <v>17</v>
      </c>
      <c r="J76" s="1" t="s">
        <v>17</v>
      </c>
      <c r="K76" s="1" t="s">
        <v>17</v>
      </c>
      <c r="L76" s="1" t="s">
        <v>424</v>
      </c>
    </row>
    <row r="77" ht="15.75" customHeight="1">
      <c r="A77" s="1" t="s">
        <v>1920</v>
      </c>
      <c r="B77" s="5" t="s">
        <v>1856</v>
      </c>
      <c r="D77" s="1" t="s">
        <v>1824</v>
      </c>
      <c r="E77" s="1" t="s">
        <v>119</v>
      </c>
      <c r="F77" s="18">
        <v>22.0</v>
      </c>
      <c r="G77" s="1" t="s">
        <v>147</v>
      </c>
      <c r="H77" s="1" t="s">
        <v>17</v>
      </c>
      <c r="I77" s="1" t="s">
        <v>17</v>
      </c>
      <c r="J77" s="1" t="s">
        <v>17</v>
      </c>
      <c r="K77" s="1" t="s">
        <v>17</v>
      </c>
      <c r="L77" s="1" t="s">
        <v>424</v>
      </c>
    </row>
    <row r="78" ht="15.75" customHeight="1">
      <c r="A78" s="1" t="s">
        <v>1921</v>
      </c>
      <c r="B78" s="5" t="s">
        <v>594</v>
      </c>
      <c r="D78" s="1" t="s">
        <v>1824</v>
      </c>
      <c r="E78" s="1" t="s">
        <v>119</v>
      </c>
      <c r="F78" s="18">
        <v>23.0</v>
      </c>
      <c r="G78" s="1" t="s">
        <v>147</v>
      </c>
      <c r="H78" s="1" t="s">
        <v>17</v>
      </c>
      <c r="I78" s="1" t="s">
        <v>17</v>
      </c>
      <c r="J78" s="1" t="s">
        <v>17</v>
      </c>
      <c r="K78" s="1" t="s">
        <v>17</v>
      </c>
      <c r="L78" s="1" t="s">
        <v>424</v>
      </c>
    </row>
    <row r="79" ht="15.75" customHeight="1">
      <c r="A79" s="1" t="s">
        <v>1922</v>
      </c>
      <c r="B79" s="5" t="s">
        <v>1859</v>
      </c>
      <c r="D79" s="1" t="s">
        <v>1824</v>
      </c>
      <c r="E79" s="1" t="s">
        <v>119</v>
      </c>
      <c r="F79" s="18">
        <v>24.0</v>
      </c>
      <c r="G79" s="1" t="s">
        <v>147</v>
      </c>
      <c r="H79" s="1" t="s">
        <v>17</v>
      </c>
      <c r="I79" s="1" t="s">
        <v>17</v>
      </c>
      <c r="J79" s="1" t="s">
        <v>17</v>
      </c>
      <c r="K79" s="1" t="s">
        <v>17</v>
      </c>
      <c r="L79" s="1" t="s">
        <v>424</v>
      </c>
    </row>
    <row r="80" ht="15.75" customHeight="1">
      <c r="A80" s="1" t="s">
        <v>1923</v>
      </c>
      <c r="B80" s="5" t="s">
        <v>1861</v>
      </c>
      <c r="D80" s="1" t="s">
        <v>1824</v>
      </c>
      <c r="E80" s="1" t="s">
        <v>119</v>
      </c>
      <c r="F80" s="18">
        <v>25.0</v>
      </c>
      <c r="G80" s="1" t="s">
        <v>147</v>
      </c>
      <c r="H80" s="1" t="s">
        <v>17</v>
      </c>
      <c r="I80" s="1" t="s">
        <v>17</v>
      </c>
      <c r="J80" s="1" t="s">
        <v>17</v>
      </c>
      <c r="K80" s="1" t="s">
        <v>17</v>
      </c>
      <c r="L80" s="1" t="s">
        <v>424</v>
      </c>
    </row>
    <row r="81" ht="15.75" customHeight="1">
      <c r="A81" s="1" t="s">
        <v>1924</v>
      </c>
      <c r="B81" s="5" t="s">
        <v>1863</v>
      </c>
      <c r="D81" s="1" t="s">
        <v>1824</v>
      </c>
      <c r="E81" s="1" t="s">
        <v>119</v>
      </c>
      <c r="F81" s="18">
        <v>26.0</v>
      </c>
      <c r="G81" s="1" t="s">
        <v>147</v>
      </c>
      <c r="H81" s="1" t="s">
        <v>17</v>
      </c>
      <c r="I81" s="1" t="s">
        <v>17</v>
      </c>
      <c r="J81" s="1" t="s">
        <v>17</v>
      </c>
      <c r="K81" s="1" t="s">
        <v>17</v>
      </c>
      <c r="L81" s="1" t="s">
        <v>424</v>
      </c>
    </row>
    <row r="82" ht="15.75" customHeight="1">
      <c r="A82" s="1" t="s">
        <v>1925</v>
      </c>
      <c r="B82" s="5" t="s">
        <v>1865</v>
      </c>
      <c r="D82" s="1" t="s">
        <v>1824</v>
      </c>
      <c r="E82" s="1" t="s">
        <v>119</v>
      </c>
      <c r="F82" s="18">
        <v>27.0</v>
      </c>
      <c r="G82" s="1" t="s">
        <v>147</v>
      </c>
      <c r="H82" s="1" t="s">
        <v>17</v>
      </c>
      <c r="I82" s="1" t="s">
        <v>17</v>
      </c>
      <c r="J82" s="1" t="s">
        <v>17</v>
      </c>
      <c r="K82" s="1" t="s">
        <v>17</v>
      </c>
      <c r="L82" s="1" t="s">
        <v>424</v>
      </c>
    </row>
    <row r="83" ht="15.75" customHeight="1">
      <c r="A83" s="1" t="s">
        <v>1926</v>
      </c>
      <c r="B83" s="5" t="s">
        <v>1867</v>
      </c>
      <c r="D83" s="1" t="s">
        <v>1824</v>
      </c>
      <c r="E83" s="1" t="s">
        <v>119</v>
      </c>
      <c r="F83" s="18" t="s">
        <v>1868</v>
      </c>
      <c r="G83" s="1" t="s">
        <v>147</v>
      </c>
      <c r="H83" s="1" t="s">
        <v>17</v>
      </c>
      <c r="I83" s="1" t="s">
        <v>17</v>
      </c>
      <c r="J83" s="1" t="s">
        <v>17</v>
      </c>
      <c r="K83" s="1" t="s">
        <v>17</v>
      </c>
      <c r="L83" s="1" t="s">
        <v>424</v>
      </c>
    </row>
    <row r="84" ht="15.75" customHeight="1">
      <c r="A84" s="1" t="s">
        <v>1927</v>
      </c>
      <c r="B84" s="5" t="s">
        <v>1870</v>
      </c>
      <c r="D84" s="1" t="s">
        <v>1824</v>
      </c>
      <c r="E84" s="1" t="s">
        <v>119</v>
      </c>
      <c r="F84" s="18">
        <v>30.0</v>
      </c>
      <c r="G84" s="1" t="s">
        <v>147</v>
      </c>
      <c r="H84" s="1" t="s">
        <v>17</v>
      </c>
      <c r="I84" s="1" t="s">
        <v>17</v>
      </c>
      <c r="J84" s="1" t="s">
        <v>17</v>
      </c>
      <c r="K84" s="1" t="s">
        <v>17</v>
      </c>
      <c r="L84" s="1" t="s">
        <v>424</v>
      </c>
    </row>
    <row r="85" ht="15.75" customHeight="1">
      <c r="A85" s="1" t="s">
        <v>1928</v>
      </c>
      <c r="B85" s="5" t="s">
        <v>1872</v>
      </c>
      <c r="D85" s="1" t="s">
        <v>1824</v>
      </c>
      <c r="E85" s="1" t="s">
        <v>119</v>
      </c>
      <c r="F85" s="18">
        <v>31.0</v>
      </c>
      <c r="G85" s="1" t="s">
        <v>147</v>
      </c>
      <c r="H85" s="1" t="s">
        <v>17</v>
      </c>
      <c r="I85" s="1" t="s">
        <v>17</v>
      </c>
      <c r="J85" s="1" t="s">
        <v>17</v>
      </c>
      <c r="K85" s="1" t="s">
        <v>17</v>
      </c>
      <c r="L85" s="1" t="s">
        <v>424</v>
      </c>
    </row>
    <row r="86" ht="15.75" customHeight="1">
      <c r="A86" s="1" t="s">
        <v>1929</v>
      </c>
      <c r="B86" s="5" t="s">
        <v>1874</v>
      </c>
      <c r="D86" s="1" t="s">
        <v>1824</v>
      </c>
      <c r="E86" s="1" t="s">
        <v>119</v>
      </c>
      <c r="F86" s="18">
        <v>38.0</v>
      </c>
      <c r="G86" s="1" t="s">
        <v>147</v>
      </c>
      <c r="H86" s="1" t="s">
        <v>17</v>
      </c>
      <c r="I86" s="1" t="s">
        <v>17</v>
      </c>
      <c r="J86" s="1" t="s">
        <v>17</v>
      </c>
      <c r="K86" s="1" t="s">
        <v>17</v>
      </c>
      <c r="L86" s="1" t="s">
        <v>424</v>
      </c>
    </row>
    <row r="87" ht="15.75" customHeight="1">
      <c r="A87" s="1" t="s">
        <v>1930</v>
      </c>
      <c r="B87" s="5" t="s">
        <v>1876</v>
      </c>
      <c r="D87" s="1" t="s">
        <v>1824</v>
      </c>
      <c r="E87" s="1" t="s">
        <v>119</v>
      </c>
      <c r="F87" s="18">
        <v>39.0</v>
      </c>
      <c r="G87" s="1" t="s">
        <v>147</v>
      </c>
      <c r="H87" s="1" t="s">
        <v>17</v>
      </c>
      <c r="I87" s="1" t="s">
        <v>17</v>
      </c>
      <c r="J87" s="1" t="s">
        <v>17</v>
      </c>
      <c r="K87" s="1" t="s">
        <v>17</v>
      </c>
      <c r="L87" s="1" t="s">
        <v>424</v>
      </c>
    </row>
    <row r="88" ht="15.75" customHeight="1">
      <c r="A88" s="1" t="s">
        <v>1931</v>
      </c>
      <c r="B88" s="5" t="s">
        <v>1878</v>
      </c>
      <c r="D88" s="1" t="s">
        <v>1824</v>
      </c>
      <c r="E88" s="1" t="s">
        <v>119</v>
      </c>
      <c r="F88" s="18">
        <v>40.0</v>
      </c>
      <c r="G88" s="1" t="s">
        <v>147</v>
      </c>
      <c r="H88" s="1" t="s">
        <v>17</v>
      </c>
      <c r="I88" s="1" t="s">
        <v>17</v>
      </c>
      <c r="J88" s="1" t="s">
        <v>17</v>
      </c>
      <c r="K88" s="1" t="s">
        <v>17</v>
      </c>
      <c r="L88" s="1" t="s">
        <v>424</v>
      </c>
    </row>
    <row r="89" ht="15.75" customHeight="1">
      <c r="A89" s="1" t="s">
        <v>1932</v>
      </c>
      <c r="B89" s="5" t="s">
        <v>1880</v>
      </c>
      <c r="D89" s="1" t="s">
        <v>1824</v>
      </c>
      <c r="E89" s="1" t="s">
        <v>119</v>
      </c>
      <c r="F89" s="18">
        <v>41.0</v>
      </c>
      <c r="G89" s="1" t="s">
        <v>147</v>
      </c>
      <c r="H89" s="1" t="s">
        <v>17</v>
      </c>
      <c r="I89" s="1" t="s">
        <v>17</v>
      </c>
      <c r="J89" s="1" t="s">
        <v>17</v>
      </c>
      <c r="K89" s="1" t="s">
        <v>17</v>
      </c>
      <c r="L89" s="1" t="s">
        <v>424</v>
      </c>
    </row>
    <row r="90" ht="15.75" customHeight="1">
      <c r="A90" s="1" t="s">
        <v>1933</v>
      </c>
      <c r="B90" s="5" t="s">
        <v>1882</v>
      </c>
      <c r="D90" s="1" t="s">
        <v>1824</v>
      </c>
      <c r="E90" s="1" t="s">
        <v>119</v>
      </c>
      <c r="F90" s="18">
        <v>42.0</v>
      </c>
      <c r="G90" s="1" t="s">
        <v>147</v>
      </c>
      <c r="H90" s="1" t="s">
        <v>17</v>
      </c>
      <c r="I90" s="1" t="s">
        <v>17</v>
      </c>
      <c r="J90" s="1" t="s">
        <v>17</v>
      </c>
      <c r="K90" s="1" t="s">
        <v>17</v>
      </c>
      <c r="L90" s="1" t="s">
        <v>424</v>
      </c>
    </row>
    <row r="91" ht="15.75" customHeight="1">
      <c r="A91" s="1" t="s">
        <v>1934</v>
      </c>
      <c r="B91" s="5" t="s">
        <v>1884</v>
      </c>
      <c r="D91" s="1" t="s">
        <v>1824</v>
      </c>
      <c r="E91" s="1" t="s">
        <v>119</v>
      </c>
      <c r="F91" s="18">
        <v>43.0</v>
      </c>
      <c r="G91" s="1" t="s">
        <v>147</v>
      </c>
      <c r="H91" s="1" t="s">
        <v>17</v>
      </c>
      <c r="I91" s="1" t="s">
        <v>17</v>
      </c>
      <c r="J91" s="1" t="s">
        <v>17</v>
      </c>
      <c r="K91" s="1" t="s">
        <v>17</v>
      </c>
      <c r="L91" s="1" t="s">
        <v>424</v>
      </c>
    </row>
    <row r="92" ht="15.75" customHeight="1">
      <c r="A92" s="1" t="s">
        <v>1935</v>
      </c>
      <c r="B92" s="5" t="s">
        <v>1886</v>
      </c>
      <c r="D92" s="1" t="s">
        <v>1824</v>
      </c>
      <c r="E92" s="1" t="s">
        <v>119</v>
      </c>
      <c r="F92" s="18">
        <v>44.0</v>
      </c>
      <c r="G92" s="1" t="s">
        <v>147</v>
      </c>
      <c r="H92" s="1" t="s">
        <v>17</v>
      </c>
      <c r="I92" s="1" t="s">
        <v>17</v>
      </c>
      <c r="J92" s="1" t="s">
        <v>17</v>
      </c>
      <c r="K92" s="1" t="s">
        <v>17</v>
      </c>
      <c r="L92" s="1" t="s">
        <v>424</v>
      </c>
    </row>
    <row r="93" ht="15.75" customHeight="1">
      <c r="A93" s="1" t="s">
        <v>1936</v>
      </c>
      <c r="B93" s="5" t="s">
        <v>1888</v>
      </c>
      <c r="D93" s="1" t="s">
        <v>1824</v>
      </c>
      <c r="E93" s="1" t="s">
        <v>119</v>
      </c>
      <c r="F93" s="18">
        <v>45.0</v>
      </c>
      <c r="G93" s="1" t="s">
        <v>147</v>
      </c>
      <c r="H93" s="1" t="s">
        <v>17</v>
      </c>
      <c r="I93" s="1" t="s">
        <v>17</v>
      </c>
      <c r="J93" s="1" t="s">
        <v>17</v>
      </c>
      <c r="K93" s="1" t="s">
        <v>17</v>
      </c>
      <c r="L93" s="1" t="s">
        <v>424</v>
      </c>
    </row>
    <row r="94" ht="15.75" customHeight="1">
      <c r="A94" s="1" t="s">
        <v>1937</v>
      </c>
      <c r="B94" s="5" t="s">
        <v>1890</v>
      </c>
      <c r="D94" s="1" t="s">
        <v>1824</v>
      </c>
      <c r="E94" s="1" t="s">
        <v>119</v>
      </c>
      <c r="F94" s="18">
        <v>46.0</v>
      </c>
      <c r="G94" s="1" t="s">
        <v>147</v>
      </c>
      <c r="H94" s="1" t="s">
        <v>17</v>
      </c>
      <c r="I94" s="1" t="s">
        <v>17</v>
      </c>
      <c r="J94" s="1" t="s">
        <v>17</v>
      </c>
      <c r="K94" s="1" t="s">
        <v>17</v>
      </c>
      <c r="L94" s="1" t="s">
        <v>424</v>
      </c>
    </row>
    <row r="95" ht="15.75" customHeight="1">
      <c r="A95" s="1" t="s">
        <v>1938</v>
      </c>
      <c r="B95" s="5" t="s">
        <v>1892</v>
      </c>
      <c r="D95" s="1" t="s">
        <v>1824</v>
      </c>
      <c r="E95" s="1" t="s">
        <v>119</v>
      </c>
      <c r="F95" s="18">
        <v>47.0</v>
      </c>
      <c r="G95" s="1" t="s">
        <v>147</v>
      </c>
      <c r="H95" s="1" t="s">
        <v>17</v>
      </c>
      <c r="I95" s="1" t="s">
        <v>17</v>
      </c>
      <c r="J95" s="1" t="s">
        <v>17</v>
      </c>
      <c r="K95" s="1" t="s">
        <v>17</v>
      </c>
      <c r="L95" s="1" t="s">
        <v>424</v>
      </c>
    </row>
    <row r="96" ht="15.75" customHeight="1">
      <c r="A96" s="1" t="s">
        <v>1939</v>
      </c>
      <c r="B96" s="5" t="s">
        <v>1894</v>
      </c>
      <c r="D96" s="1" t="s">
        <v>1824</v>
      </c>
      <c r="E96" s="1" t="s">
        <v>119</v>
      </c>
      <c r="F96" s="18">
        <v>48.0</v>
      </c>
      <c r="G96" s="1" t="s">
        <v>147</v>
      </c>
      <c r="H96" s="1" t="s">
        <v>17</v>
      </c>
      <c r="I96" s="1" t="s">
        <v>17</v>
      </c>
      <c r="J96" s="1" t="s">
        <v>17</v>
      </c>
      <c r="K96" s="1" t="s">
        <v>17</v>
      </c>
      <c r="L96" s="1" t="s">
        <v>424</v>
      </c>
    </row>
    <row r="97" ht="15.75" customHeight="1">
      <c r="A97" s="1" t="s">
        <v>1940</v>
      </c>
      <c r="B97" s="5" t="s">
        <v>1896</v>
      </c>
      <c r="D97" s="1" t="s">
        <v>1824</v>
      </c>
      <c r="E97" s="1" t="s">
        <v>119</v>
      </c>
      <c r="F97" s="18">
        <v>49.0</v>
      </c>
      <c r="G97" s="1" t="s">
        <v>147</v>
      </c>
      <c r="H97" s="1" t="s">
        <v>17</v>
      </c>
      <c r="I97" s="1" t="s">
        <v>17</v>
      </c>
      <c r="J97" s="1" t="s">
        <v>17</v>
      </c>
      <c r="K97" s="1" t="s">
        <v>17</v>
      </c>
      <c r="L97" s="1" t="s">
        <v>424</v>
      </c>
    </row>
    <row r="98" ht="15.75" customHeight="1">
      <c r="A98" s="1" t="s">
        <v>1941</v>
      </c>
      <c r="B98" s="5" t="s">
        <v>1898</v>
      </c>
      <c r="D98" s="1" t="s">
        <v>1824</v>
      </c>
      <c r="E98" s="1" t="s">
        <v>119</v>
      </c>
      <c r="F98" s="18">
        <v>50.0</v>
      </c>
      <c r="G98" s="1" t="s">
        <v>147</v>
      </c>
      <c r="H98" s="1" t="s">
        <v>17</v>
      </c>
      <c r="I98" s="1" t="s">
        <v>17</v>
      </c>
      <c r="J98" s="1" t="s">
        <v>17</v>
      </c>
      <c r="K98" s="1" t="s">
        <v>17</v>
      </c>
      <c r="L98" s="1" t="s">
        <v>424</v>
      </c>
    </row>
    <row r="99" ht="32.25" customHeight="1">
      <c r="A99" s="1" t="s">
        <v>1942</v>
      </c>
      <c r="B99" s="5" t="s">
        <v>1900</v>
      </c>
      <c r="D99" s="1" t="s">
        <v>1824</v>
      </c>
      <c r="E99" s="1" t="s">
        <v>119</v>
      </c>
      <c r="F99" s="18">
        <v>51.0</v>
      </c>
      <c r="G99" s="1" t="s">
        <v>147</v>
      </c>
      <c r="H99" s="1" t="s">
        <v>17</v>
      </c>
      <c r="I99" s="1" t="s">
        <v>17</v>
      </c>
      <c r="J99" s="1" t="s">
        <v>17</v>
      </c>
      <c r="K99" s="1" t="s">
        <v>17</v>
      </c>
      <c r="L99" s="1" t="s">
        <v>424</v>
      </c>
    </row>
    <row r="100" ht="15.75" customHeight="1">
      <c r="A100" s="1" t="s">
        <v>1943</v>
      </c>
      <c r="B100" s="5" t="s">
        <v>1902</v>
      </c>
      <c r="D100" s="1" t="s">
        <v>1824</v>
      </c>
      <c r="E100" s="1" t="s">
        <v>119</v>
      </c>
      <c r="F100" s="18">
        <v>52.0</v>
      </c>
      <c r="G100" s="1" t="s">
        <v>147</v>
      </c>
      <c r="H100" s="1" t="s">
        <v>17</v>
      </c>
      <c r="I100" s="1" t="s">
        <v>17</v>
      </c>
      <c r="J100" s="1" t="s">
        <v>17</v>
      </c>
      <c r="K100" s="1" t="s">
        <v>17</v>
      </c>
      <c r="L100" s="1" t="s">
        <v>424</v>
      </c>
    </row>
    <row r="101" ht="15.75" customHeight="1">
      <c r="A101" s="1" t="s">
        <v>1944</v>
      </c>
      <c r="B101" s="5" t="s">
        <v>606</v>
      </c>
      <c r="D101" s="1" t="s">
        <v>1824</v>
      </c>
      <c r="E101" s="1" t="s">
        <v>119</v>
      </c>
      <c r="F101" s="18">
        <v>54.0</v>
      </c>
      <c r="G101" s="1" t="s">
        <v>147</v>
      </c>
      <c r="H101" s="1" t="s">
        <v>17</v>
      </c>
      <c r="I101" s="1" t="s">
        <v>17</v>
      </c>
      <c r="J101" s="1" t="s">
        <v>17</v>
      </c>
      <c r="K101" s="1" t="s">
        <v>17</v>
      </c>
      <c r="L101" s="1" t="s">
        <v>424</v>
      </c>
    </row>
    <row r="102" ht="15.75" customHeight="1">
      <c r="A102" s="1" t="s">
        <v>1945</v>
      </c>
      <c r="B102" s="5" t="s">
        <v>979</v>
      </c>
      <c r="D102" s="1" t="s">
        <v>1824</v>
      </c>
      <c r="E102" s="1" t="s">
        <v>119</v>
      </c>
      <c r="F102" s="18" t="s">
        <v>979</v>
      </c>
      <c r="G102" s="1" t="s">
        <v>147</v>
      </c>
      <c r="H102" s="1" t="s">
        <v>17</v>
      </c>
      <c r="I102" s="1" t="s">
        <v>17</v>
      </c>
      <c r="J102" s="1" t="s">
        <v>17</v>
      </c>
      <c r="K102" s="1" t="s">
        <v>17</v>
      </c>
      <c r="L102" s="1" t="s">
        <v>424</v>
      </c>
    </row>
    <row r="103" ht="15.75" customHeight="1">
      <c r="A103" s="1" t="s">
        <v>1946</v>
      </c>
      <c r="B103" s="1" t="s">
        <v>1906</v>
      </c>
      <c r="C103" s="1">
        <f>SUM(C64:C102)</f>
        <v>0</v>
      </c>
      <c r="D103" s="1" t="s">
        <v>1824</v>
      </c>
      <c r="E103" s="1" t="s">
        <v>119</v>
      </c>
      <c r="F103" s="18" t="s">
        <v>181</v>
      </c>
      <c r="G103" s="1" t="s">
        <v>147</v>
      </c>
      <c r="H103" s="1" t="s">
        <v>17</v>
      </c>
      <c r="I103" s="1" t="s">
        <v>17</v>
      </c>
      <c r="J103" s="1" t="s">
        <v>17</v>
      </c>
      <c r="K103" s="1" t="s">
        <v>17</v>
      </c>
      <c r="L103" s="1" t="s">
        <v>424</v>
      </c>
    </row>
    <row r="104" ht="15.75" customHeight="1"/>
    <row r="105" ht="15.75" customHeight="1"/>
    <row r="106" ht="15.75" customHeight="1"/>
    <row r="107" ht="15.75" customHeight="1"/>
    <row r="108" ht="15.75" customHeight="1"/>
    <row r="109" ht="23.25" customHeight="1"/>
    <row r="110" ht="15.75" customHeight="1">
      <c r="A110" s="1" t="s">
        <v>1947</v>
      </c>
      <c r="B110" s="5" t="s">
        <v>1823</v>
      </c>
      <c r="C110" s="2">
        <v>0.0</v>
      </c>
      <c r="D110" s="1" t="s">
        <v>1824</v>
      </c>
      <c r="E110" s="1" t="s">
        <v>1948</v>
      </c>
      <c r="F110" s="18" t="s">
        <v>1826</v>
      </c>
      <c r="G110" s="1" t="s">
        <v>147</v>
      </c>
      <c r="H110" s="1" t="s">
        <v>17</v>
      </c>
      <c r="I110" s="1" t="s">
        <v>17</v>
      </c>
      <c r="J110" s="1" t="s">
        <v>17</v>
      </c>
      <c r="K110" s="1" t="s">
        <v>17</v>
      </c>
      <c r="L110" s="1" t="s">
        <v>424</v>
      </c>
    </row>
    <row r="111" ht="15.75" customHeight="1">
      <c r="A111" s="1" t="s">
        <v>1949</v>
      </c>
      <c r="B111" s="5" t="s">
        <v>1828</v>
      </c>
      <c r="C111" s="2">
        <v>0.0</v>
      </c>
      <c r="D111" s="1" t="s">
        <v>1824</v>
      </c>
      <c r="E111" s="1" t="s">
        <v>1948</v>
      </c>
      <c r="F111" s="18" t="s">
        <v>1829</v>
      </c>
      <c r="G111" s="1" t="s">
        <v>147</v>
      </c>
      <c r="H111" s="1" t="s">
        <v>17</v>
      </c>
      <c r="I111" s="1" t="s">
        <v>17</v>
      </c>
      <c r="J111" s="1" t="s">
        <v>17</v>
      </c>
      <c r="K111" s="1" t="s">
        <v>17</v>
      </c>
      <c r="L111" s="1" t="s">
        <v>424</v>
      </c>
    </row>
    <row r="112" ht="15.75" customHeight="1">
      <c r="A112" s="1" t="s">
        <v>1950</v>
      </c>
      <c r="B112" s="5" t="s">
        <v>1831</v>
      </c>
      <c r="C112" s="2">
        <v>0.0</v>
      </c>
      <c r="D112" s="1" t="s">
        <v>1824</v>
      </c>
      <c r="E112" s="1" t="s">
        <v>1948</v>
      </c>
      <c r="F112" s="18" t="s">
        <v>1832</v>
      </c>
      <c r="G112" s="1" t="s">
        <v>147</v>
      </c>
      <c r="H112" s="1" t="s">
        <v>17</v>
      </c>
      <c r="I112" s="1" t="s">
        <v>17</v>
      </c>
      <c r="J112" s="1" t="s">
        <v>17</v>
      </c>
      <c r="K112" s="1" t="s">
        <v>17</v>
      </c>
      <c r="L112" s="1" t="s">
        <v>424</v>
      </c>
    </row>
    <row r="113" ht="15.75" customHeight="1">
      <c r="A113" s="1" t="s">
        <v>1951</v>
      </c>
      <c r="B113" s="5" t="s">
        <v>1834</v>
      </c>
      <c r="C113" s="2">
        <v>0.3106</v>
      </c>
      <c r="D113" s="1" t="s">
        <v>1824</v>
      </c>
      <c r="E113" s="1" t="s">
        <v>1948</v>
      </c>
      <c r="F113" s="18" t="s">
        <v>1835</v>
      </c>
      <c r="G113" s="1" t="s">
        <v>147</v>
      </c>
      <c r="H113" s="1" t="s">
        <v>17</v>
      </c>
      <c r="I113" s="1" t="s">
        <v>17</v>
      </c>
      <c r="J113" s="1" t="s">
        <v>17</v>
      </c>
      <c r="K113" s="1" t="s">
        <v>17</v>
      </c>
      <c r="L113" s="1" t="s">
        <v>424</v>
      </c>
    </row>
    <row r="114" ht="15.75" customHeight="1">
      <c r="A114" s="1" t="s">
        <v>1952</v>
      </c>
      <c r="B114" s="5" t="s">
        <v>1837</v>
      </c>
      <c r="C114" s="2">
        <v>6.2112</v>
      </c>
      <c r="D114" s="1" t="s">
        <v>1824</v>
      </c>
      <c r="E114" s="1" t="s">
        <v>1948</v>
      </c>
      <c r="F114" s="18" t="s">
        <v>1838</v>
      </c>
      <c r="G114" s="1" t="s">
        <v>147</v>
      </c>
      <c r="H114" s="1" t="s">
        <v>17</v>
      </c>
      <c r="I114" s="1" t="s">
        <v>17</v>
      </c>
      <c r="J114" s="1" t="s">
        <v>17</v>
      </c>
      <c r="K114" s="1" t="s">
        <v>17</v>
      </c>
      <c r="L114" s="1" t="s">
        <v>424</v>
      </c>
    </row>
    <row r="115" ht="15.75" customHeight="1">
      <c r="A115" s="1" t="s">
        <v>1953</v>
      </c>
      <c r="B115" s="5" t="s">
        <v>1840</v>
      </c>
      <c r="C115" s="2">
        <v>0.0</v>
      </c>
      <c r="D115" s="1" t="s">
        <v>1824</v>
      </c>
      <c r="E115" s="1" t="s">
        <v>1948</v>
      </c>
      <c r="F115" s="18">
        <v>10.0</v>
      </c>
      <c r="G115" s="1" t="s">
        <v>147</v>
      </c>
      <c r="H115" s="1" t="s">
        <v>17</v>
      </c>
      <c r="I115" s="1" t="s">
        <v>17</v>
      </c>
      <c r="J115" s="1" t="s">
        <v>17</v>
      </c>
      <c r="K115" s="1" t="s">
        <v>17</v>
      </c>
      <c r="L115" s="1" t="s">
        <v>424</v>
      </c>
    </row>
    <row r="116" ht="15.75" customHeight="1">
      <c r="A116" s="1" t="s">
        <v>1954</v>
      </c>
      <c r="B116" s="5" t="s">
        <v>1842</v>
      </c>
      <c r="C116" s="2">
        <v>8.6957</v>
      </c>
      <c r="D116" s="1" t="s">
        <v>1824</v>
      </c>
      <c r="E116" s="1" t="s">
        <v>1948</v>
      </c>
      <c r="F116" s="18">
        <v>11.0</v>
      </c>
      <c r="G116" s="1" t="s">
        <v>147</v>
      </c>
      <c r="H116" s="1" t="s">
        <v>17</v>
      </c>
      <c r="I116" s="1" t="s">
        <v>17</v>
      </c>
      <c r="J116" s="1" t="s">
        <v>17</v>
      </c>
      <c r="K116" s="1" t="s">
        <v>17</v>
      </c>
      <c r="L116" s="1" t="s">
        <v>424</v>
      </c>
    </row>
    <row r="117" ht="15.75" customHeight="1">
      <c r="A117" s="1" t="s">
        <v>1955</v>
      </c>
      <c r="B117" s="5" t="s">
        <v>1844</v>
      </c>
      <c r="C117" s="2">
        <v>0.0</v>
      </c>
      <c r="D117" s="1" t="s">
        <v>1824</v>
      </c>
      <c r="E117" s="1" t="s">
        <v>1948</v>
      </c>
      <c r="F117" s="18">
        <v>12.0</v>
      </c>
      <c r="G117" s="1" t="s">
        <v>147</v>
      </c>
      <c r="H117" s="1" t="s">
        <v>17</v>
      </c>
      <c r="I117" s="1" t="s">
        <v>17</v>
      </c>
      <c r="J117" s="1" t="s">
        <v>17</v>
      </c>
      <c r="K117" s="1" t="s">
        <v>17</v>
      </c>
      <c r="L117" s="1" t="s">
        <v>424</v>
      </c>
    </row>
    <row r="118" ht="15.75" customHeight="1">
      <c r="A118" s="1" t="s">
        <v>1956</v>
      </c>
      <c r="B118" s="5" t="s">
        <v>1846</v>
      </c>
      <c r="C118" s="2">
        <v>0.0</v>
      </c>
      <c r="D118" s="1" t="s">
        <v>1824</v>
      </c>
      <c r="E118" s="1" t="s">
        <v>1948</v>
      </c>
      <c r="F118" s="18">
        <v>13.0</v>
      </c>
      <c r="G118" s="1" t="s">
        <v>147</v>
      </c>
      <c r="H118" s="1" t="s">
        <v>17</v>
      </c>
      <c r="I118" s="1" t="s">
        <v>17</v>
      </c>
      <c r="J118" s="1" t="s">
        <v>17</v>
      </c>
      <c r="K118" s="1" t="s">
        <v>17</v>
      </c>
      <c r="L118" s="1" t="s">
        <v>424</v>
      </c>
    </row>
    <row r="119" ht="15.75" customHeight="1">
      <c r="A119" s="1" t="s">
        <v>1957</v>
      </c>
      <c r="B119" s="5" t="s">
        <v>1848</v>
      </c>
      <c r="C119" s="2">
        <v>0.0</v>
      </c>
      <c r="D119" s="1" t="s">
        <v>1824</v>
      </c>
      <c r="E119" s="1" t="s">
        <v>1948</v>
      </c>
      <c r="F119" s="18">
        <v>14.0</v>
      </c>
      <c r="G119" s="1" t="s">
        <v>147</v>
      </c>
      <c r="H119" s="1" t="s">
        <v>17</v>
      </c>
      <c r="I119" s="1" t="s">
        <v>17</v>
      </c>
      <c r="J119" s="1" t="s">
        <v>17</v>
      </c>
      <c r="K119" s="1" t="s">
        <v>17</v>
      </c>
      <c r="L119" s="1" t="s">
        <v>424</v>
      </c>
    </row>
    <row r="120" ht="15.75" customHeight="1">
      <c r="A120" s="1" t="s">
        <v>1958</v>
      </c>
      <c r="B120" s="5" t="s">
        <v>1850</v>
      </c>
      <c r="C120" s="2">
        <v>0.3106</v>
      </c>
      <c r="D120" s="1" t="s">
        <v>1824</v>
      </c>
      <c r="E120" s="1" t="s">
        <v>1948</v>
      </c>
      <c r="F120" s="18">
        <v>15.0</v>
      </c>
      <c r="G120" s="1" t="s">
        <v>147</v>
      </c>
      <c r="H120" s="1" t="s">
        <v>17</v>
      </c>
      <c r="I120" s="1" t="s">
        <v>17</v>
      </c>
      <c r="J120" s="1" t="s">
        <v>17</v>
      </c>
      <c r="K120" s="1" t="s">
        <v>17</v>
      </c>
      <c r="L120" s="1" t="s">
        <v>424</v>
      </c>
    </row>
    <row r="121" ht="15.75" customHeight="1">
      <c r="A121" s="1" t="s">
        <v>1959</v>
      </c>
      <c r="B121" s="5" t="s">
        <v>1852</v>
      </c>
      <c r="C121" s="2">
        <v>1.5528</v>
      </c>
      <c r="D121" s="1" t="s">
        <v>1824</v>
      </c>
      <c r="E121" s="1" t="s">
        <v>1948</v>
      </c>
      <c r="F121" s="18">
        <v>16.0</v>
      </c>
      <c r="G121" s="1" t="s">
        <v>147</v>
      </c>
      <c r="H121" s="1" t="s">
        <v>17</v>
      </c>
      <c r="I121" s="1" t="s">
        <v>17</v>
      </c>
      <c r="J121" s="1" t="s">
        <v>17</v>
      </c>
      <c r="K121" s="1" t="s">
        <v>17</v>
      </c>
      <c r="L121" s="1" t="s">
        <v>424</v>
      </c>
    </row>
    <row r="122" ht="15.75" customHeight="1">
      <c r="A122" s="1" t="s">
        <v>1960</v>
      </c>
      <c r="B122" s="5" t="s">
        <v>1854</v>
      </c>
      <c r="C122" s="2">
        <v>0.0</v>
      </c>
      <c r="D122" s="1" t="s">
        <v>1824</v>
      </c>
      <c r="E122" s="1" t="s">
        <v>1948</v>
      </c>
      <c r="F122" s="18">
        <v>19.0</v>
      </c>
      <c r="G122" s="1" t="s">
        <v>147</v>
      </c>
      <c r="H122" s="1" t="s">
        <v>17</v>
      </c>
      <c r="I122" s="1" t="s">
        <v>17</v>
      </c>
      <c r="J122" s="1" t="s">
        <v>17</v>
      </c>
      <c r="K122" s="1" t="s">
        <v>17</v>
      </c>
      <c r="L122" s="1" t="s">
        <v>424</v>
      </c>
    </row>
    <row r="123" ht="15.75" customHeight="1">
      <c r="A123" s="1" t="s">
        <v>1961</v>
      </c>
      <c r="B123" s="5" t="s">
        <v>1856</v>
      </c>
      <c r="C123" s="2">
        <v>0.0</v>
      </c>
      <c r="D123" s="1" t="s">
        <v>1824</v>
      </c>
      <c r="E123" s="1" t="s">
        <v>1948</v>
      </c>
      <c r="F123" s="18">
        <v>22.0</v>
      </c>
      <c r="G123" s="1" t="s">
        <v>147</v>
      </c>
      <c r="H123" s="1" t="s">
        <v>17</v>
      </c>
      <c r="I123" s="1" t="s">
        <v>17</v>
      </c>
      <c r="J123" s="1" t="s">
        <v>17</v>
      </c>
      <c r="K123" s="1" t="s">
        <v>17</v>
      </c>
      <c r="L123" s="1" t="s">
        <v>424</v>
      </c>
    </row>
    <row r="124" ht="15.75" customHeight="1">
      <c r="A124" s="1" t="s">
        <v>1962</v>
      </c>
      <c r="B124" s="5" t="s">
        <v>594</v>
      </c>
      <c r="C124" s="2">
        <v>5.5901</v>
      </c>
      <c r="D124" s="1" t="s">
        <v>1824</v>
      </c>
      <c r="E124" s="1" t="s">
        <v>1948</v>
      </c>
      <c r="F124" s="18">
        <v>23.0</v>
      </c>
      <c r="G124" s="1" t="s">
        <v>147</v>
      </c>
      <c r="H124" s="1" t="s">
        <v>17</v>
      </c>
      <c r="I124" s="1" t="s">
        <v>17</v>
      </c>
      <c r="J124" s="1" t="s">
        <v>17</v>
      </c>
      <c r="K124" s="1" t="s">
        <v>17</v>
      </c>
      <c r="L124" s="1" t="s">
        <v>424</v>
      </c>
    </row>
    <row r="125" ht="15.75" customHeight="1">
      <c r="A125" s="1" t="s">
        <v>1963</v>
      </c>
      <c r="B125" s="5" t="s">
        <v>1859</v>
      </c>
      <c r="C125" s="2">
        <v>0.0</v>
      </c>
      <c r="D125" s="1" t="s">
        <v>1824</v>
      </c>
      <c r="E125" s="1" t="s">
        <v>1948</v>
      </c>
      <c r="F125" s="18">
        <v>24.0</v>
      </c>
      <c r="G125" s="1" t="s">
        <v>147</v>
      </c>
      <c r="H125" s="1" t="s">
        <v>17</v>
      </c>
      <c r="I125" s="1" t="s">
        <v>17</v>
      </c>
      <c r="J125" s="1" t="s">
        <v>17</v>
      </c>
      <c r="K125" s="1" t="s">
        <v>17</v>
      </c>
      <c r="L125" s="1" t="s">
        <v>424</v>
      </c>
    </row>
    <row r="126" ht="15.75" customHeight="1">
      <c r="A126" s="1" t="s">
        <v>1964</v>
      </c>
      <c r="B126" s="5" t="s">
        <v>1861</v>
      </c>
      <c r="C126" s="2">
        <v>0.0</v>
      </c>
      <c r="D126" s="1" t="s">
        <v>1824</v>
      </c>
      <c r="E126" s="1" t="s">
        <v>1948</v>
      </c>
      <c r="F126" s="18">
        <v>25.0</v>
      </c>
      <c r="G126" s="1" t="s">
        <v>147</v>
      </c>
      <c r="H126" s="1" t="s">
        <v>17</v>
      </c>
      <c r="I126" s="1" t="s">
        <v>17</v>
      </c>
      <c r="J126" s="1" t="s">
        <v>17</v>
      </c>
      <c r="K126" s="1" t="s">
        <v>17</v>
      </c>
      <c r="L126" s="1" t="s">
        <v>424</v>
      </c>
    </row>
    <row r="127" ht="15.75" customHeight="1">
      <c r="A127" s="1" t="s">
        <v>1965</v>
      </c>
      <c r="B127" s="5" t="s">
        <v>1863</v>
      </c>
      <c r="C127" s="2">
        <v>16.4596</v>
      </c>
      <c r="D127" s="1" t="s">
        <v>1824</v>
      </c>
      <c r="E127" s="1" t="s">
        <v>1948</v>
      </c>
      <c r="F127" s="18">
        <v>26.0</v>
      </c>
      <c r="G127" s="1" t="s">
        <v>147</v>
      </c>
      <c r="H127" s="1" t="s">
        <v>17</v>
      </c>
      <c r="I127" s="1" t="s">
        <v>17</v>
      </c>
      <c r="J127" s="1" t="s">
        <v>17</v>
      </c>
      <c r="K127" s="1" t="s">
        <v>17</v>
      </c>
      <c r="L127" s="1" t="s">
        <v>424</v>
      </c>
    </row>
    <row r="128" ht="15.75" customHeight="1">
      <c r="A128" s="1" t="s">
        <v>1966</v>
      </c>
      <c r="B128" s="5" t="s">
        <v>1865</v>
      </c>
      <c r="C128" s="2">
        <v>3.4161</v>
      </c>
      <c r="D128" s="1" t="s">
        <v>1824</v>
      </c>
      <c r="E128" s="1" t="s">
        <v>1948</v>
      </c>
      <c r="F128" s="18">
        <v>27.0</v>
      </c>
      <c r="G128" s="1" t="s">
        <v>147</v>
      </c>
      <c r="H128" s="1" t="s">
        <v>17</v>
      </c>
      <c r="I128" s="1" t="s">
        <v>17</v>
      </c>
      <c r="J128" s="1" t="s">
        <v>17</v>
      </c>
      <c r="K128" s="1" t="s">
        <v>17</v>
      </c>
      <c r="L128" s="1" t="s">
        <v>424</v>
      </c>
    </row>
    <row r="129" ht="15.75" customHeight="1">
      <c r="A129" s="1" t="s">
        <v>1967</v>
      </c>
      <c r="B129" s="5" t="s">
        <v>1867</v>
      </c>
      <c r="C129" s="2">
        <v>0.0</v>
      </c>
      <c r="D129" s="1" t="s">
        <v>1824</v>
      </c>
      <c r="E129" s="1" t="s">
        <v>1948</v>
      </c>
      <c r="F129" s="18" t="s">
        <v>1868</v>
      </c>
      <c r="G129" s="1" t="s">
        <v>147</v>
      </c>
      <c r="H129" s="1" t="s">
        <v>17</v>
      </c>
      <c r="I129" s="1" t="s">
        <v>17</v>
      </c>
      <c r="J129" s="1" t="s">
        <v>17</v>
      </c>
      <c r="K129" s="1" t="s">
        <v>17</v>
      </c>
      <c r="L129" s="1" t="s">
        <v>424</v>
      </c>
    </row>
    <row r="130" ht="15.75" customHeight="1">
      <c r="A130" s="1" t="s">
        <v>1968</v>
      </c>
      <c r="B130" s="5" t="s">
        <v>1870</v>
      </c>
      <c r="C130" s="2">
        <v>13.6646</v>
      </c>
      <c r="D130" s="1" t="s">
        <v>1824</v>
      </c>
      <c r="E130" s="1" t="s">
        <v>1948</v>
      </c>
      <c r="F130" s="18">
        <v>30.0</v>
      </c>
      <c r="G130" s="1" t="s">
        <v>147</v>
      </c>
      <c r="H130" s="1" t="s">
        <v>17</v>
      </c>
      <c r="I130" s="1" t="s">
        <v>17</v>
      </c>
      <c r="J130" s="1" t="s">
        <v>17</v>
      </c>
      <c r="K130" s="1" t="s">
        <v>17</v>
      </c>
      <c r="L130" s="1" t="s">
        <v>424</v>
      </c>
    </row>
    <row r="131" ht="15.75" customHeight="1">
      <c r="A131" s="1" t="s">
        <v>1969</v>
      </c>
      <c r="B131" s="5" t="s">
        <v>1872</v>
      </c>
      <c r="C131" s="2">
        <v>0.0</v>
      </c>
      <c r="D131" s="1" t="s">
        <v>1824</v>
      </c>
      <c r="E131" s="1" t="s">
        <v>1948</v>
      </c>
      <c r="F131" s="18">
        <v>31.0</v>
      </c>
      <c r="G131" s="1" t="s">
        <v>147</v>
      </c>
      <c r="H131" s="1" t="s">
        <v>17</v>
      </c>
      <c r="I131" s="1" t="s">
        <v>17</v>
      </c>
      <c r="J131" s="1" t="s">
        <v>17</v>
      </c>
      <c r="K131" s="1" t="s">
        <v>17</v>
      </c>
      <c r="L131" s="1" t="s">
        <v>424</v>
      </c>
    </row>
    <row r="132" ht="15.75" customHeight="1">
      <c r="A132" s="1" t="s">
        <v>1970</v>
      </c>
      <c r="B132" s="5" t="s">
        <v>1874</v>
      </c>
      <c r="C132" s="2">
        <v>0.3106</v>
      </c>
      <c r="D132" s="1" t="s">
        <v>1824</v>
      </c>
      <c r="E132" s="1" t="s">
        <v>1948</v>
      </c>
      <c r="F132" s="18">
        <v>38.0</v>
      </c>
      <c r="G132" s="1" t="s">
        <v>147</v>
      </c>
      <c r="H132" s="1" t="s">
        <v>17</v>
      </c>
      <c r="I132" s="1" t="s">
        <v>17</v>
      </c>
      <c r="J132" s="1" t="s">
        <v>17</v>
      </c>
      <c r="K132" s="1" t="s">
        <v>17</v>
      </c>
      <c r="L132" s="1" t="s">
        <v>424</v>
      </c>
    </row>
    <row r="133" ht="15.75" customHeight="1">
      <c r="A133" s="1" t="s">
        <v>1971</v>
      </c>
      <c r="B133" s="5" t="s">
        <v>1876</v>
      </c>
      <c r="C133" s="2">
        <v>0.0</v>
      </c>
      <c r="D133" s="1" t="s">
        <v>1824</v>
      </c>
      <c r="E133" s="1" t="s">
        <v>1948</v>
      </c>
      <c r="F133" s="18">
        <v>39.0</v>
      </c>
      <c r="G133" s="1" t="s">
        <v>147</v>
      </c>
      <c r="H133" s="1" t="s">
        <v>17</v>
      </c>
      <c r="I133" s="1" t="s">
        <v>17</v>
      </c>
      <c r="J133" s="1" t="s">
        <v>17</v>
      </c>
      <c r="K133" s="1" t="s">
        <v>17</v>
      </c>
      <c r="L133" s="1" t="s">
        <v>424</v>
      </c>
    </row>
    <row r="134" ht="15.75" customHeight="1">
      <c r="A134" s="1" t="s">
        <v>1972</v>
      </c>
      <c r="B134" s="5" t="s">
        <v>1878</v>
      </c>
      <c r="C134" s="2">
        <v>3.7267</v>
      </c>
      <c r="D134" s="1" t="s">
        <v>1824</v>
      </c>
      <c r="E134" s="1" t="s">
        <v>1948</v>
      </c>
      <c r="F134" s="18">
        <v>40.0</v>
      </c>
      <c r="G134" s="1" t="s">
        <v>147</v>
      </c>
      <c r="H134" s="1" t="s">
        <v>17</v>
      </c>
      <c r="I134" s="1" t="s">
        <v>17</v>
      </c>
      <c r="J134" s="1" t="s">
        <v>17</v>
      </c>
      <c r="K134" s="1" t="s">
        <v>17</v>
      </c>
      <c r="L134" s="1" t="s">
        <v>424</v>
      </c>
    </row>
    <row r="135" ht="15.75" customHeight="1">
      <c r="A135" s="1" t="s">
        <v>1973</v>
      </c>
      <c r="B135" s="5" t="s">
        <v>1880</v>
      </c>
      <c r="C135" s="2">
        <v>0.0</v>
      </c>
      <c r="D135" s="1" t="s">
        <v>1824</v>
      </c>
      <c r="E135" s="1" t="s">
        <v>1948</v>
      </c>
      <c r="F135" s="18">
        <v>41.0</v>
      </c>
      <c r="G135" s="1" t="s">
        <v>147</v>
      </c>
      <c r="H135" s="1" t="s">
        <v>17</v>
      </c>
      <c r="I135" s="1" t="s">
        <v>17</v>
      </c>
      <c r="J135" s="1" t="s">
        <v>17</v>
      </c>
      <c r="K135" s="1" t="s">
        <v>17</v>
      </c>
      <c r="L135" s="1" t="s">
        <v>424</v>
      </c>
    </row>
    <row r="136" ht="15.75" customHeight="1">
      <c r="A136" s="1" t="s">
        <v>1974</v>
      </c>
      <c r="B136" s="5" t="s">
        <v>1882</v>
      </c>
      <c r="C136" s="2">
        <v>9.3168</v>
      </c>
      <c r="D136" s="1" t="s">
        <v>1824</v>
      </c>
      <c r="E136" s="1" t="s">
        <v>1948</v>
      </c>
      <c r="F136" s="18">
        <v>42.0</v>
      </c>
      <c r="G136" s="1" t="s">
        <v>147</v>
      </c>
      <c r="H136" s="1" t="s">
        <v>17</v>
      </c>
      <c r="I136" s="1" t="s">
        <v>17</v>
      </c>
      <c r="J136" s="1" t="s">
        <v>17</v>
      </c>
      <c r="K136" s="1" t="s">
        <v>17</v>
      </c>
      <c r="L136" s="1" t="s">
        <v>424</v>
      </c>
    </row>
    <row r="137" ht="15.75" customHeight="1">
      <c r="A137" s="1" t="s">
        <v>1975</v>
      </c>
      <c r="B137" s="5" t="s">
        <v>1884</v>
      </c>
      <c r="C137" s="2">
        <v>0.0</v>
      </c>
      <c r="D137" s="1" t="s">
        <v>1824</v>
      </c>
      <c r="E137" s="1" t="s">
        <v>1948</v>
      </c>
      <c r="F137" s="18">
        <v>43.0</v>
      </c>
      <c r="G137" s="1" t="s">
        <v>147</v>
      </c>
      <c r="H137" s="1" t="s">
        <v>17</v>
      </c>
      <c r="I137" s="1" t="s">
        <v>17</v>
      </c>
      <c r="J137" s="1" t="s">
        <v>17</v>
      </c>
      <c r="K137" s="1" t="s">
        <v>17</v>
      </c>
      <c r="L137" s="1" t="s">
        <v>424</v>
      </c>
    </row>
    <row r="138" ht="15.75" customHeight="1">
      <c r="A138" s="1" t="s">
        <v>1976</v>
      </c>
      <c r="B138" s="5" t="s">
        <v>1886</v>
      </c>
      <c r="C138" s="2">
        <v>1.2422</v>
      </c>
      <c r="D138" s="1" t="s">
        <v>1824</v>
      </c>
      <c r="E138" s="1" t="s">
        <v>1948</v>
      </c>
      <c r="F138" s="18">
        <v>44.0</v>
      </c>
      <c r="G138" s="1" t="s">
        <v>147</v>
      </c>
      <c r="H138" s="1" t="s">
        <v>17</v>
      </c>
      <c r="I138" s="1" t="s">
        <v>17</v>
      </c>
      <c r="J138" s="1" t="s">
        <v>17</v>
      </c>
      <c r="K138" s="1" t="s">
        <v>17</v>
      </c>
      <c r="L138" s="1" t="s">
        <v>424</v>
      </c>
    </row>
    <row r="139" ht="15.75" customHeight="1">
      <c r="A139" s="1" t="s">
        <v>1977</v>
      </c>
      <c r="B139" s="5" t="s">
        <v>1888</v>
      </c>
      <c r="C139" s="2">
        <v>12.7329</v>
      </c>
      <c r="D139" s="1" t="s">
        <v>1824</v>
      </c>
      <c r="E139" s="1" t="s">
        <v>1948</v>
      </c>
      <c r="F139" s="18">
        <v>45.0</v>
      </c>
      <c r="G139" s="1" t="s">
        <v>147</v>
      </c>
      <c r="H139" s="1" t="s">
        <v>17</v>
      </c>
      <c r="I139" s="1" t="s">
        <v>17</v>
      </c>
      <c r="J139" s="1" t="s">
        <v>17</v>
      </c>
      <c r="K139" s="1" t="s">
        <v>17</v>
      </c>
      <c r="L139" s="1" t="s">
        <v>424</v>
      </c>
    </row>
    <row r="140" ht="15.75" customHeight="1">
      <c r="A140" s="1" t="s">
        <v>1978</v>
      </c>
      <c r="B140" s="5" t="s">
        <v>1890</v>
      </c>
      <c r="C140" s="2">
        <v>0.0</v>
      </c>
      <c r="D140" s="1" t="s">
        <v>1824</v>
      </c>
      <c r="E140" s="1" t="s">
        <v>1948</v>
      </c>
      <c r="F140" s="18">
        <v>46.0</v>
      </c>
      <c r="G140" s="1" t="s">
        <v>147</v>
      </c>
      <c r="H140" s="1" t="s">
        <v>17</v>
      </c>
      <c r="I140" s="1" t="s">
        <v>17</v>
      </c>
      <c r="J140" s="1" t="s">
        <v>17</v>
      </c>
      <c r="K140" s="1" t="s">
        <v>17</v>
      </c>
      <c r="L140" s="1" t="s">
        <v>424</v>
      </c>
    </row>
    <row r="141" ht="15.75" customHeight="1">
      <c r="A141" s="1" t="s">
        <v>1979</v>
      </c>
      <c r="B141" s="5" t="s">
        <v>1892</v>
      </c>
      <c r="C141" s="2">
        <v>0.0</v>
      </c>
      <c r="D141" s="1" t="s">
        <v>1824</v>
      </c>
      <c r="E141" s="1" t="s">
        <v>1948</v>
      </c>
      <c r="F141" s="18">
        <v>47.0</v>
      </c>
      <c r="G141" s="1" t="s">
        <v>147</v>
      </c>
      <c r="H141" s="1" t="s">
        <v>17</v>
      </c>
      <c r="I141" s="1" t="s">
        <v>17</v>
      </c>
      <c r="J141" s="1" t="s">
        <v>17</v>
      </c>
      <c r="K141" s="1" t="s">
        <v>17</v>
      </c>
      <c r="L141" s="1" t="s">
        <v>424</v>
      </c>
    </row>
    <row r="142" ht="15.75" customHeight="1">
      <c r="A142" s="1" t="s">
        <v>1980</v>
      </c>
      <c r="B142" s="5" t="s">
        <v>1894</v>
      </c>
      <c r="C142" s="2">
        <v>0.0</v>
      </c>
      <c r="D142" s="1" t="s">
        <v>1824</v>
      </c>
      <c r="E142" s="1" t="s">
        <v>1948</v>
      </c>
      <c r="F142" s="18">
        <v>48.0</v>
      </c>
      <c r="G142" s="1" t="s">
        <v>147</v>
      </c>
      <c r="H142" s="1" t="s">
        <v>17</v>
      </c>
      <c r="I142" s="1" t="s">
        <v>17</v>
      </c>
      <c r="J142" s="1" t="s">
        <v>17</v>
      </c>
      <c r="K142" s="1" t="s">
        <v>17</v>
      </c>
      <c r="L142" s="1" t="s">
        <v>424</v>
      </c>
    </row>
    <row r="143" ht="15.75" customHeight="1">
      <c r="A143" s="1" t="s">
        <v>1981</v>
      </c>
      <c r="B143" s="5" t="s">
        <v>1896</v>
      </c>
      <c r="C143" s="2">
        <v>0.0</v>
      </c>
      <c r="D143" s="1" t="s">
        <v>1824</v>
      </c>
      <c r="E143" s="1" t="s">
        <v>1948</v>
      </c>
      <c r="F143" s="18">
        <v>49.0</v>
      </c>
      <c r="G143" s="1" t="s">
        <v>147</v>
      </c>
      <c r="H143" s="1" t="s">
        <v>17</v>
      </c>
      <c r="I143" s="1" t="s">
        <v>17</v>
      </c>
      <c r="J143" s="1" t="s">
        <v>17</v>
      </c>
      <c r="K143" s="1" t="s">
        <v>17</v>
      </c>
      <c r="L143" s="1" t="s">
        <v>424</v>
      </c>
    </row>
    <row r="144" ht="15.75" customHeight="1">
      <c r="A144" s="1" t="s">
        <v>1982</v>
      </c>
      <c r="B144" s="5" t="s">
        <v>1898</v>
      </c>
      <c r="C144" s="2">
        <v>3.7267</v>
      </c>
      <c r="D144" s="1" t="s">
        <v>1824</v>
      </c>
      <c r="E144" s="1" t="s">
        <v>1948</v>
      </c>
      <c r="F144" s="18">
        <v>50.0</v>
      </c>
      <c r="G144" s="1" t="s">
        <v>147</v>
      </c>
      <c r="H144" s="1" t="s">
        <v>17</v>
      </c>
      <c r="I144" s="1" t="s">
        <v>17</v>
      </c>
      <c r="J144" s="1" t="s">
        <v>17</v>
      </c>
      <c r="K144" s="1" t="s">
        <v>17</v>
      </c>
      <c r="L144" s="1" t="s">
        <v>424</v>
      </c>
    </row>
    <row r="145" ht="32.25" customHeight="1">
      <c r="A145" s="1" t="s">
        <v>1983</v>
      </c>
      <c r="B145" s="5" t="s">
        <v>1900</v>
      </c>
      <c r="C145" s="2">
        <v>3.4161</v>
      </c>
      <c r="D145" s="1" t="s">
        <v>1824</v>
      </c>
      <c r="E145" s="1" t="s">
        <v>1948</v>
      </c>
      <c r="F145" s="18">
        <v>51.0</v>
      </c>
      <c r="G145" s="1" t="s">
        <v>147</v>
      </c>
      <c r="H145" s="1" t="s">
        <v>17</v>
      </c>
      <c r="I145" s="1" t="s">
        <v>17</v>
      </c>
      <c r="J145" s="1" t="s">
        <v>17</v>
      </c>
      <c r="K145" s="1" t="s">
        <v>17</v>
      </c>
      <c r="L145" s="1" t="s">
        <v>424</v>
      </c>
    </row>
    <row r="146" ht="15.75" customHeight="1">
      <c r="A146" s="1" t="s">
        <v>1984</v>
      </c>
      <c r="B146" s="5" t="s">
        <v>1902</v>
      </c>
      <c r="C146" s="2">
        <v>8.0745</v>
      </c>
      <c r="D146" s="1" t="s">
        <v>1824</v>
      </c>
      <c r="E146" s="1" t="s">
        <v>1948</v>
      </c>
      <c r="F146" s="18">
        <v>52.0</v>
      </c>
      <c r="G146" s="1" t="s">
        <v>147</v>
      </c>
      <c r="H146" s="1" t="s">
        <v>17</v>
      </c>
      <c r="I146" s="1" t="s">
        <v>17</v>
      </c>
      <c r="J146" s="1" t="s">
        <v>17</v>
      </c>
      <c r="K146" s="1" t="s">
        <v>17</v>
      </c>
      <c r="L146" s="1" t="s">
        <v>424</v>
      </c>
    </row>
    <row r="147" ht="15.75" customHeight="1">
      <c r="A147" s="1" t="s">
        <v>1985</v>
      </c>
      <c r="B147" s="5" t="s">
        <v>606</v>
      </c>
      <c r="C147" s="2">
        <v>1.2422</v>
      </c>
      <c r="D147" s="1" t="s">
        <v>1824</v>
      </c>
      <c r="E147" s="1" t="s">
        <v>1948</v>
      </c>
      <c r="F147" s="18">
        <v>54.0</v>
      </c>
      <c r="G147" s="1" t="s">
        <v>147</v>
      </c>
      <c r="H147" s="1" t="s">
        <v>17</v>
      </c>
      <c r="I147" s="1" t="s">
        <v>17</v>
      </c>
      <c r="J147" s="1" t="s">
        <v>17</v>
      </c>
      <c r="K147" s="1" t="s">
        <v>17</v>
      </c>
      <c r="L147" s="1" t="s">
        <v>424</v>
      </c>
    </row>
    <row r="148" ht="15.75" customHeight="1">
      <c r="A148" s="1" t="s">
        <v>1986</v>
      </c>
      <c r="B148" s="5" t="s">
        <v>979</v>
      </c>
      <c r="C148" s="2">
        <v>0.0</v>
      </c>
      <c r="D148" s="1" t="s">
        <v>1824</v>
      </c>
      <c r="E148" s="1" t="s">
        <v>1948</v>
      </c>
      <c r="F148" s="18" t="s">
        <v>979</v>
      </c>
      <c r="G148" s="1" t="s">
        <v>147</v>
      </c>
      <c r="H148" s="1" t="s">
        <v>17</v>
      </c>
      <c r="I148" s="1" t="s">
        <v>17</v>
      </c>
      <c r="J148" s="1" t="s">
        <v>17</v>
      </c>
      <c r="K148" s="1" t="s">
        <v>17</v>
      </c>
      <c r="L148" s="1" t="s">
        <v>424</v>
      </c>
    </row>
    <row r="149" ht="15.75" customHeight="1">
      <c r="A149" s="1" t="s">
        <v>1987</v>
      </c>
      <c r="B149" s="1" t="s">
        <v>1906</v>
      </c>
      <c r="C149" s="1">
        <f>SUM(C110:C148)</f>
        <v>100</v>
      </c>
      <c r="D149" s="1" t="s">
        <v>1824</v>
      </c>
      <c r="E149" s="1" t="s">
        <v>1948</v>
      </c>
      <c r="F149" s="18" t="s">
        <v>181</v>
      </c>
      <c r="G149" s="1" t="s">
        <v>147</v>
      </c>
      <c r="H149" s="1" t="s">
        <v>17</v>
      </c>
      <c r="I149" s="1" t="s">
        <v>17</v>
      </c>
      <c r="J149" s="1" t="s">
        <v>17</v>
      </c>
      <c r="K149" s="1" t="s">
        <v>17</v>
      </c>
      <c r="L149" s="1" t="s">
        <v>424</v>
      </c>
    </row>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149"/>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88.88"/>
    <col customWidth="1" min="2" max="2" width="0.88"/>
    <col customWidth="1" hidden="1" min="3" max="6" width="8.5"/>
    <col customWidth="1" min="7" max="21" width="8.5"/>
    <col customWidth="1" min="22" max="26" width="12.5"/>
  </cols>
  <sheetData>
    <row r="1" ht="12.75" customHeight="1">
      <c r="A1" s="43" t="s">
        <v>1988</v>
      </c>
      <c r="B1" s="44"/>
      <c r="C1" s="44"/>
      <c r="D1" s="44"/>
      <c r="E1" s="44"/>
      <c r="F1" s="44"/>
      <c r="G1" s="44"/>
      <c r="H1" s="44"/>
      <c r="I1" s="44"/>
      <c r="J1" s="44"/>
      <c r="K1" s="44"/>
      <c r="L1" s="44"/>
      <c r="M1" s="44"/>
      <c r="N1" s="44"/>
      <c r="O1" s="44"/>
      <c r="P1" s="44"/>
      <c r="Q1" s="44"/>
      <c r="R1" s="44"/>
      <c r="S1" s="44"/>
      <c r="T1" s="44"/>
      <c r="U1" s="44"/>
      <c r="V1" s="44"/>
      <c r="W1" s="44"/>
      <c r="X1" s="44"/>
      <c r="Y1" s="44"/>
      <c r="Z1" s="44"/>
    </row>
    <row r="2" ht="12.75" customHeight="1">
      <c r="A2" s="45" t="s">
        <v>1989</v>
      </c>
      <c r="B2" s="44"/>
      <c r="C2" s="44"/>
      <c r="D2" s="44"/>
      <c r="E2" s="44"/>
      <c r="F2" s="44"/>
      <c r="G2" s="44"/>
      <c r="H2" s="44"/>
      <c r="I2" s="44"/>
      <c r="J2" s="44"/>
      <c r="K2" s="44"/>
      <c r="L2" s="44"/>
      <c r="M2" s="44"/>
      <c r="N2" s="44"/>
      <c r="O2" s="44"/>
      <c r="P2" s="44"/>
      <c r="Q2" s="44"/>
      <c r="R2" s="44"/>
      <c r="S2" s="44"/>
      <c r="T2" s="44"/>
      <c r="U2" s="44"/>
      <c r="V2" s="44"/>
      <c r="W2" s="44"/>
      <c r="X2" s="44"/>
      <c r="Y2" s="44"/>
      <c r="Z2" s="44"/>
    </row>
    <row r="3" ht="12.75" customHeight="1">
      <c r="A3" s="46"/>
      <c r="B3" s="44"/>
      <c r="C3" s="44"/>
      <c r="D3" s="44"/>
      <c r="E3" s="44"/>
      <c r="F3" s="44"/>
      <c r="G3" s="44"/>
      <c r="H3" s="44"/>
      <c r="I3" s="44"/>
      <c r="J3" s="44"/>
      <c r="K3" s="44"/>
      <c r="L3" s="44"/>
      <c r="M3" s="44"/>
      <c r="N3" s="44"/>
      <c r="O3" s="44"/>
      <c r="P3" s="44"/>
      <c r="Q3" s="44"/>
      <c r="R3" s="44"/>
      <c r="S3" s="44"/>
      <c r="T3" s="44"/>
      <c r="U3" s="44"/>
      <c r="V3" s="44"/>
      <c r="W3" s="44"/>
      <c r="X3" s="44"/>
      <c r="Y3" s="44"/>
      <c r="Z3" s="44"/>
    </row>
    <row r="4" ht="12.75" customHeight="1">
      <c r="A4" s="45" t="s">
        <v>1990</v>
      </c>
      <c r="B4" s="44"/>
      <c r="C4" s="44"/>
      <c r="D4" s="44"/>
      <c r="E4" s="44"/>
      <c r="F4" s="44"/>
      <c r="G4" s="44"/>
      <c r="H4" s="44"/>
      <c r="I4" s="44"/>
      <c r="J4" s="44"/>
      <c r="K4" s="44"/>
      <c r="L4" s="44"/>
      <c r="M4" s="44"/>
      <c r="N4" s="44"/>
      <c r="O4" s="44"/>
      <c r="P4" s="44"/>
      <c r="Q4" s="44"/>
      <c r="R4" s="44"/>
      <c r="S4" s="44"/>
      <c r="T4" s="44"/>
      <c r="U4" s="44"/>
      <c r="V4" s="44"/>
      <c r="W4" s="44"/>
      <c r="X4" s="44"/>
      <c r="Y4" s="44"/>
      <c r="Z4" s="44"/>
    </row>
    <row r="5" ht="12.75" customHeight="1">
      <c r="A5" s="45"/>
      <c r="B5" s="44"/>
      <c r="C5" s="44"/>
      <c r="D5" s="44"/>
      <c r="E5" s="44"/>
      <c r="F5" s="44"/>
      <c r="G5" s="44"/>
      <c r="H5" s="44"/>
      <c r="I5" s="44"/>
      <c r="J5" s="44"/>
      <c r="K5" s="44"/>
      <c r="L5" s="44"/>
      <c r="M5" s="44"/>
      <c r="N5" s="44"/>
      <c r="O5" s="44"/>
      <c r="P5" s="44"/>
      <c r="Q5" s="44"/>
      <c r="R5" s="44"/>
      <c r="S5" s="44"/>
      <c r="T5" s="44"/>
      <c r="U5" s="44"/>
      <c r="V5" s="44"/>
      <c r="W5" s="44"/>
      <c r="X5" s="44"/>
      <c r="Y5" s="44"/>
      <c r="Z5" s="44"/>
    </row>
    <row r="6" ht="12.75" customHeight="1">
      <c r="A6" s="47" t="s">
        <v>1991</v>
      </c>
      <c r="B6" s="44"/>
      <c r="C6" s="44"/>
      <c r="D6" s="44"/>
      <c r="E6" s="44"/>
      <c r="F6" s="44"/>
      <c r="G6" s="44"/>
      <c r="H6" s="44"/>
      <c r="I6" s="44"/>
      <c r="J6" s="44"/>
      <c r="K6" s="44"/>
      <c r="L6" s="44"/>
      <c r="M6" s="44"/>
      <c r="N6" s="44"/>
      <c r="O6" s="44"/>
      <c r="P6" s="44"/>
      <c r="Q6" s="44"/>
      <c r="R6" s="44"/>
      <c r="S6" s="44"/>
      <c r="T6" s="44"/>
      <c r="U6" s="44"/>
      <c r="V6" s="44"/>
      <c r="W6" s="44"/>
      <c r="X6" s="44"/>
      <c r="Y6" s="44"/>
      <c r="Z6" s="44"/>
    </row>
    <row r="7" ht="12.75" customHeight="1">
      <c r="A7" s="45"/>
      <c r="B7" s="44"/>
      <c r="C7" s="44"/>
      <c r="D7" s="44"/>
      <c r="E7" s="44"/>
      <c r="F7" s="44"/>
      <c r="G7" s="44"/>
      <c r="H7" s="44"/>
      <c r="I7" s="44"/>
      <c r="J7" s="44"/>
      <c r="K7" s="44"/>
      <c r="L7" s="44"/>
      <c r="M7" s="44"/>
      <c r="N7" s="44"/>
      <c r="O7" s="44"/>
      <c r="P7" s="44"/>
      <c r="Q7" s="44"/>
      <c r="R7" s="44"/>
      <c r="S7" s="44"/>
      <c r="T7" s="44"/>
      <c r="U7" s="44"/>
      <c r="V7" s="44"/>
      <c r="W7" s="44"/>
      <c r="X7" s="44"/>
      <c r="Y7" s="44"/>
      <c r="Z7" s="44"/>
    </row>
    <row r="8" ht="12.75" customHeight="1">
      <c r="A8" s="48" t="s">
        <v>1992</v>
      </c>
      <c r="B8" s="44"/>
      <c r="C8" s="44"/>
      <c r="D8" s="44"/>
      <c r="E8" s="44"/>
      <c r="F8" s="44"/>
      <c r="G8" s="44"/>
      <c r="H8" s="44"/>
      <c r="I8" s="44"/>
      <c r="J8" s="44"/>
      <c r="K8" s="44"/>
      <c r="L8" s="44"/>
      <c r="M8" s="44"/>
      <c r="N8" s="44"/>
      <c r="O8" s="44"/>
      <c r="P8" s="44"/>
      <c r="Q8" s="44"/>
      <c r="R8" s="44"/>
      <c r="S8" s="44"/>
      <c r="T8" s="44"/>
      <c r="U8" s="44"/>
      <c r="V8" s="44"/>
      <c r="W8" s="44"/>
      <c r="X8" s="44"/>
      <c r="Y8" s="44"/>
      <c r="Z8" s="44"/>
    </row>
    <row r="9" ht="12.75" customHeight="1">
      <c r="A9" s="48" t="s">
        <v>1993</v>
      </c>
      <c r="B9" s="44"/>
      <c r="C9" s="44"/>
      <c r="D9" s="44"/>
      <c r="E9" s="44"/>
      <c r="F9" s="44"/>
      <c r="G9" s="44"/>
      <c r="H9" s="44"/>
      <c r="I9" s="44"/>
      <c r="J9" s="44"/>
      <c r="K9" s="44"/>
      <c r="L9" s="44"/>
      <c r="M9" s="44"/>
      <c r="N9" s="44"/>
      <c r="O9" s="44"/>
      <c r="P9" s="44"/>
      <c r="Q9" s="44"/>
      <c r="R9" s="44"/>
      <c r="S9" s="44"/>
      <c r="T9" s="44"/>
      <c r="U9" s="44"/>
      <c r="V9" s="44"/>
      <c r="W9" s="44"/>
      <c r="X9" s="44"/>
      <c r="Y9" s="44"/>
      <c r="Z9" s="44"/>
    </row>
    <row r="10" ht="12.75" customHeight="1">
      <c r="A10" s="48" t="s">
        <v>1994</v>
      </c>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ht="12.75" customHeight="1">
      <c r="A11" s="48"/>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ht="12.75" customHeight="1">
      <c r="A12" s="48" t="s">
        <v>1995</v>
      </c>
      <c r="B12" s="44"/>
      <c r="C12" s="44"/>
      <c r="D12" s="44"/>
      <c r="E12" s="44"/>
      <c r="F12" s="44"/>
      <c r="G12" s="44"/>
      <c r="H12" s="44"/>
      <c r="I12" s="44"/>
      <c r="J12" s="44"/>
      <c r="K12" s="44"/>
      <c r="L12" s="44"/>
      <c r="M12" s="44"/>
      <c r="N12" s="44"/>
      <c r="O12" s="44"/>
      <c r="P12" s="44"/>
      <c r="Q12" s="44"/>
      <c r="R12" s="44"/>
      <c r="S12" s="44"/>
      <c r="T12" s="44"/>
      <c r="U12" s="44"/>
      <c r="V12" s="44"/>
      <c r="W12" s="44"/>
      <c r="X12" s="44"/>
      <c r="Y12" s="44"/>
      <c r="Z12" s="44"/>
    </row>
    <row r="13" ht="12.75" customHeight="1">
      <c r="A13" s="48" t="s">
        <v>1996</v>
      </c>
      <c r="B13" s="44"/>
      <c r="C13" s="44"/>
      <c r="D13" s="44"/>
      <c r="E13" s="44"/>
      <c r="F13" s="44"/>
      <c r="G13" s="44"/>
      <c r="H13" s="44"/>
      <c r="I13" s="44"/>
      <c r="J13" s="44"/>
      <c r="K13" s="44"/>
      <c r="L13" s="44"/>
      <c r="M13" s="44"/>
      <c r="N13" s="44"/>
      <c r="O13" s="44"/>
      <c r="P13" s="44"/>
      <c r="Q13" s="44"/>
      <c r="R13" s="44"/>
      <c r="S13" s="44"/>
      <c r="T13" s="44"/>
      <c r="U13" s="44"/>
      <c r="V13" s="44"/>
      <c r="W13" s="44"/>
      <c r="X13" s="44"/>
      <c r="Y13" s="44"/>
      <c r="Z13" s="44"/>
    </row>
    <row r="14" ht="12.75" customHeight="1">
      <c r="A14" s="48" t="s">
        <v>1997</v>
      </c>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ht="12.75" customHeight="1">
      <c r="A15" s="48" t="s">
        <v>1998</v>
      </c>
      <c r="B15" s="44"/>
      <c r="C15" s="44"/>
      <c r="D15" s="44"/>
      <c r="E15" s="44"/>
      <c r="F15" s="44"/>
      <c r="G15" s="44"/>
      <c r="H15" s="44"/>
      <c r="I15" s="44"/>
      <c r="J15" s="44"/>
      <c r="K15" s="44"/>
      <c r="L15" s="44"/>
      <c r="M15" s="44"/>
      <c r="N15" s="44"/>
      <c r="O15" s="44"/>
      <c r="P15" s="44"/>
      <c r="Q15" s="44"/>
      <c r="R15" s="44"/>
      <c r="S15" s="44"/>
      <c r="T15" s="44"/>
      <c r="U15" s="44"/>
      <c r="V15" s="44"/>
      <c r="W15" s="44"/>
      <c r="X15" s="44"/>
      <c r="Y15" s="44"/>
      <c r="Z15" s="44"/>
    </row>
    <row r="16" ht="12.75" customHeight="1">
      <c r="A16" s="48" t="s">
        <v>1999</v>
      </c>
      <c r="B16" s="44"/>
      <c r="C16" s="44"/>
      <c r="D16" s="44"/>
      <c r="E16" s="44"/>
      <c r="F16" s="44"/>
      <c r="G16" s="44"/>
      <c r="H16" s="44"/>
      <c r="I16" s="44"/>
      <c r="J16" s="44"/>
      <c r="K16" s="44"/>
      <c r="L16" s="44"/>
      <c r="M16" s="44"/>
      <c r="N16" s="44"/>
      <c r="O16" s="44"/>
      <c r="P16" s="44"/>
      <c r="Q16" s="44"/>
      <c r="R16" s="44"/>
      <c r="S16" s="44"/>
      <c r="T16" s="44"/>
      <c r="U16" s="44"/>
      <c r="V16" s="44"/>
      <c r="W16" s="44"/>
      <c r="X16" s="44"/>
      <c r="Y16" s="44"/>
      <c r="Z16" s="44"/>
    </row>
    <row r="17" ht="12.75" customHeight="1">
      <c r="A17" s="48" t="s">
        <v>2000</v>
      </c>
      <c r="B17" s="44"/>
      <c r="C17" s="44"/>
      <c r="D17" s="44"/>
      <c r="E17" s="44"/>
      <c r="F17" s="44"/>
      <c r="G17" s="44"/>
      <c r="H17" s="44"/>
      <c r="I17" s="44"/>
      <c r="J17" s="44"/>
      <c r="K17" s="44"/>
      <c r="L17" s="44"/>
      <c r="M17" s="44"/>
      <c r="N17" s="44"/>
      <c r="O17" s="44"/>
      <c r="P17" s="44"/>
      <c r="Q17" s="44"/>
      <c r="R17" s="44"/>
      <c r="S17" s="44"/>
      <c r="T17" s="44"/>
      <c r="U17" s="44"/>
      <c r="V17" s="44"/>
      <c r="W17" s="44"/>
      <c r="X17" s="44"/>
      <c r="Y17" s="44"/>
      <c r="Z17" s="44"/>
    </row>
    <row r="18" ht="12.75" customHeight="1">
      <c r="A18" s="48" t="s">
        <v>2001</v>
      </c>
      <c r="B18" s="44"/>
      <c r="C18" s="44"/>
      <c r="D18" s="44"/>
      <c r="E18" s="44"/>
      <c r="F18" s="44"/>
      <c r="G18" s="44"/>
      <c r="H18" s="44"/>
      <c r="I18" s="44"/>
      <c r="J18" s="44"/>
      <c r="K18" s="44"/>
      <c r="L18" s="44"/>
      <c r="M18" s="44"/>
      <c r="N18" s="44"/>
      <c r="O18" s="44"/>
      <c r="P18" s="44"/>
      <c r="Q18" s="44"/>
      <c r="R18" s="44"/>
      <c r="S18" s="44"/>
      <c r="T18" s="44"/>
      <c r="U18" s="44"/>
      <c r="V18" s="44"/>
      <c r="W18" s="44"/>
      <c r="X18" s="44"/>
      <c r="Y18" s="44"/>
      <c r="Z18" s="44"/>
    </row>
    <row r="19" ht="12.75" customHeight="1">
      <c r="A19" s="48" t="s">
        <v>2002</v>
      </c>
      <c r="B19" s="44"/>
      <c r="C19" s="44"/>
      <c r="D19" s="44"/>
      <c r="E19" s="44"/>
      <c r="F19" s="44"/>
      <c r="G19" s="44"/>
      <c r="H19" s="44"/>
      <c r="I19" s="44"/>
      <c r="J19" s="44"/>
      <c r="K19" s="44"/>
      <c r="L19" s="44"/>
      <c r="M19" s="44"/>
      <c r="N19" s="44"/>
      <c r="O19" s="44"/>
      <c r="P19" s="44"/>
      <c r="Q19" s="44"/>
      <c r="R19" s="44"/>
      <c r="S19" s="44"/>
      <c r="T19" s="44"/>
      <c r="U19" s="44"/>
      <c r="V19" s="44"/>
      <c r="W19" s="44"/>
      <c r="X19" s="44"/>
      <c r="Y19" s="44"/>
      <c r="Z19" s="44"/>
    </row>
    <row r="20" ht="12.75" customHeight="1">
      <c r="A20" s="48" t="s">
        <v>2003</v>
      </c>
      <c r="B20" s="44"/>
      <c r="C20" s="44"/>
      <c r="D20" s="44"/>
      <c r="E20" s="44"/>
      <c r="F20" s="44"/>
      <c r="G20" s="44"/>
      <c r="H20" s="44"/>
      <c r="I20" s="44"/>
      <c r="J20" s="44"/>
      <c r="K20" s="44"/>
      <c r="L20" s="44"/>
      <c r="M20" s="44"/>
      <c r="N20" s="44"/>
      <c r="O20" s="44"/>
      <c r="P20" s="44"/>
      <c r="Q20" s="44"/>
      <c r="R20" s="44"/>
      <c r="S20" s="44"/>
      <c r="T20" s="44"/>
      <c r="U20" s="44"/>
      <c r="V20" s="44"/>
      <c r="W20" s="44"/>
      <c r="X20" s="44"/>
      <c r="Y20" s="44"/>
      <c r="Z20" s="44"/>
    </row>
    <row r="21" ht="12.75" customHeight="1">
      <c r="A21" s="48" t="s">
        <v>2004</v>
      </c>
      <c r="B21" s="44"/>
      <c r="C21" s="44"/>
      <c r="D21" s="44"/>
      <c r="E21" s="44"/>
      <c r="F21" s="44"/>
      <c r="G21" s="44"/>
      <c r="H21" s="44"/>
      <c r="I21" s="44"/>
      <c r="J21" s="44"/>
      <c r="K21" s="44"/>
      <c r="L21" s="44"/>
      <c r="M21" s="44"/>
      <c r="N21" s="44"/>
      <c r="O21" s="44"/>
      <c r="P21" s="44"/>
      <c r="Q21" s="44"/>
      <c r="R21" s="44"/>
      <c r="S21" s="44"/>
      <c r="T21" s="44"/>
      <c r="U21" s="44"/>
      <c r="V21" s="44"/>
      <c r="W21" s="44"/>
      <c r="X21" s="44"/>
      <c r="Y21" s="44"/>
      <c r="Z21" s="44"/>
    </row>
    <row r="22" ht="12.75" customHeight="1">
      <c r="A22" s="48" t="s">
        <v>2005</v>
      </c>
      <c r="B22" s="44"/>
      <c r="C22" s="44"/>
      <c r="D22" s="44"/>
      <c r="E22" s="44"/>
      <c r="F22" s="44"/>
      <c r="G22" s="44"/>
      <c r="H22" s="44"/>
      <c r="I22" s="44"/>
      <c r="J22" s="44"/>
      <c r="K22" s="44"/>
      <c r="L22" s="44"/>
      <c r="M22" s="44"/>
      <c r="N22" s="44"/>
      <c r="O22" s="44"/>
      <c r="P22" s="44"/>
      <c r="Q22" s="44"/>
      <c r="R22" s="44"/>
      <c r="S22" s="44"/>
      <c r="T22" s="44"/>
      <c r="U22" s="44"/>
      <c r="V22" s="44"/>
      <c r="W22" s="44"/>
      <c r="X22" s="44"/>
      <c r="Y22" s="44"/>
      <c r="Z22" s="44"/>
    </row>
    <row r="23" ht="12.75" customHeight="1">
      <c r="A23" s="49" t="s">
        <v>2006</v>
      </c>
      <c r="B23" s="44"/>
      <c r="C23" s="44"/>
      <c r="D23" s="44"/>
      <c r="E23" s="44"/>
      <c r="F23" s="44"/>
      <c r="G23" s="44"/>
      <c r="H23" s="44"/>
      <c r="I23" s="44"/>
      <c r="J23" s="44"/>
      <c r="K23" s="44"/>
      <c r="L23" s="44"/>
      <c r="M23" s="44"/>
      <c r="N23" s="44"/>
      <c r="O23" s="44"/>
      <c r="P23" s="44"/>
      <c r="Q23" s="44"/>
      <c r="R23" s="44"/>
      <c r="S23" s="44"/>
      <c r="T23" s="44"/>
      <c r="U23" s="44"/>
      <c r="V23" s="44"/>
      <c r="W23" s="44"/>
      <c r="X23" s="44"/>
      <c r="Y23" s="44"/>
      <c r="Z23" s="44"/>
    </row>
    <row r="24" ht="12.75" customHeight="1">
      <c r="A24" s="50"/>
      <c r="B24" s="44"/>
      <c r="C24" s="44"/>
      <c r="D24" s="44"/>
      <c r="E24" s="44"/>
      <c r="F24" s="44"/>
      <c r="G24" s="44"/>
      <c r="H24" s="44"/>
      <c r="I24" s="44"/>
      <c r="J24" s="44"/>
      <c r="K24" s="44"/>
      <c r="L24" s="44"/>
      <c r="M24" s="44"/>
      <c r="N24" s="44"/>
      <c r="O24" s="44"/>
      <c r="P24" s="44"/>
      <c r="Q24" s="44"/>
      <c r="R24" s="44"/>
      <c r="S24" s="44"/>
      <c r="T24" s="44"/>
      <c r="U24" s="44"/>
      <c r="V24" s="44"/>
      <c r="W24" s="44"/>
      <c r="X24" s="44"/>
      <c r="Y24" s="44"/>
      <c r="Z24" s="44"/>
    </row>
    <row r="25" ht="12.75" customHeight="1">
      <c r="A25" s="48" t="s">
        <v>2007</v>
      </c>
      <c r="B25" s="44"/>
      <c r="C25" s="44"/>
      <c r="D25" s="44"/>
      <c r="E25" s="44"/>
      <c r="F25" s="44"/>
      <c r="G25" s="44"/>
      <c r="H25" s="44"/>
      <c r="I25" s="44"/>
      <c r="J25" s="44"/>
      <c r="K25" s="44"/>
      <c r="L25" s="44"/>
      <c r="M25" s="44"/>
      <c r="N25" s="44"/>
      <c r="O25" s="44"/>
      <c r="P25" s="44"/>
      <c r="Q25" s="44"/>
      <c r="R25" s="44"/>
      <c r="S25" s="44"/>
      <c r="T25" s="44"/>
      <c r="U25" s="44"/>
      <c r="V25" s="44"/>
      <c r="W25" s="44"/>
      <c r="X25" s="44"/>
      <c r="Y25" s="44"/>
      <c r="Z25" s="44"/>
    </row>
    <row r="26" ht="12.75" customHeight="1">
      <c r="A26" s="48" t="s">
        <v>2008</v>
      </c>
      <c r="B26" s="44"/>
      <c r="C26" s="44"/>
      <c r="D26" s="44"/>
      <c r="E26" s="44"/>
      <c r="F26" s="44"/>
      <c r="G26" s="44"/>
      <c r="H26" s="44"/>
      <c r="I26" s="44"/>
      <c r="J26" s="44"/>
      <c r="K26" s="44"/>
      <c r="L26" s="44"/>
      <c r="M26" s="44"/>
      <c r="N26" s="44"/>
      <c r="O26" s="44"/>
      <c r="P26" s="44"/>
      <c r="Q26" s="44"/>
      <c r="R26" s="44"/>
      <c r="S26" s="44"/>
      <c r="T26" s="44"/>
      <c r="U26" s="44"/>
      <c r="V26" s="44"/>
      <c r="W26" s="44"/>
      <c r="X26" s="44"/>
      <c r="Y26" s="44"/>
      <c r="Z26" s="44"/>
    </row>
    <row r="27" ht="12.75" customHeight="1">
      <c r="A27" s="48" t="s">
        <v>2009</v>
      </c>
      <c r="B27" s="44"/>
      <c r="C27" s="44"/>
      <c r="D27" s="44"/>
      <c r="E27" s="44"/>
      <c r="F27" s="44"/>
      <c r="G27" s="44"/>
      <c r="H27" s="44"/>
      <c r="I27" s="44"/>
      <c r="J27" s="44"/>
      <c r="K27" s="44"/>
      <c r="L27" s="44"/>
      <c r="M27" s="44"/>
      <c r="N27" s="44"/>
      <c r="O27" s="44"/>
      <c r="P27" s="44"/>
      <c r="Q27" s="44"/>
      <c r="R27" s="44"/>
      <c r="S27" s="44"/>
      <c r="T27" s="44"/>
      <c r="U27" s="44"/>
      <c r="V27" s="44"/>
      <c r="W27" s="44"/>
      <c r="X27" s="44"/>
      <c r="Y27" s="44"/>
      <c r="Z27" s="44"/>
    </row>
    <row r="28" ht="12.75" customHeight="1">
      <c r="A28" s="48" t="s">
        <v>2010</v>
      </c>
      <c r="B28" s="44"/>
      <c r="C28" s="44"/>
      <c r="D28" s="44"/>
      <c r="E28" s="44"/>
      <c r="F28" s="44"/>
      <c r="G28" s="44"/>
      <c r="H28" s="44"/>
      <c r="I28" s="44"/>
      <c r="J28" s="44"/>
      <c r="K28" s="44"/>
      <c r="L28" s="44"/>
      <c r="M28" s="44"/>
      <c r="N28" s="44"/>
      <c r="O28" s="44"/>
      <c r="P28" s="44"/>
      <c r="Q28" s="44"/>
      <c r="R28" s="44"/>
      <c r="S28" s="44"/>
      <c r="T28" s="44"/>
      <c r="U28" s="44"/>
      <c r="V28" s="44"/>
      <c r="W28" s="44"/>
      <c r="X28" s="44"/>
      <c r="Y28" s="44"/>
      <c r="Z28" s="44"/>
    </row>
    <row r="29" ht="12.75" customHeight="1">
      <c r="A29" s="48" t="s">
        <v>2011</v>
      </c>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ht="12.75" customHeight="1">
      <c r="A30" s="48" t="s">
        <v>2012</v>
      </c>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ht="12.75" customHeight="1">
      <c r="A31" s="48" t="s">
        <v>2013</v>
      </c>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ht="12.75" customHeight="1">
      <c r="A32" s="48" t="s">
        <v>2014</v>
      </c>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ht="12.75" customHeight="1">
      <c r="A33" s="48" t="s">
        <v>2015</v>
      </c>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ht="12.75" customHeight="1">
      <c r="A34" s="48" t="s">
        <v>2016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ht="12.75" customHeight="1">
      <c r="A35" s="48" t="s">
        <v>2017</v>
      </c>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ht="12.75" customHeight="1">
      <c r="A36" s="48" t="s">
        <v>2018</v>
      </c>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ht="12.75" customHeight="1">
      <c r="A37" s="48" t="s">
        <v>2019</v>
      </c>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ht="12.75" customHeight="1">
      <c r="A38" s="48" t="s">
        <v>2020</v>
      </c>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ht="12.75" customHeight="1">
      <c r="A39" s="48" t="s">
        <v>2021</v>
      </c>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ht="12.75" customHeight="1">
      <c r="A40" s="48" t="s">
        <v>2022</v>
      </c>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ht="12.75" customHeight="1">
      <c r="A41" s="48" t="s">
        <v>2023</v>
      </c>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ht="12.75" customHeight="1">
      <c r="A42" s="48" t="s">
        <v>2024</v>
      </c>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ht="12.75" customHeight="1">
      <c r="A43" s="48" t="s">
        <v>2025</v>
      </c>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ht="12.75" customHeight="1">
      <c r="A44" s="48" t="s">
        <v>2026</v>
      </c>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ht="12.75" customHeight="1">
      <c r="A45" s="48" t="s">
        <v>2027</v>
      </c>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ht="12.75" customHeight="1">
      <c r="A46" s="48" t="s">
        <v>2028</v>
      </c>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ht="12.75" customHeight="1">
      <c r="A47" s="48" t="s">
        <v>2029</v>
      </c>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ht="12.75" customHeight="1">
      <c r="A48" s="48" t="s">
        <v>2030</v>
      </c>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ht="12.75" customHeight="1">
      <c r="A49" s="48" t="s">
        <v>2031</v>
      </c>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ht="12.75" customHeight="1">
      <c r="A50" s="49" t="s">
        <v>2032</v>
      </c>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ht="12.75" customHeight="1">
      <c r="A51" s="49" t="s">
        <v>2033</v>
      </c>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ht="12.75" customHeight="1">
      <c r="A52" s="49" t="s">
        <v>2034</v>
      </c>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ht="12.75" customHeight="1">
      <c r="A53" s="48" t="s">
        <v>2035</v>
      </c>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ht="12.75" customHeight="1">
      <c r="A54" s="48" t="s">
        <v>2036</v>
      </c>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ht="12.75" customHeight="1">
      <c r="A55" s="48" t="s">
        <v>2037</v>
      </c>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ht="12.75" customHeight="1">
      <c r="A56" s="48" t="s">
        <v>2038</v>
      </c>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ht="12.75" customHeight="1">
      <c r="A57" s="48" t="s">
        <v>2039</v>
      </c>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ht="12.75" customHeight="1">
      <c r="A58" s="48" t="s">
        <v>2040</v>
      </c>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ht="12.75" customHeight="1">
      <c r="A59" s="48" t="s">
        <v>2041</v>
      </c>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ht="12.75" customHeight="1">
      <c r="A60" s="48" t="s">
        <v>2042</v>
      </c>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ht="12.75" customHeight="1">
      <c r="A61" s="48" t="s">
        <v>2043</v>
      </c>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ht="12.75" customHeight="1">
      <c r="A62" s="48" t="s">
        <v>2044</v>
      </c>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ht="12.75" customHeight="1">
      <c r="A63" s="48" t="s">
        <v>2045</v>
      </c>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ht="12.75" customHeight="1">
      <c r="A64" s="48" t="s">
        <v>2046</v>
      </c>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ht="12.75" customHeight="1">
      <c r="A65" s="48" t="s">
        <v>2047</v>
      </c>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ht="12.75" customHeight="1">
      <c r="A66" s="48" t="s">
        <v>2048</v>
      </c>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ht="12.75" customHeight="1">
      <c r="A67" s="48" t="s">
        <v>2049</v>
      </c>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ht="12.75" customHeight="1">
      <c r="A68" s="48" t="s">
        <v>2050</v>
      </c>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ht="12.75" customHeight="1">
      <c r="A69" s="48" t="s">
        <v>2051</v>
      </c>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ht="12.75" customHeight="1">
      <c r="A70" s="48" t="s">
        <v>2052</v>
      </c>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ht="12.75" customHeight="1">
      <c r="A71" s="48" t="s">
        <v>2053</v>
      </c>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ht="12.75" customHeight="1">
      <c r="A72" s="48" t="s">
        <v>2054</v>
      </c>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ht="12.75" customHeight="1">
      <c r="A73" s="48" t="s">
        <v>2055</v>
      </c>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ht="12.75" customHeight="1">
      <c r="A74" s="48" t="s">
        <v>2056</v>
      </c>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ht="12.75" customHeight="1">
      <c r="A75" s="48" t="s">
        <v>2057</v>
      </c>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ht="12.75" customHeight="1">
      <c r="A76" s="48" t="s">
        <v>2058</v>
      </c>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ht="12.75" customHeight="1">
      <c r="A77" s="48" t="s">
        <v>2059</v>
      </c>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ht="12.75" customHeight="1">
      <c r="A78" s="48" t="s">
        <v>2060</v>
      </c>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ht="12.75" customHeight="1">
      <c r="A79" s="48" t="s">
        <v>2061</v>
      </c>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ht="12.75" customHeight="1">
      <c r="A80" s="48"/>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ht="12.75" customHeight="1">
      <c r="A81" s="48" t="s">
        <v>2062</v>
      </c>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ht="12.75" customHeight="1">
      <c r="A82" s="48" t="s">
        <v>2063</v>
      </c>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ht="12.75" customHeight="1">
      <c r="A83" s="48" t="s">
        <v>2064</v>
      </c>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ht="12.75" customHeight="1">
      <c r="A84" s="49" t="s">
        <v>2065</v>
      </c>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ht="12.75" customHeight="1">
      <c r="A85" s="48" t="s">
        <v>2066</v>
      </c>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ht="12.75" customHeight="1">
      <c r="A86" s="48" t="s">
        <v>2067</v>
      </c>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ht="12.75" customHeight="1">
      <c r="A87" s="46"/>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ht="12.75" customHeight="1">
      <c r="A88" s="49" t="s">
        <v>2068</v>
      </c>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ht="12.75" customHeight="1">
      <c r="A89" s="50"/>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ht="12.75" customHeight="1">
      <c r="A90" s="51" t="s">
        <v>2069</v>
      </c>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ht="12.75" customHeight="1">
      <c r="A91" s="48" t="s">
        <v>2070</v>
      </c>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ht="12.75" customHeight="1">
      <c r="A92" s="48" t="s">
        <v>2071</v>
      </c>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ht="12.75" customHeight="1">
      <c r="A93" s="48" t="s">
        <v>2072</v>
      </c>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ht="12.75" customHeight="1">
      <c r="A94" s="48" t="s">
        <v>2073</v>
      </c>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ht="12.75" customHeight="1">
      <c r="A95" s="48" t="s">
        <v>2074</v>
      </c>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ht="12.75" customHeight="1">
      <c r="A96" s="48" t="s">
        <v>2075</v>
      </c>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ht="12.75" customHeight="1">
      <c r="A97" s="48" t="s">
        <v>2076</v>
      </c>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ht="12.75" customHeight="1">
      <c r="A98" s="48" t="s">
        <v>2077</v>
      </c>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ht="12.75" customHeight="1">
      <c r="A99" s="48" t="s">
        <v>2078</v>
      </c>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ht="12.75" customHeight="1">
      <c r="A100" s="48" t="s">
        <v>2079</v>
      </c>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ht="12.75" customHeight="1">
      <c r="A101" s="48" t="s">
        <v>2080</v>
      </c>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ht="12.75" customHeight="1">
      <c r="A102" s="48" t="s">
        <v>2081</v>
      </c>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ht="12.75" customHeight="1">
      <c r="A103" s="48" t="s">
        <v>2082</v>
      </c>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ht="12.75" customHeight="1">
      <c r="A104" s="46"/>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ht="12.75" customHeight="1">
      <c r="A105" s="52" t="s">
        <v>2083</v>
      </c>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ht="12.75" customHeight="1">
      <c r="A106" s="46"/>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ht="12.75" customHeight="1">
      <c r="A107" s="52" t="s">
        <v>2084</v>
      </c>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ht="12.75" customHeight="1">
      <c r="A108" s="53"/>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ht="12.75" customHeight="1">
      <c r="A109" s="52" t="s">
        <v>2085</v>
      </c>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ht="12.75" customHeight="1">
      <c r="A110" s="48"/>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ht="12.75" customHeight="1">
      <c r="A111" s="48" t="s">
        <v>2086</v>
      </c>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ht="12.75" customHeight="1">
      <c r="A112" s="48" t="s">
        <v>2087</v>
      </c>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ht="12.75" customHeight="1">
      <c r="A113" s="48" t="s">
        <v>2088</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ht="12.75" customHeight="1">
      <c r="A114" s="48" t="s">
        <v>2089</v>
      </c>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ht="12.75" customHeight="1">
      <c r="A115" s="48" t="s">
        <v>2090</v>
      </c>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ht="12.75" customHeight="1">
      <c r="A116" s="48" t="s">
        <v>2091</v>
      </c>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ht="12.75" customHeight="1">
      <c r="A117" s="48" t="s">
        <v>2092</v>
      </c>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ht="12.75" customHeight="1">
      <c r="A118" s="48" t="s">
        <v>2093</v>
      </c>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ht="12.75" customHeight="1">
      <c r="A119" s="48" t="s">
        <v>2094</v>
      </c>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ht="12.75" customHeight="1">
      <c r="A120" s="48" t="s">
        <v>2095</v>
      </c>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ht="12.75" customHeight="1">
      <c r="A121" s="48" t="s">
        <v>2096</v>
      </c>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ht="12.75" customHeight="1">
      <c r="A122" s="48" t="s">
        <v>2097</v>
      </c>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ht="12.75" customHeight="1">
      <c r="A123" s="48" t="s">
        <v>2098</v>
      </c>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ht="12.75" customHeight="1">
      <c r="A124" s="48" t="s">
        <v>2099</v>
      </c>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ht="12.75" customHeight="1">
      <c r="A125" s="48" t="s">
        <v>2100</v>
      </c>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ht="12.75" customHeight="1">
      <c r="A126" s="48" t="s">
        <v>2101</v>
      </c>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ht="12.75" customHeight="1">
      <c r="A127" s="48" t="s">
        <v>2102</v>
      </c>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ht="12.75" customHeight="1">
      <c r="A128" s="48" t="s">
        <v>2103</v>
      </c>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ht="12.75" customHeight="1">
      <c r="A129" s="48" t="s">
        <v>2104</v>
      </c>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ht="12.75" customHeight="1">
      <c r="A130" s="48" t="s">
        <v>2105</v>
      </c>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ht="12.75" customHeight="1">
      <c r="A131" s="48"/>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ht="12.75" customHeight="1">
      <c r="A132" s="48" t="s">
        <v>2106</v>
      </c>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ht="12.75" customHeight="1">
      <c r="A133" s="48" t="s">
        <v>2107</v>
      </c>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ht="12.75" customHeight="1">
      <c r="A134" s="48" t="s">
        <v>2108</v>
      </c>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ht="12.75" customHeight="1">
      <c r="A135" s="48" t="s">
        <v>2109</v>
      </c>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ht="12.75" customHeight="1">
      <c r="A136" s="48"/>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ht="12.75" customHeight="1">
      <c r="A137" s="48" t="s">
        <v>2110</v>
      </c>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ht="12.75" customHeight="1">
      <c r="A138" s="46"/>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ht="12.75" customHeight="1">
      <c r="A139" s="48" t="s">
        <v>2111</v>
      </c>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ht="12.75" customHeight="1">
      <c r="A140" s="48" t="s">
        <v>2112</v>
      </c>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ht="12.75" customHeight="1">
      <c r="A141" s="48" t="s">
        <v>2113</v>
      </c>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ht="12.75" customHeight="1">
      <c r="A142" s="48" t="s">
        <v>2114</v>
      </c>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ht="12.75" customHeight="1">
      <c r="A143" s="48" t="s">
        <v>2115</v>
      </c>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ht="12.75" customHeight="1">
      <c r="A144" s="48" t="s">
        <v>2116</v>
      </c>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ht="12.75" customHeight="1">
      <c r="A145" s="48" t="s">
        <v>2117</v>
      </c>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ht="12.75" customHeight="1">
      <c r="A146" s="48" t="s">
        <v>2118</v>
      </c>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ht="12.75" customHeight="1">
      <c r="A147" s="48" t="s">
        <v>2119</v>
      </c>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ht="12.0" customHeight="1">
      <c r="A148" s="48" t="s">
        <v>2120</v>
      </c>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ht="12.0" customHeight="1">
      <c r="A149" s="48" t="s">
        <v>2121</v>
      </c>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ht="12.75" customHeight="1">
      <c r="A150" s="48" t="s">
        <v>2122</v>
      </c>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ht="12.75" customHeight="1">
      <c r="A151" s="48" t="s">
        <v>2123</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ht="12.75" customHeight="1">
      <c r="A152" s="5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ht="12.75" customHeight="1">
      <c r="A153" s="5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ht="12.75" customHeight="1">
      <c r="A154" s="55" t="s">
        <v>2124</v>
      </c>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ht="12.75" customHeight="1">
      <c r="A155" s="5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ht="12.75" customHeight="1">
      <c r="A156" s="48" t="s">
        <v>2125</v>
      </c>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ht="12.75" customHeight="1">
      <c r="A157" s="48"/>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ht="12.75" customHeight="1">
      <c r="A158" s="48" t="s">
        <v>2126</v>
      </c>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ht="12.75" customHeight="1">
      <c r="A159" s="46"/>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ht="12.75" customHeight="1">
      <c r="A160" s="48" t="s">
        <v>2127</v>
      </c>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ht="12.75" customHeight="1">
      <c r="A161" s="46"/>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ht="12.75" customHeight="1">
      <c r="A162" s="48" t="s">
        <v>2128</v>
      </c>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ht="12.75" customHeight="1">
      <c r="A163" s="46"/>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ht="12.75" customHeight="1">
      <c r="A164" s="48" t="s">
        <v>2129</v>
      </c>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ht="12.75" customHeight="1">
      <c r="A165" s="46"/>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ht="12.75" customHeight="1">
      <c r="A166" s="48" t="s">
        <v>2130</v>
      </c>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ht="12.75" customHeight="1">
      <c r="A167" s="46"/>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ht="12.75" customHeight="1">
      <c r="A168" s="48" t="s">
        <v>2131</v>
      </c>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ht="12.75" customHeight="1">
      <c r="A169" s="46"/>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ht="12.75" customHeight="1">
      <c r="A170" s="48" t="s">
        <v>2132</v>
      </c>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ht="12.75" customHeight="1">
      <c r="A171" s="46"/>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ht="12.75" customHeight="1">
      <c r="A172" s="48" t="s">
        <v>2133</v>
      </c>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ht="12.75" customHeight="1">
      <c r="A173" s="46"/>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ht="12.75" customHeight="1">
      <c r="A174" s="48" t="s">
        <v>2134</v>
      </c>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ht="12.75" customHeight="1">
      <c r="A175" s="48"/>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ht="12.75" customHeight="1">
      <c r="A176" s="56"/>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ht="12.75" customHeight="1">
      <c r="A177" s="46" t="s">
        <v>2135</v>
      </c>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ht="12.75" customHeight="1">
      <c r="A178" s="46" t="s">
        <v>2136</v>
      </c>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ht="12.75" customHeight="1">
      <c r="A179" s="46" t="s">
        <v>2137</v>
      </c>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ht="12.75" customHeight="1">
      <c r="A180" s="46" t="s">
        <v>2138</v>
      </c>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ht="12.75" customHeight="1">
      <c r="A181" s="46" t="s">
        <v>2139</v>
      </c>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ht="12.75" customHeight="1">
      <c r="A182" s="46" t="s">
        <v>2140</v>
      </c>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ht="12.75" customHeight="1">
      <c r="A183" s="46" t="s">
        <v>2141</v>
      </c>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ht="12.75" customHeight="1">
      <c r="A184" s="46" t="s">
        <v>2142</v>
      </c>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ht="12.75" customHeight="1">
      <c r="A185" s="46" t="s">
        <v>2143</v>
      </c>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ht="12.75" customHeight="1">
      <c r="A186" s="56"/>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ht="12.75" customHeight="1">
      <c r="A187" s="46"/>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ht="12.75" customHeight="1">
      <c r="A188" s="48" t="s">
        <v>2144</v>
      </c>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ht="12.75" customHeight="1">
      <c r="A189" s="46"/>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ht="12.75" customHeight="1">
      <c r="A190" s="48" t="s">
        <v>2145</v>
      </c>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ht="12.75" customHeight="1">
      <c r="A191" s="57"/>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ht="12.75" customHeight="1">
      <c r="A192" s="57"/>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ht="12.75" customHeight="1">
      <c r="A193" s="57"/>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ht="12.75" customHeight="1">
      <c r="A194" s="57"/>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ht="12.75" customHeight="1">
      <c r="A195" s="57"/>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ht="12.75" customHeight="1">
      <c r="A196" s="57"/>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ht="12.75" customHeight="1">
      <c r="A197" s="57"/>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ht="12.75" customHeight="1">
      <c r="A198" s="57"/>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ht="12.75" customHeight="1">
      <c r="A199" s="57"/>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ht="12.75" customHeight="1">
      <c r="A200" s="57"/>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ht="12.75" customHeight="1">
      <c r="A201" s="57"/>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ht="12.75" customHeight="1">
      <c r="A202" s="57"/>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ht="12.75" customHeight="1">
      <c r="A203" s="57"/>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ht="12.75" customHeight="1">
      <c r="A204" s="57"/>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ht="12.75" customHeight="1">
      <c r="A205" s="57"/>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ht="12.75" customHeight="1">
      <c r="A206" s="57"/>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ht="12.75" customHeight="1">
      <c r="A207" s="57"/>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ht="12.75" customHeight="1">
      <c r="A208" s="57"/>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ht="12.75" customHeight="1">
      <c r="A209" s="57"/>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ht="12.75" customHeight="1">
      <c r="A210" s="57"/>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ht="12.75" customHeight="1">
      <c r="A211" s="57"/>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ht="12.75" customHeight="1">
      <c r="A212" s="57"/>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ht="12.75" customHeight="1">
      <c r="A213" s="57"/>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ht="12.75" customHeight="1">
      <c r="A214" s="57"/>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ht="12.75" customHeight="1">
      <c r="A215" s="57"/>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ht="12.75" customHeight="1">
      <c r="A216" s="57"/>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ht="12.75" customHeight="1">
      <c r="A217" s="57"/>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ht="12.75" customHeight="1">
      <c r="A218" s="57"/>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ht="12.75" customHeight="1">
      <c r="A219" s="57"/>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ht="12.75" customHeight="1">
      <c r="A220" s="57"/>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ht="12.75" customHeight="1">
      <c r="A221" s="57"/>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ht="12.75" customHeight="1">
      <c r="A222" s="57"/>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ht="12.75" customHeight="1">
      <c r="A223" s="57"/>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ht="12.75" customHeight="1">
      <c r="A224" s="57"/>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ht="12.75" customHeight="1">
      <c r="A225" s="57"/>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ht="12.75" customHeight="1">
      <c r="A226" s="57"/>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ht="12.75" customHeight="1">
      <c r="A227" s="57"/>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ht="12.75" customHeight="1">
      <c r="A228" s="57"/>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ht="12.75" customHeight="1">
      <c r="A229" s="57"/>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ht="12.75" customHeight="1">
      <c r="A230" s="57"/>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ht="12.75" customHeight="1">
      <c r="A231" s="57"/>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ht="12.75" customHeight="1">
      <c r="A232" s="57"/>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ht="12.75" customHeight="1">
      <c r="A233" s="57"/>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ht="12.75" customHeight="1">
      <c r="A234" s="57"/>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ht="12.75" customHeight="1">
      <c r="A235" s="57"/>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ht="12.75" customHeight="1">
      <c r="A236" s="57"/>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ht="12.75" customHeight="1">
      <c r="A237" s="57"/>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ht="12.75" customHeight="1">
      <c r="A238" s="57"/>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ht="12.75" customHeight="1">
      <c r="A239" s="57"/>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ht="12.75" customHeight="1">
      <c r="A240" s="57"/>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ht="12.75" customHeight="1">
      <c r="A241" s="57"/>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ht="12.75" customHeight="1">
      <c r="A242" s="57"/>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ht="12.75" customHeight="1">
      <c r="A243" s="57"/>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ht="12.75" customHeight="1">
      <c r="A244" s="57"/>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ht="12.75" customHeight="1">
      <c r="A245" s="57"/>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ht="12.75" customHeight="1">
      <c r="A246" s="57"/>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ht="12.75" customHeight="1">
      <c r="A247" s="57"/>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ht="12.75" customHeight="1">
      <c r="A248" s="57"/>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ht="12.75" customHeight="1">
      <c r="A249" s="57"/>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ht="12.75" customHeight="1">
      <c r="A250" s="57"/>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ht="12.75" customHeight="1">
      <c r="A251" s="57"/>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ht="12.75" customHeight="1">
      <c r="A252" s="57"/>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ht="12.75" customHeight="1">
      <c r="A253" s="57"/>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ht="12.75" customHeight="1">
      <c r="A254" s="57"/>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ht="12.75" customHeight="1">
      <c r="A255" s="57"/>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ht="12.75" customHeight="1">
      <c r="A256" s="57"/>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ht="12.75" customHeight="1">
      <c r="A257" s="57"/>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ht="12.75" customHeight="1">
      <c r="A258" s="57"/>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ht="12.75" customHeight="1">
      <c r="A259" s="57"/>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ht="12.75" customHeight="1">
      <c r="A260" s="57"/>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ht="12.75" customHeight="1">
      <c r="A261" s="57"/>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ht="12.75" customHeight="1">
      <c r="A262" s="57"/>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ht="12.75" customHeight="1">
      <c r="A263" s="57"/>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ht="12.75" customHeight="1">
      <c r="A264" s="57"/>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ht="12.75" customHeight="1">
      <c r="A265" s="57"/>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ht="12.75" customHeight="1">
      <c r="A266" s="57"/>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ht="12.75" customHeight="1">
      <c r="A267" s="57"/>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ht="12.75" customHeight="1">
      <c r="A268" s="57"/>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ht="12.75" customHeight="1">
      <c r="A269" s="57"/>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ht="12.75" customHeight="1">
      <c r="A270" s="57"/>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ht="12.75" customHeight="1">
      <c r="A271" s="57"/>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ht="12.75" customHeight="1">
      <c r="A272" s="57"/>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ht="12.75" customHeight="1">
      <c r="A273" s="57"/>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ht="12.75" customHeight="1">
      <c r="A274" s="57"/>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ht="12.75" customHeight="1">
      <c r="A275" s="57"/>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ht="12.75" customHeight="1">
      <c r="A276" s="57"/>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ht="12.75" customHeight="1">
      <c r="A277" s="57"/>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ht="12.75" customHeight="1">
      <c r="A278" s="57"/>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ht="12.75" customHeight="1">
      <c r="A279" s="57"/>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ht="12.75" customHeight="1">
      <c r="A280" s="57"/>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ht="12.75" customHeight="1">
      <c r="A281" s="57"/>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ht="12.75" customHeight="1">
      <c r="A282" s="57"/>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ht="12.75" customHeight="1">
      <c r="A283" s="57"/>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ht="12.75" customHeight="1">
      <c r="A284" s="57"/>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ht="12.75" customHeight="1">
      <c r="A285" s="57"/>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ht="12.75" customHeight="1">
      <c r="A286" s="57"/>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ht="12.75" customHeight="1">
      <c r="A287" s="57"/>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ht="12.75" customHeight="1">
      <c r="A288" s="57"/>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ht="12.75" customHeight="1">
      <c r="A289" s="57"/>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ht="12.75" customHeight="1">
      <c r="A290" s="57"/>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ht="12.75" customHeight="1">
      <c r="A291" s="57"/>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ht="12.75" customHeight="1">
      <c r="A292" s="57"/>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ht="12.75" customHeight="1">
      <c r="A293" s="57"/>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ht="12.75" customHeight="1">
      <c r="A294" s="57"/>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ht="12.75" customHeight="1">
      <c r="A295" s="57"/>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ht="12.75" customHeight="1">
      <c r="A296" s="57"/>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ht="12.75" customHeight="1">
      <c r="A297" s="57"/>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ht="12.75" customHeight="1">
      <c r="A298" s="57"/>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ht="12.75" customHeight="1">
      <c r="A299" s="57"/>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ht="12.75" customHeight="1">
      <c r="A300" s="57"/>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ht="12.75" customHeight="1">
      <c r="A301" s="57"/>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ht="12.75" customHeight="1">
      <c r="A302" s="57"/>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ht="12.75" customHeight="1">
      <c r="A303" s="57"/>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ht="12.75" customHeight="1">
      <c r="A304" s="57"/>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ht="12.75" customHeight="1">
      <c r="A305" s="57"/>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ht="12.75" customHeight="1">
      <c r="A306" s="57"/>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ht="12.75" customHeight="1">
      <c r="A307" s="57"/>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ht="12.75" customHeight="1">
      <c r="A308" s="57"/>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ht="12.75" customHeight="1">
      <c r="A309" s="57"/>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ht="12.75" customHeight="1">
      <c r="A310" s="57"/>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ht="12.75" customHeight="1">
      <c r="A311" s="57"/>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ht="12.75" customHeight="1">
      <c r="A312" s="57"/>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ht="12.75" customHeight="1">
      <c r="A313" s="57"/>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ht="12.75" customHeight="1">
      <c r="A314" s="57"/>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ht="12.75" customHeight="1">
      <c r="A315" s="57"/>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ht="12.75" customHeight="1">
      <c r="A316" s="57"/>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ht="12.75" customHeight="1">
      <c r="A317" s="57"/>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ht="12.75" customHeight="1">
      <c r="A318" s="57"/>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ht="12.75" customHeight="1">
      <c r="A319" s="57"/>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ht="12.75" customHeight="1">
      <c r="A320" s="57"/>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ht="12.75" customHeight="1">
      <c r="A321" s="57"/>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ht="12.75" customHeight="1">
      <c r="A322" s="57"/>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ht="12.75" customHeight="1">
      <c r="A323" s="57"/>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ht="12.75" customHeight="1">
      <c r="A324" s="57"/>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ht="12.75" customHeight="1">
      <c r="A325" s="57"/>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ht="12.75" customHeight="1">
      <c r="A326" s="57"/>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ht="12.75" customHeight="1">
      <c r="A327" s="57"/>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ht="12.75" customHeight="1">
      <c r="A328" s="57"/>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ht="12.75" customHeight="1">
      <c r="A329" s="57"/>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ht="12.75" customHeight="1">
      <c r="A330" s="57"/>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ht="12.75" customHeight="1">
      <c r="A331" s="57"/>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ht="12.75" customHeight="1">
      <c r="A332" s="57"/>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ht="12.75" customHeight="1">
      <c r="A333" s="57"/>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ht="12.75" customHeight="1">
      <c r="A334" s="57"/>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ht="12.75" customHeight="1">
      <c r="A335" s="57"/>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ht="12.75" customHeight="1">
      <c r="A336" s="57"/>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ht="12.75" customHeight="1">
      <c r="A337" s="57"/>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ht="12.75" customHeight="1">
      <c r="A338" s="57"/>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ht="12.75" customHeight="1">
      <c r="A339" s="57"/>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ht="12.75" customHeight="1">
      <c r="A340" s="57"/>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ht="12.75" customHeight="1">
      <c r="A341" s="57"/>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ht="12.75" customHeight="1">
      <c r="A342" s="57"/>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ht="12.75" customHeight="1">
      <c r="A343" s="57"/>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ht="12.75" customHeight="1">
      <c r="A344" s="57"/>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ht="12.75" customHeight="1">
      <c r="A345" s="57"/>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ht="12.75" customHeight="1">
      <c r="A346" s="57"/>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ht="12.75" customHeight="1">
      <c r="A347" s="57"/>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ht="12.75" customHeight="1">
      <c r="A348" s="57"/>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ht="12.75" customHeight="1">
      <c r="A349" s="57"/>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ht="12.75" customHeight="1">
      <c r="A350" s="57"/>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ht="12.75" customHeight="1">
      <c r="A351" s="57"/>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ht="12.75" customHeight="1">
      <c r="A352" s="57"/>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ht="12.75" customHeight="1">
      <c r="A353" s="57"/>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ht="12.75" customHeight="1">
      <c r="A354" s="57"/>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ht="12.75" customHeight="1">
      <c r="A355" s="57"/>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ht="12.75" customHeight="1">
      <c r="A356" s="57"/>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ht="12.75" customHeight="1">
      <c r="A357" s="57"/>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ht="12.75" customHeight="1">
      <c r="A358" s="57"/>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ht="12.75" customHeight="1">
      <c r="A359" s="57"/>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ht="12.75" customHeight="1">
      <c r="A360" s="57"/>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ht="12.75" customHeight="1">
      <c r="A361" s="57"/>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ht="12.75" customHeight="1">
      <c r="A362" s="57"/>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ht="12.75" customHeight="1">
      <c r="A363" s="57"/>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ht="12.75" customHeight="1">
      <c r="A364" s="57"/>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ht="12.75" customHeight="1">
      <c r="A365" s="57"/>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ht="12.75" customHeight="1">
      <c r="A366" s="57"/>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ht="12.75" customHeight="1">
      <c r="A367" s="57"/>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ht="12.75" customHeight="1">
      <c r="A368" s="57"/>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ht="12.75" customHeight="1">
      <c r="A369" s="57"/>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ht="12.75" customHeight="1">
      <c r="A370" s="57"/>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ht="12.75" customHeight="1">
      <c r="A371" s="57"/>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ht="12.75" customHeight="1">
      <c r="A372" s="57"/>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ht="12.75" customHeight="1">
      <c r="A373" s="57"/>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ht="12.75" customHeight="1">
      <c r="A374" s="57"/>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ht="12.75" customHeight="1">
      <c r="A375" s="57"/>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ht="12.75" customHeight="1">
      <c r="A376" s="57"/>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ht="12.75" customHeight="1">
      <c r="A377" s="57"/>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ht="12.75" customHeight="1">
      <c r="A378" s="57"/>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ht="12.75" customHeight="1">
      <c r="A379" s="57"/>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ht="12.75" customHeight="1">
      <c r="A380" s="57"/>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ht="12.75" customHeight="1">
      <c r="A381" s="57"/>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ht="12.75" customHeight="1">
      <c r="A382" s="57"/>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ht="12.75" customHeight="1">
      <c r="A383" s="57"/>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ht="12.75" customHeight="1">
      <c r="A384" s="57"/>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ht="12.75" customHeight="1">
      <c r="A385" s="57"/>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ht="12.75" customHeight="1">
      <c r="A386" s="57"/>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ht="12.75" customHeight="1">
      <c r="A387" s="57"/>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ht="12.75" customHeight="1">
      <c r="A388" s="57"/>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ht="12.75" customHeight="1">
      <c r="A389" s="57"/>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ht="12.75" customHeight="1">
      <c r="A390" s="57"/>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ht="15.75" customHeight="1">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row>
    <row r="392" ht="15.75" customHeight="1">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row>
    <row r="393" ht="15.75" customHeight="1">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row>
    <row r="394" ht="15.75" customHeight="1">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row>
    <row r="395" ht="15.75" customHeight="1">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row>
    <row r="396" ht="15.75" customHeight="1">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row>
    <row r="397" ht="15.75" customHeight="1">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row>
    <row r="398" ht="15.75" customHeight="1">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row>
    <row r="399" ht="15.75" customHeight="1">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row>
    <row r="400" ht="15.75" customHeight="1">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row>
    <row r="401" ht="15.75" customHeight="1">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row>
    <row r="402" ht="15.75" customHeight="1">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row>
    <row r="403" ht="15.75" customHeight="1">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row>
    <row r="404" ht="15.75" customHeight="1">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row>
    <row r="405" ht="15.75" customHeight="1">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row>
    <row r="406" ht="15.75" customHeight="1">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ht="15.75" customHeight="1">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row>
    <row r="408" ht="15.75" customHeight="1">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row>
    <row r="409" ht="15.75" customHeight="1">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row>
    <row r="410" ht="15.75" customHeight="1">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row>
    <row r="411" ht="15.75" customHeight="1">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row>
    <row r="412" ht="15.75" customHeight="1">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row>
    <row r="413" ht="15.75" customHeight="1">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row>
    <row r="414" ht="15.75" customHeight="1">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row>
    <row r="415" ht="15.75" customHeight="1">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row>
    <row r="416" ht="15.75" customHeight="1">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row>
    <row r="417" ht="15.75" customHeight="1">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row>
    <row r="418" ht="15.75" customHeight="1">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row>
    <row r="419" ht="15.75" customHeight="1">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row>
    <row r="420" ht="15.75" customHeight="1">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row>
    <row r="421" ht="15.75" customHeight="1">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row>
    <row r="422" ht="15.75" customHeight="1">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row>
    <row r="423" ht="15.75" customHeight="1">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row>
    <row r="424" ht="15.75" customHeight="1">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row>
    <row r="425" ht="15.75" customHeight="1">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row>
    <row r="426" ht="15.75" customHeight="1">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row>
    <row r="427" ht="15.75" customHeight="1">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row>
    <row r="428" ht="15.75" customHeight="1">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row>
    <row r="429" ht="15.75" customHeight="1">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row>
    <row r="430" ht="15.75" customHeight="1">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row>
    <row r="431" ht="15.75" customHeight="1">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row>
    <row r="432" ht="15.75" customHeight="1">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row>
    <row r="433" ht="15.75" customHeight="1">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row>
    <row r="434" ht="15.75" customHeight="1">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row>
    <row r="435" ht="15.75" customHeight="1">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row>
    <row r="436" ht="15.75" customHeight="1">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row>
    <row r="437" ht="15.75" customHeight="1">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row>
    <row r="438" ht="15.75" customHeight="1">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row>
    <row r="439" ht="15.75" customHeight="1">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row>
    <row r="440" ht="15.75" customHeight="1">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ht="15.75" customHeight="1">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row>
    <row r="442" ht="15.75" customHeight="1">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row>
    <row r="443" ht="15.75" customHeight="1">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row>
    <row r="444" ht="15.75" customHeight="1">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row>
    <row r="445" ht="15.75" customHeight="1">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row>
    <row r="446" ht="15.75" customHeight="1">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row>
    <row r="447" ht="15.75" customHeight="1">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row>
    <row r="448" ht="15.75" customHeight="1">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row>
    <row r="449" ht="15.75" customHeight="1">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row>
    <row r="450" ht="15.75" customHeight="1">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row>
    <row r="451" ht="15.75" customHeight="1">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row>
    <row r="452" ht="15.75" customHeight="1">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row>
    <row r="453" ht="15.75" customHeight="1">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row>
    <row r="454" ht="15.75" customHeight="1">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row>
    <row r="455" ht="15.75" customHeight="1">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row>
    <row r="456" ht="15.75" customHeight="1">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row>
    <row r="457" ht="15.75" customHeight="1">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row>
    <row r="458" ht="15.75" customHeight="1">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row>
    <row r="459" ht="15.75" customHeight="1">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row>
    <row r="460" ht="15.75" customHeight="1">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row>
    <row r="461" ht="15.75" customHeight="1">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row>
    <row r="462" ht="15.75" customHeight="1">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row>
    <row r="463" ht="15.75" customHeight="1">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row>
    <row r="464" ht="15.75" customHeight="1">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row>
    <row r="465" ht="15.75" customHeight="1">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row>
    <row r="466" ht="15.75" customHeight="1">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row>
    <row r="467" ht="15.75" customHeight="1">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row>
    <row r="468" ht="15.75" customHeight="1">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row>
    <row r="469" ht="15.75" customHeight="1">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row>
    <row r="470" ht="15.75" customHeight="1">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row>
    <row r="471" ht="15.75" customHeight="1">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row>
    <row r="472" ht="15.75" customHeight="1">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row>
    <row r="473" ht="15.75" customHeight="1">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row>
    <row r="474" ht="15.75" customHeight="1">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row>
    <row r="475" ht="15.75" customHeight="1">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row>
    <row r="476" ht="15.75" customHeight="1">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row>
    <row r="477" ht="15.75" customHeight="1">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row>
    <row r="478" ht="15.75" customHeight="1">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row>
    <row r="479" ht="15.75" customHeight="1">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row>
    <row r="480" ht="15.75" customHeight="1">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row>
    <row r="481" ht="15.75" customHeight="1">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row>
    <row r="482" ht="15.75" customHeight="1">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row>
    <row r="483" ht="15.75" customHeight="1">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row>
    <row r="484" ht="15.75" customHeight="1">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row>
    <row r="485" ht="15.75" customHeight="1">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row>
    <row r="486" ht="15.75" customHeight="1">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row>
    <row r="487" ht="15.75" customHeight="1">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row>
    <row r="488" ht="15.75" customHeight="1">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row>
    <row r="489" ht="15.75" customHeight="1">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row>
    <row r="490" ht="15.75" customHeight="1">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row>
    <row r="491" ht="15.75" customHeight="1">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row>
    <row r="492" ht="15.75" customHeight="1">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row>
    <row r="493" ht="15.75" customHeight="1">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row>
    <row r="494" ht="15.75" customHeight="1">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row>
    <row r="495" ht="15.75" customHeight="1">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row>
    <row r="496" ht="15.75" customHeight="1">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row>
    <row r="497" ht="15.75" customHeight="1">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row>
    <row r="498" ht="15.75" customHeight="1">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row>
    <row r="499" ht="15.75" customHeight="1">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row>
    <row r="500" ht="15.75" customHeight="1">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row>
    <row r="501" ht="15.75" customHeight="1">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row>
    <row r="502" ht="15.75" customHeight="1">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row>
    <row r="503" ht="15.75" customHeight="1">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row>
    <row r="504" ht="15.75" customHeight="1">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row>
    <row r="505" ht="15.75" customHeight="1">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row>
    <row r="506" ht="15.75" customHeight="1">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row>
    <row r="507" ht="15.75" customHeight="1">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row>
    <row r="508" ht="15.75" customHeight="1">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row>
    <row r="509" ht="15.75" customHeight="1">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row>
    <row r="510" ht="15.75" customHeight="1">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row>
    <row r="511" ht="15.75" customHeight="1">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row>
    <row r="512" ht="15.75" customHeight="1">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row>
    <row r="513" ht="15.75" customHeight="1">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row>
    <row r="514" ht="15.75" customHeight="1">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row>
    <row r="515" ht="15.75" customHeight="1">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row>
    <row r="516" ht="15.75" customHeight="1">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row>
    <row r="517" ht="15.75" customHeight="1">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row>
    <row r="518" ht="15.75" customHeight="1">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row>
    <row r="519" ht="15.75" customHeight="1">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row>
    <row r="520" ht="15.75" customHeight="1">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row>
    <row r="521" ht="15.75" customHeight="1">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row>
    <row r="522" ht="15.75" customHeight="1">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row>
    <row r="523" ht="15.75" customHeight="1">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row>
    <row r="524" ht="15.75" customHeight="1">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row>
    <row r="525" ht="15.75" customHeight="1">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row>
    <row r="526" ht="15.75" customHeight="1">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row>
    <row r="527" ht="15.75" customHeight="1">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row>
    <row r="528" ht="15.75" customHeight="1">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row>
    <row r="529" ht="15.75" customHeight="1">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row>
    <row r="530" ht="15.75" customHeight="1">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row>
    <row r="531" ht="15.75" customHeight="1">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row>
    <row r="532" ht="15.75" customHeight="1">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row>
    <row r="533" ht="15.75" customHeight="1">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row>
    <row r="534" ht="15.75" customHeight="1">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row>
    <row r="535" ht="15.75" customHeight="1">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row>
    <row r="536" ht="15.75" customHeight="1">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row>
    <row r="537" ht="15.75" customHeight="1">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row>
    <row r="538" ht="15.75" customHeight="1">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row>
    <row r="539" ht="15.75" customHeight="1">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row>
    <row r="540" ht="15.75" customHeight="1">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row>
    <row r="541" ht="15.75" customHeight="1">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row>
    <row r="542" ht="15.75" customHeight="1">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row>
    <row r="543" ht="15.75" customHeight="1">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row>
    <row r="544" ht="15.75" customHeight="1">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row>
    <row r="545" ht="15.75" customHeight="1">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row>
    <row r="546" ht="15.75" customHeight="1">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row>
    <row r="547" ht="15.75" customHeight="1">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row>
    <row r="548" ht="15.75" customHeight="1">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row>
    <row r="549" ht="15.75" customHeight="1">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row>
    <row r="550" ht="15.75" customHeight="1">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row>
    <row r="551" ht="15.75" customHeight="1">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row>
    <row r="552" ht="15.75" customHeight="1">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row>
    <row r="553" ht="15.75" customHeight="1">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row>
    <row r="554" ht="15.75" customHeight="1">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row>
    <row r="555" ht="15.75" customHeight="1">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row>
    <row r="556" ht="15.75" customHeight="1">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row>
    <row r="557" ht="15.75" customHeight="1">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row>
    <row r="558" ht="15.75" customHeight="1">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row>
    <row r="559" ht="15.75" customHeight="1">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row>
    <row r="560" ht="15.75" customHeight="1">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row>
    <row r="561" ht="15.75" customHeight="1">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row>
    <row r="562" ht="15.75" customHeight="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row>
    <row r="563" ht="15.75" customHeight="1">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row>
    <row r="564" ht="15.75" customHeight="1">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row>
    <row r="565" ht="15.75" customHeight="1">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row>
    <row r="566" ht="15.75" customHeight="1">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row>
    <row r="567" ht="15.75" customHeight="1">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row>
    <row r="568" ht="15.75" customHeight="1">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row>
    <row r="569" ht="15.75" customHeight="1">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row>
    <row r="570" ht="15.75" customHeight="1">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row>
    <row r="571" ht="15.75" customHeight="1">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row>
    <row r="572" ht="15.75" customHeight="1">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row>
    <row r="573" ht="15.75" customHeight="1">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row>
    <row r="574" ht="15.75" customHeight="1">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row>
    <row r="575" ht="15.75" customHeight="1">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row>
    <row r="576" ht="15.75" customHeight="1">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row>
    <row r="577" ht="15.75" customHeight="1">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row>
    <row r="578" ht="15.75" customHeight="1">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row>
    <row r="579" ht="15.75" customHeight="1">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row>
    <row r="580" ht="15.75" customHeight="1">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row>
    <row r="581" ht="15.75" customHeight="1">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row>
    <row r="582" ht="15.75" customHeight="1">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row>
    <row r="583" ht="15.75" customHeight="1">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row>
    <row r="584" ht="15.75" customHeight="1">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row>
    <row r="585" ht="15.75" customHeight="1">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row>
    <row r="586" ht="15.75" customHeight="1">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row>
    <row r="587" ht="15.75" customHeight="1">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row>
    <row r="588" ht="15.75" customHeight="1">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row>
    <row r="589" ht="15.75" customHeight="1">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row>
    <row r="590" ht="15.75" customHeight="1">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row>
    <row r="591" ht="15.75" customHeight="1">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row>
    <row r="592" ht="15.75" customHeight="1">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row>
    <row r="593" ht="15.75" customHeight="1">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row>
    <row r="594" ht="15.75" customHeight="1">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row>
    <row r="595" ht="15.75" customHeight="1">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row>
    <row r="596" ht="15.75" customHeight="1">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row>
    <row r="597" ht="15.75" customHeight="1">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row>
    <row r="598" ht="15.75" customHeight="1">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row>
    <row r="599" ht="15.75" customHeight="1">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row>
    <row r="600" ht="15.75" customHeight="1">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row>
    <row r="601" ht="15.75" customHeight="1">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row>
    <row r="602" ht="15.75" customHeight="1">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row>
    <row r="603" ht="15.75" customHeight="1">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row>
    <row r="604" ht="15.75" customHeight="1">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row>
    <row r="605" ht="15.75" customHeight="1">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row>
    <row r="606" ht="15.75" customHeight="1">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row>
    <row r="607" ht="15.75" customHeight="1">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row>
    <row r="608" ht="15.75" customHeight="1">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row>
    <row r="609" ht="15.75" customHeight="1">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row>
    <row r="610" ht="15.75" customHeight="1">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row>
    <row r="611" ht="15.75" customHeight="1">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row>
    <row r="612" ht="15.75" customHeight="1">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row>
    <row r="613" ht="15.75" customHeight="1">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row>
    <row r="614" ht="15.75" customHeight="1">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row>
    <row r="615" ht="15.75" customHeight="1">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row>
    <row r="616" ht="15.75" customHeight="1">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row>
    <row r="617" ht="15.75" customHeight="1">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row>
    <row r="618" ht="15.75" customHeight="1">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row>
    <row r="619" ht="15.75" customHeight="1">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row>
    <row r="620" ht="15.75" customHeight="1">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row>
    <row r="621" ht="15.75" customHeight="1">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row>
    <row r="622" ht="15.75" customHeight="1">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row>
    <row r="623" ht="15.75" customHeight="1">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row>
    <row r="624" ht="15.75" customHeight="1">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row>
    <row r="625" ht="15.75" customHeight="1">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row>
    <row r="626" ht="15.75" customHeight="1">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row>
    <row r="627" ht="15.75" customHeight="1">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row>
    <row r="628" ht="15.75" customHeight="1">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row>
    <row r="629" ht="15.75" customHeight="1">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row>
    <row r="630" ht="15.75" customHeight="1">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row>
    <row r="631" ht="15.75" customHeight="1">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row>
    <row r="632" ht="15.75" customHeight="1">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row>
    <row r="633" ht="15.75" customHeight="1">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row>
    <row r="634" ht="15.75" customHeight="1">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row>
    <row r="635" ht="15.75" customHeight="1">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row>
    <row r="636" ht="15.75" customHeight="1">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row>
    <row r="637" ht="15.75" customHeight="1">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row>
    <row r="638" ht="15.75" customHeight="1">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row>
    <row r="639" ht="15.75" customHeight="1">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row>
    <row r="640" ht="15.75" customHeight="1">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row>
    <row r="641" ht="15.75" customHeight="1">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row>
    <row r="642" ht="15.75" customHeight="1">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row>
    <row r="643" ht="15.75" customHeight="1">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row>
    <row r="644" ht="15.75" customHeight="1">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row>
    <row r="645" ht="15.75" customHeight="1">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row>
    <row r="646" ht="15.75" customHeight="1">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row>
    <row r="647" ht="15.75" customHeight="1">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row>
    <row r="648" ht="15.75" customHeight="1">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row>
    <row r="649" ht="15.75" customHeight="1">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row>
    <row r="650" ht="15.75" customHeight="1">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row>
    <row r="651" ht="15.75" customHeight="1">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row>
    <row r="652" ht="15.75" customHeight="1">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row>
    <row r="653" ht="15.75" customHeight="1">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row>
    <row r="654" ht="15.75" customHeight="1">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row>
    <row r="655" ht="15.75" customHeight="1">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row>
    <row r="656" ht="15.75" customHeight="1">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row>
    <row r="657" ht="15.75" customHeight="1">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row>
    <row r="658" ht="15.75" customHeight="1">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row>
    <row r="659" ht="15.75" customHeight="1">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row>
    <row r="660" ht="15.75" customHeight="1">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row>
    <row r="661" ht="15.75" customHeight="1">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row>
    <row r="662" ht="15.75" customHeight="1">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row>
    <row r="663" ht="15.75" customHeight="1">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row>
    <row r="664" ht="15.75" customHeight="1">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row>
    <row r="665" ht="15.75" customHeight="1">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row>
    <row r="666" ht="15.75" customHeight="1">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row>
    <row r="667" ht="15.75" customHeight="1">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row>
    <row r="668" ht="15.75" customHeight="1">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row>
    <row r="669" ht="15.75" customHeight="1">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row>
    <row r="670" ht="15.75" customHeight="1">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row>
    <row r="671" ht="15.75" customHeight="1">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row>
    <row r="672" ht="15.75" customHeight="1">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row>
    <row r="673" ht="15.75" customHeight="1">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row>
    <row r="674" ht="15.75" customHeight="1">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row>
    <row r="675" ht="15.75" customHeight="1">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row>
    <row r="676" ht="15.75" customHeight="1">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row>
    <row r="677" ht="15.75" customHeight="1">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row>
    <row r="678" ht="15.75" customHeight="1">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row>
    <row r="679" ht="15.75" customHeight="1">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row>
    <row r="680" ht="15.75" customHeight="1">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row>
    <row r="681" ht="15.75" customHeight="1">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row>
    <row r="682" ht="15.75" customHeight="1">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row>
    <row r="683" ht="15.75" customHeight="1">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row>
    <row r="684" ht="15.75" customHeight="1">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row>
    <row r="685" ht="15.75" customHeight="1">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row>
    <row r="686" ht="15.75" customHeight="1">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row>
    <row r="687" ht="15.75" customHeight="1">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row>
    <row r="688" ht="15.75" customHeight="1">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row>
    <row r="689" ht="15.75" customHeight="1">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row>
    <row r="690" ht="15.75" customHeight="1">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row>
    <row r="691" ht="15.75" customHeight="1">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row>
    <row r="692" ht="15.75" customHeight="1">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row>
    <row r="693" ht="15.75" customHeight="1">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row>
    <row r="694" ht="15.75" customHeight="1">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row>
    <row r="695" ht="15.75" customHeight="1">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row>
    <row r="696" ht="15.75" customHeight="1">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row>
    <row r="697" ht="15.75" customHeight="1">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row>
    <row r="698" ht="15.75" customHeight="1">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row>
    <row r="699" ht="15.75" customHeight="1">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row>
    <row r="700" ht="15.75" customHeight="1">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row>
    <row r="701" ht="15.75" customHeight="1">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row>
    <row r="702" ht="15.75" customHeight="1">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row>
    <row r="703" ht="15.75" customHeight="1">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row>
    <row r="704" ht="15.75" customHeight="1">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row>
    <row r="705" ht="15.75" customHeight="1">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row>
    <row r="706" ht="15.75" customHeight="1">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row>
    <row r="707" ht="15.75" customHeight="1">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row>
    <row r="708" ht="15.75" customHeight="1">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row>
    <row r="709" ht="15.75" customHeight="1">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row>
    <row r="710" ht="15.75" customHeight="1">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row>
    <row r="711" ht="15.75" customHeight="1">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row>
    <row r="712" ht="15.75" customHeight="1">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row>
    <row r="713" ht="15.75" customHeight="1">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row>
    <row r="714" ht="15.75" customHeight="1">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row>
    <row r="715" ht="15.75" customHeight="1">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row>
    <row r="716" ht="15.75" customHeight="1">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row>
    <row r="717" ht="15.75" customHeight="1">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row>
    <row r="718" ht="15.75" customHeight="1">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row>
    <row r="719" ht="15.75" customHeight="1">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row>
    <row r="720" ht="15.75" customHeight="1">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row>
    <row r="721" ht="15.75" customHeight="1">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row>
    <row r="722" ht="15.75" customHeight="1">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row>
    <row r="723" ht="15.75" customHeight="1">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row>
    <row r="724" ht="15.75" customHeight="1">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row>
    <row r="725" ht="15.75" customHeight="1">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row>
    <row r="726" ht="15.75" customHeight="1">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row>
    <row r="727" ht="15.75" customHeight="1">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row>
    <row r="728" ht="15.75" customHeight="1">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row>
    <row r="729" ht="15.75" customHeight="1">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row>
    <row r="730" ht="15.75" customHeight="1">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row>
    <row r="731" ht="15.75" customHeight="1">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row>
    <row r="732" ht="15.75" customHeight="1">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row>
    <row r="733" ht="15.75" customHeight="1">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row>
    <row r="734" ht="15.75" customHeight="1">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row>
    <row r="735" ht="15.75" customHeight="1">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row>
    <row r="736" ht="15.75" customHeight="1">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row>
    <row r="737" ht="15.75" customHeight="1">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row>
    <row r="738" ht="15.75" customHeight="1">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row>
    <row r="739" ht="15.75" customHeight="1">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row>
    <row r="740" ht="15.75" customHeight="1">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row>
    <row r="741" ht="15.75" customHeight="1">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row>
    <row r="742" ht="15.75" customHeight="1">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row>
    <row r="743" ht="15.75" customHeight="1">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row>
    <row r="744" ht="15.75" customHeight="1">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row>
    <row r="745" ht="15.75" customHeight="1">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row>
    <row r="746" ht="15.75" customHeight="1">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row>
    <row r="747" ht="15.75" customHeight="1">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row>
    <row r="748" ht="15.75" customHeight="1">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row>
    <row r="749" ht="15.75" customHeight="1">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row>
    <row r="750" ht="15.75" customHeight="1">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row>
    <row r="751" ht="15.75" customHeight="1">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row>
    <row r="752" ht="15.75" customHeight="1">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row>
    <row r="753" ht="15.75" customHeight="1">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row>
    <row r="754" ht="15.75" customHeight="1">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row>
    <row r="755" ht="15.75" customHeight="1">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row>
    <row r="756" ht="15.75" customHeight="1">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row>
    <row r="757" ht="15.75" customHeight="1">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row>
    <row r="758" ht="15.75" customHeight="1">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row>
    <row r="759" ht="15.75" customHeight="1">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row>
    <row r="760" ht="15.75" customHeight="1">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row>
    <row r="761" ht="15.75" customHeight="1">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row>
    <row r="762" ht="15.75" customHeight="1">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row>
    <row r="763" ht="15.75" customHeight="1">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row>
    <row r="764" ht="15.75" customHeight="1">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row>
    <row r="765" ht="15.75" customHeight="1">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row>
    <row r="766" ht="15.75" customHeight="1">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row>
    <row r="767" ht="15.75" customHeight="1">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row>
    <row r="768" ht="15.75" customHeight="1">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row>
    <row r="769" ht="15.75" customHeight="1">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row>
    <row r="770" ht="15.75" customHeight="1">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row>
    <row r="771" ht="15.75" customHeight="1">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row>
    <row r="772" ht="15.75" customHeight="1">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row>
    <row r="773" ht="15.75" customHeight="1">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row>
    <row r="774" ht="15.75" customHeight="1">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row>
    <row r="775" ht="15.75" customHeight="1">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row>
    <row r="776" ht="15.75" customHeight="1">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row>
    <row r="777" ht="15.75" customHeight="1">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row>
    <row r="778" ht="15.75" customHeight="1">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row>
    <row r="779" ht="15.75" customHeight="1">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row>
    <row r="780" ht="15.75" customHeight="1">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row>
    <row r="781" ht="15.75" customHeight="1">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row>
    <row r="782" ht="15.75" customHeight="1">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row>
    <row r="783" ht="15.75" customHeight="1">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row>
    <row r="784" ht="15.75" customHeight="1">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row>
    <row r="785" ht="15.75" customHeight="1">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row>
    <row r="786" ht="15.75" customHeight="1">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row>
    <row r="787" ht="15.75" customHeight="1">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row>
    <row r="788" ht="15.75" customHeight="1">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row>
    <row r="789" ht="15.75" customHeight="1">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row>
    <row r="790" ht="15.75" customHeight="1">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row>
    <row r="791" ht="15.75" customHeight="1">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row>
    <row r="792" ht="15.75" customHeight="1">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row>
    <row r="793" ht="15.75" customHeight="1">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row>
    <row r="794" ht="15.75" customHeight="1">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row>
    <row r="795" ht="15.75" customHeight="1">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row>
    <row r="796" ht="15.75" customHeight="1">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row>
    <row r="797" ht="15.75" customHeight="1">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row>
    <row r="798" ht="15.75" customHeight="1">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row>
    <row r="799" ht="15.75" customHeight="1">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row>
    <row r="800" ht="15.75" customHeight="1">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row>
    <row r="801" ht="15.75" customHeight="1">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row>
    <row r="802" ht="15.75" customHeight="1">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row>
    <row r="803" ht="15.75" customHeight="1">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row>
    <row r="804" ht="15.75" customHeight="1">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row>
    <row r="805" ht="15.75" customHeight="1">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row>
    <row r="806" ht="15.75" customHeight="1">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row>
    <row r="807" ht="15.75" customHeight="1">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row>
    <row r="808" ht="15.75" customHeight="1">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row>
    <row r="809" ht="15.75" customHeight="1">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row>
    <row r="810" ht="15.75" customHeight="1">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row>
    <row r="811" ht="15.75" customHeight="1">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row>
    <row r="812" ht="15.75" customHeight="1">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row>
    <row r="813" ht="15.75" customHeight="1">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row>
    <row r="814" ht="15.75" customHeight="1">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row>
    <row r="815" ht="15.75" customHeight="1">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row>
    <row r="816" ht="15.75" customHeight="1">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row>
    <row r="817" ht="15.75" customHeight="1">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row>
    <row r="818" ht="15.75" customHeight="1">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row>
    <row r="819" ht="15.75" customHeight="1">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row>
    <row r="820" ht="15.75" customHeight="1">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row>
    <row r="821" ht="15.75" customHeight="1">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row>
    <row r="822" ht="15.75" customHeight="1">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row>
    <row r="823" ht="15.75" customHeight="1">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row>
    <row r="824" ht="15.75" customHeight="1">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row>
    <row r="825" ht="15.75" customHeight="1">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row>
    <row r="826" ht="15.75" customHeight="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row>
    <row r="827" ht="15.75" customHeight="1">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row>
    <row r="828" ht="15.75" customHeight="1">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row>
    <row r="829" ht="15.75" customHeight="1">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row>
    <row r="830" ht="15.75" customHeight="1">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row>
    <row r="831" ht="15.75" customHeight="1">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row>
    <row r="832" ht="15.75" customHeight="1">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row>
    <row r="833" ht="15.75" customHeight="1">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row>
    <row r="834" ht="15.75" customHeight="1">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row>
    <row r="835" ht="15.75" customHeight="1">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row>
    <row r="836" ht="15.75" customHeight="1">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row>
    <row r="837" ht="15.75" customHeight="1">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row>
    <row r="838" ht="15.75" customHeight="1">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row>
    <row r="839" ht="15.75" customHeight="1">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row>
    <row r="840" ht="15.75" customHeight="1">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row>
    <row r="841" ht="15.75" customHeight="1">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row>
    <row r="842" ht="15.75" customHeight="1">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row>
    <row r="843" ht="15.75" customHeight="1">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row>
    <row r="844" ht="15.75" customHeight="1">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row>
    <row r="845" ht="15.75" customHeight="1">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row>
    <row r="846" ht="15.75" customHeight="1">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row>
    <row r="847" ht="15.75" customHeight="1">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row>
    <row r="848" ht="15.75" customHeight="1">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row>
    <row r="849" ht="15.75" customHeight="1">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row>
    <row r="850" ht="15.75" customHeight="1">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row>
    <row r="851" ht="15.75" customHeight="1">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row>
    <row r="852" ht="15.75" customHeight="1">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row>
    <row r="853" ht="15.75" customHeight="1">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row>
    <row r="854" ht="15.75" customHeight="1">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row>
    <row r="855" ht="15.75" customHeight="1">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row>
    <row r="856" ht="15.75" customHeight="1">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row>
    <row r="857" ht="15.75" customHeight="1">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row>
    <row r="858" ht="15.75" customHeight="1">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row>
    <row r="859" ht="15.75" customHeight="1">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row>
    <row r="860" ht="15.75" customHeight="1">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row>
    <row r="861" ht="15.75" customHeight="1">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row>
    <row r="862" ht="15.75" customHeight="1">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row>
    <row r="863" ht="15.75" customHeight="1">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row>
    <row r="864" ht="15.75" customHeight="1">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row>
    <row r="865" ht="15.75" customHeight="1">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row>
    <row r="866" ht="15.75" customHeight="1">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row>
    <row r="867" ht="15.75" customHeight="1">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row>
    <row r="868" ht="15.75" customHeight="1">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row>
    <row r="869" ht="15.75" customHeight="1">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row>
    <row r="870" ht="15.75" customHeight="1">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row>
    <row r="871" ht="15.75" customHeight="1">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row>
    <row r="872" ht="15.75" customHeight="1">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row>
    <row r="873" ht="15.75" customHeight="1">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row>
    <row r="874" ht="15.75" customHeight="1">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row>
    <row r="875" ht="15.75" customHeight="1">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row>
    <row r="876" ht="15.75" customHeight="1">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row>
    <row r="877" ht="15.75" customHeight="1">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row>
    <row r="878" ht="15.75" customHeight="1">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row>
    <row r="879" ht="15.75" customHeight="1">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row>
    <row r="880" ht="15.75" customHeight="1">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row>
    <row r="881" ht="15.75" customHeight="1">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row>
    <row r="882" ht="15.75" customHeight="1">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row>
    <row r="883" ht="15.75" customHeight="1">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row>
    <row r="884" ht="15.75" customHeight="1">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row>
    <row r="885" ht="15.75" customHeight="1">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row>
    <row r="886" ht="15.75" customHeight="1">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row>
    <row r="887" ht="15.75" customHeight="1">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row>
    <row r="888" ht="15.75" customHeight="1">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row>
    <row r="889" ht="15.75" customHeight="1">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row>
    <row r="890" ht="15.75" customHeight="1">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row>
    <row r="891" ht="15.75" customHeight="1">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row>
    <row r="892" ht="15.75" customHeight="1">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row>
    <row r="893" ht="15.75" customHeight="1">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row>
    <row r="894" ht="15.75" customHeight="1">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row>
    <row r="895" ht="15.75" customHeight="1">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row>
    <row r="896" ht="15.75" customHeight="1">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row>
    <row r="897" ht="15.75" customHeight="1">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row>
    <row r="898" ht="15.75" customHeight="1">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row>
    <row r="899" ht="15.75" customHeight="1">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row>
    <row r="900" ht="15.75" customHeight="1">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row>
    <row r="901" ht="15.75" customHeight="1">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row>
    <row r="902" ht="15.75" customHeight="1">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row>
    <row r="903" ht="15.75" customHeight="1">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row>
    <row r="904" ht="15.75" customHeight="1">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row>
    <row r="905" ht="15.75" customHeight="1">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row>
    <row r="906" ht="15.75" customHeight="1">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row>
    <row r="907" ht="15.75" customHeight="1">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row>
    <row r="908" ht="15.75" customHeight="1">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row>
    <row r="909" ht="15.75" customHeight="1">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row>
    <row r="910" ht="15.75" customHeight="1">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row>
    <row r="911" ht="15.75" customHeight="1">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row>
    <row r="912" ht="15.75" customHeight="1">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row>
    <row r="913" ht="15.75" customHeight="1">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row>
    <row r="914" ht="15.75" customHeight="1">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row>
    <row r="915" ht="15.75" customHeight="1">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row>
    <row r="916" ht="15.75" customHeight="1">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row>
    <row r="917" ht="15.75" customHeight="1">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row>
    <row r="918" ht="15.75" customHeight="1">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row>
    <row r="919" ht="15.75" customHeight="1">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row>
    <row r="920" ht="15.75" customHeight="1">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row>
    <row r="921" ht="15.75" customHeight="1">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row>
    <row r="922" ht="15.75" customHeight="1">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row>
    <row r="923" ht="15.75" customHeight="1">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row>
    <row r="924" ht="15.75" customHeight="1">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row>
    <row r="925" ht="15.75" customHeight="1">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row>
    <row r="926" ht="15.75" customHeight="1">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row>
    <row r="927" ht="15.75" customHeight="1">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row>
    <row r="928" ht="15.75" customHeight="1">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row>
    <row r="929" ht="15.75" customHeight="1">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row>
    <row r="930" ht="15.75" customHeight="1">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row>
    <row r="931" ht="15.75" customHeight="1">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row>
    <row r="932" ht="15.75" customHeight="1">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row>
    <row r="933" ht="15.75" customHeight="1">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row>
    <row r="934" ht="15.75" customHeight="1">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row>
    <row r="935" ht="15.75" customHeight="1">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row>
    <row r="936" ht="15.75" customHeight="1">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row>
    <row r="937" ht="15.75" customHeight="1">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row>
    <row r="938" ht="15.75" customHeight="1">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row>
    <row r="939" ht="15.75" customHeight="1">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row>
    <row r="940" ht="15.75" customHeight="1">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row>
    <row r="941" ht="15.75" customHeight="1">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row>
    <row r="942" ht="15.75" customHeight="1">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row>
    <row r="943" ht="15.75" customHeight="1">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row>
    <row r="944" ht="15.75" customHeight="1">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row>
    <row r="945" ht="15.75" customHeight="1">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row>
    <row r="946" ht="15.75" customHeight="1">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row>
    <row r="947" ht="15.75" customHeight="1">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row>
    <row r="948" ht="15.75" customHeight="1">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row>
    <row r="949" ht="15.75" customHeight="1">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row>
    <row r="950" ht="15.75" customHeight="1">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row>
    <row r="951" ht="15.75" customHeight="1">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row>
    <row r="952" ht="15.75" customHeight="1">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row>
    <row r="953" ht="15.75" customHeight="1">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row>
    <row r="954" ht="15.75" customHeight="1">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row>
    <row r="955" ht="15.75" customHeight="1">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row>
    <row r="956" ht="15.75" customHeight="1">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row>
    <row r="957" ht="15.75" customHeight="1">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row>
    <row r="958" ht="15.75" customHeight="1">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row>
    <row r="959" ht="15.75" customHeight="1">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row>
    <row r="960" ht="15.75" customHeight="1">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row>
    <row r="961" ht="15.75" customHeight="1">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row>
    <row r="962" ht="15.75" customHeight="1">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row>
    <row r="963" ht="15.75" customHeight="1">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row>
    <row r="964" ht="15.75" customHeight="1">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row>
    <row r="965" ht="15.75" customHeight="1">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row>
    <row r="966" ht="15.75" customHeight="1">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row>
    <row r="967" ht="15.75" customHeight="1">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row>
    <row r="968" ht="15.75" customHeight="1">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row>
    <row r="969" ht="15.75" customHeight="1">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row>
    <row r="970" ht="15.75" customHeight="1">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row>
    <row r="971" ht="15.75" customHeight="1">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row>
    <row r="972" ht="15.75" customHeight="1">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row>
    <row r="973" ht="15.75" customHeight="1">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row>
    <row r="974" ht="15.75" customHeight="1">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row>
    <row r="975" ht="15.75" customHeight="1">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row>
    <row r="976" ht="15.75" customHeight="1">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row>
    <row r="977" ht="15.75" customHeight="1">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row>
    <row r="978" ht="15.75" customHeight="1">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row>
    <row r="979" ht="15.75" customHeight="1">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row>
    <row r="980" ht="15.75" customHeight="1">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row>
    <row r="981" ht="15.75" customHeight="1">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row>
    <row r="982" ht="15.75" customHeight="1">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row>
    <row r="983" ht="15.75" customHeight="1">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row>
    <row r="984" ht="15.75" customHeight="1">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row>
    <row r="985" ht="15.75" customHeight="1">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row>
    <row r="986" ht="15.75" customHeight="1">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row>
    <row r="987" ht="15.75" customHeight="1">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row>
    <row r="988" ht="15.75" customHeight="1">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row>
    <row r="989" ht="15.75" customHeight="1">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row>
    <row r="990" ht="15.75" customHeight="1">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row>
    <row r="991" ht="15.75" customHeight="1">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row>
    <row r="992" ht="15.75" customHeight="1">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row>
    <row r="993" ht="15.75" customHeight="1">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row>
    <row r="994" ht="15.75" customHeight="1">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row>
    <row r="995" ht="15.75" customHeight="1">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row>
    <row r="996" ht="15.75" customHeight="1">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row>
    <row r="997" ht="15.75" customHeight="1">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row>
    <row r="998" ht="15.75" customHeight="1">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row>
    <row r="999" ht="15.75" customHeight="1">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row>
    <row r="1000" ht="15.75" customHeight="1">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row>
  </sheetData>
  <hyperlinks>
    <hyperlink r:id="rId1" ref="A6"/>
  </hyperlinks>
  <printOptions/>
  <pageMargins bottom="1.0" footer="0.0" header="0.0" left="0.75" right="0.75" top="1.0"/>
  <pageSetup scale="75" orientation="portrait"/>
  <headerFooter>
    <oddHeader>&amp;CCommon Data Set 2023-2024</oddHeader>
    <oddFooter>&amp;C&amp;A&amp;RPage &amp;P</oddFooter>
  </headerFooter>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88"/>
    <col customWidth="1" min="2" max="2" width="52.63"/>
    <col customWidth="1" min="3" max="3" width="31.5"/>
    <col customWidth="1" min="4" max="26" width="8.88"/>
  </cols>
  <sheetData>
    <row r="1">
      <c r="A1" s="1" t="s">
        <v>0</v>
      </c>
      <c r="B1" s="1" t="s">
        <v>1</v>
      </c>
      <c r="C1" s="1" t="s">
        <v>2</v>
      </c>
      <c r="D1" s="1" t="s">
        <v>3</v>
      </c>
      <c r="E1" s="1" t="s">
        <v>4</v>
      </c>
      <c r="F1" s="1" t="s">
        <v>5</v>
      </c>
      <c r="G1" s="1" t="s">
        <v>6</v>
      </c>
      <c r="H1" s="1" t="s">
        <v>7</v>
      </c>
      <c r="I1" s="1" t="s">
        <v>8</v>
      </c>
      <c r="J1" s="1" t="s">
        <v>9</v>
      </c>
      <c r="K1" s="1" t="s">
        <v>10</v>
      </c>
      <c r="L1" s="1" t="s">
        <v>11</v>
      </c>
    </row>
    <row r="2">
      <c r="A2" s="1" t="s">
        <v>12</v>
      </c>
      <c r="B2" s="1" t="s">
        <v>13</v>
      </c>
      <c r="C2" s="1" t="str">
        <f>IFERROR(IF(VLOOKUP($A2,'CDS-A'!$A:$L,3,FALSE)="","",(VLOOKUP($A2,'CDS-A'!$A:$L,3,FALSE))),"")</f>
        <v>Peter Bradley</v>
      </c>
      <c r="D2" s="1" t="s">
        <v>15</v>
      </c>
      <c r="E2" s="1" t="s">
        <v>16</v>
      </c>
      <c r="F2" s="1" t="s">
        <v>17</v>
      </c>
      <c r="G2" s="1" t="s">
        <v>17</v>
      </c>
      <c r="H2" s="1" t="s">
        <v>17</v>
      </c>
      <c r="I2" s="1" t="s">
        <v>17</v>
      </c>
      <c r="J2" s="1" t="s">
        <v>17</v>
      </c>
      <c r="K2" s="1" t="s">
        <v>17</v>
      </c>
      <c r="L2" s="1" t="s">
        <v>18</v>
      </c>
    </row>
    <row r="3">
      <c r="A3" s="1" t="s">
        <v>19</v>
      </c>
      <c r="B3" s="1" t="s">
        <v>20</v>
      </c>
      <c r="C3" s="1" t="str">
        <f>IFERROR(IF(VLOOKUP($A3,'CDS-A'!$A:$L,3,FALSE)="","",(VLOOKUP($A3,'CDS-A'!$A:$L,3,FALSE))),"")</f>
        <v>Associate Provost for Institutional Effectiveness, Strategic Planning and Assessment</v>
      </c>
      <c r="D3" s="1" t="s">
        <v>15</v>
      </c>
      <c r="E3" s="1" t="s">
        <v>16</v>
      </c>
      <c r="F3" s="1" t="s">
        <v>17</v>
      </c>
      <c r="G3" s="1" t="s">
        <v>17</v>
      </c>
      <c r="H3" s="1" t="s">
        <v>17</v>
      </c>
      <c r="I3" s="1" t="s">
        <v>17</v>
      </c>
      <c r="J3" s="1" t="s">
        <v>17</v>
      </c>
      <c r="K3" s="1" t="s">
        <v>17</v>
      </c>
      <c r="L3" s="1" t="s">
        <v>18</v>
      </c>
    </row>
    <row r="4">
      <c r="A4" s="1" t="s">
        <v>22</v>
      </c>
      <c r="B4" s="1" t="s">
        <v>23</v>
      </c>
      <c r="C4" s="1" t="str">
        <f>IFERROR(IF(VLOOKUP($A4,'CDS-A'!$A:$L,3,FALSE)="","",(VLOOKUP($A4,'CDS-A'!$A:$L,3,FALSE))),"")</f>
        <v>Bentley Hall, 210</v>
      </c>
      <c r="D4" s="1" t="s">
        <v>15</v>
      </c>
      <c r="E4" s="1" t="s">
        <v>16</v>
      </c>
      <c r="F4" s="1" t="s">
        <v>17</v>
      </c>
      <c r="G4" s="1" t="s">
        <v>17</v>
      </c>
      <c r="H4" s="1" t="s">
        <v>17</v>
      </c>
      <c r="I4" s="1" t="s">
        <v>17</v>
      </c>
      <c r="J4" s="1" t="s">
        <v>17</v>
      </c>
      <c r="K4" s="1" t="s">
        <v>17</v>
      </c>
      <c r="L4" s="1" t="s">
        <v>18</v>
      </c>
    </row>
    <row r="5">
      <c r="A5" s="1" t="s">
        <v>25</v>
      </c>
      <c r="B5" s="1" t="s">
        <v>26</v>
      </c>
      <c r="C5" s="1" t="str">
        <f>IFERROR(IF(VLOOKUP($A5,'CDS-A'!$A:$L,3,FALSE)="","",(VLOOKUP($A5,'CDS-A'!$A:$L,3,FALSE))),"")</f>
        <v>520 North Main Street</v>
      </c>
      <c r="D5" s="1" t="s">
        <v>15</v>
      </c>
      <c r="E5" s="1" t="s">
        <v>16</v>
      </c>
      <c r="F5" s="1" t="s">
        <v>17</v>
      </c>
      <c r="G5" s="1" t="s">
        <v>17</v>
      </c>
      <c r="H5" s="1" t="s">
        <v>17</v>
      </c>
      <c r="I5" s="1" t="s">
        <v>17</v>
      </c>
      <c r="J5" s="1" t="s">
        <v>17</v>
      </c>
      <c r="K5" s="1" t="s">
        <v>17</v>
      </c>
      <c r="L5" s="1" t="s">
        <v>18</v>
      </c>
    </row>
    <row r="6">
      <c r="A6" s="1" t="s">
        <v>28</v>
      </c>
      <c r="B6" s="1" t="s">
        <v>29</v>
      </c>
      <c r="C6" s="1" t="str">
        <f>IFERROR(IF(VLOOKUP($A6,'CDS-A'!$A:$L,3,FALSE)="","",(VLOOKUP($A6,'CDS-A'!$A:$L,3,FALSE))),"")</f>
        <v>Meadville, PA 16335</v>
      </c>
      <c r="D6" s="1" t="s">
        <v>15</v>
      </c>
      <c r="E6" s="1" t="s">
        <v>16</v>
      </c>
      <c r="F6" s="1" t="s">
        <v>17</v>
      </c>
      <c r="G6" s="1" t="s">
        <v>17</v>
      </c>
      <c r="H6" s="1" t="s">
        <v>17</v>
      </c>
      <c r="I6" s="1" t="s">
        <v>17</v>
      </c>
      <c r="J6" s="1" t="s">
        <v>17</v>
      </c>
      <c r="K6" s="1" t="s">
        <v>17</v>
      </c>
      <c r="L6" s="1" t="s">
        <v>18</v>
      </c>
    </row>
    <row r="7">
      <c r="A7" s="1" t="s">
        <v>31</v>
      </c>
      <c r="B7" s="1" t="s">
        <v>32</v>
      </c>
      <c r="C7" s="1" t="str">
        <f>IFERROR(IF(VLOOKUP($A7,'CDS-A'!$A:$L,3,FALSE)="","",(VLOOKUP($A7,'CDS-A'!$A:$L,3,FALSE))),"")</f>
        <v>814 332-3773</v>
      </c>
      <c r="D7" s="1" t="s">
        <v>15</v>
      </c>
      <c r="E7" s="1" t="s">
        <v>16</v>
      </c>
      <c r="F7" s="1" t="s">
        <v>17</v>
      </c>
      <c r="G7" s="1" t="s">
        <v>17</v>
      </c>
      <c r="H7" s="1" t="s">
        <v>17</v>
      </c>
      <c r="I7" s="1" t="s">
        <v>17</v>
      </c>
      <c r="J7" s="1" t="s">
        <v>17</v>
      </c>
      <c r="K7" s="1" t="s">
        <v>17</v>
      </c>
      <c r="L7" s="1" t="s">
        <v>18</v>
      </c>
    </row>
    <row r="8">
      <c r="A8" s="1" t="s">
        <v>34</v>
      </c>
      <c r="B8" s="1" t="s">
        <v>35</v>
      </c>
      <c r="C8" s="1" t="str">
        <f>IFERROR(IF(VLOOKUP($A8,'CDS-A'!$A:$L,3,FALSE)="","",(VLOOKUP($A8,'CDS-A'!$A:$L,3,FALSE))),"")</f>
        <v/>
      </c>
      <c r="D8" s="1" t="s">
        <v>15</v>
      </c>
      <c r="E8" s="1" t="s">
        <v>16</v>
      </c>
      <c r="F8" s="1" t="s">
        <v>17</v>
      </c>
      <c r="G8" s="1" t="s">
        <v>17</v>
      </c>
      <c r="H8" s="1" t="s">
        <v>17</v>
      </c>
      <c r="I8" s="1" t="s">
        <v>17</v>
      </c>
      <c r="J8" s="1" t="s">
        <v>17</v>
      </c>
      <c r="K8" s="1" t="s">
        <v>17</v>
      </c>
      <c r="L8" s="1" t="s">
        <v>18</v>
      </c>
    </row>
    <row r="9">
      <c r="A9" s="1" t="s">
        <v>36</v>
      </c>
      <c r="B9" s="1" t="s">
        <v>37</v>
      </c>
      <c r="C9" s="58" t="str">
        <f>IFERROR(IF(VLOOKUP($A9,'CDS-A'!$A:$L,3,FALSE)="","",(VLOOKUP($A9,'CDS-A'!$A:$L,3,FALSE))),"")</f>
        <v>ir@allegheny.edu</v>
      </c>
      <c r="D9" s="1" t="s">
        <v>15</v>
      </c>
      <c r="E9" s="1" t="s">
        <v>16</v>
      </c>
      <c r="F9" s="1" t="s">
        <v>17</v>
      </c>
      <c r="G9" s="1" t="s">
        <v>17</v>
      </c>
      <c r="H9" s="1" t="s">
        <v>17</v>
      </c>
      <c r="I9" s="1" t="s">
        <v>17</v>
      </c>
      <c r="J9" s="1" t="s">
        <v>17</v>
      </c>
      <c r="K9" s="1" t="s">
        <v>17</v>
      </c>
      <c r="L9" s="1" t="s">
        <v>39</v>
      </c>
    </row>
    <row r="10">
      <c r="A10" s="1" t="s">
        <v>40</v>
      </c>
      <c r="B10" s="1" t="s">
        <v>41</v>
      </c>
      <c r="C10" s="1" t="str">
        <f>IFERROR(IF(VLOOKUP($A10,'CDS-A'!$A:$L,3,FALSE)="","",(VLOOKUP($A10,'CDS-A'!$A:$L,3,FALSE))),"")</f>
        <v>Y</v>
      </c>
      <c r="D10" s="1" t="s">
        <v>15</v>
      </c>
      <c r="E10" s="1" t="s">
        <v>16</v>
      </c>
      <c r="F10" s="1" t="s">
        <v>17</v>
      </c>
      <c r="G10" s="1" t="s">
        <v>17</v>
      </c>
      <c r="H10" s="1" t="s">
        <v>17</v>
      </c>
      <c r="I10" s="1" t="s">
        <v>17</v>
      </c>
      <c r="J10" s="1" t="s">
        <v>17</v>
      </c>
      <c r="K10" s="1" t="s">
        <v>17</v>
      </c>
      <c r="L10" s="1" t="s">
        <v>43</v>
      </c>
    </row>
    <row r="11">
      <c r="A11" s="1" t="s">
        <v>44</v>
      </c>
      <c r="B11" s="1" t="s">
        <v>45</v>
      </c>
      <c r="C11" s="58" t="str">
        <f>IFERROR(IF(VLOOKUP($A11,'CDS-A'!$A:$L,3,FALSE)="","",(VLOOKUP($A11,'CDS-A'!$A:$L,3,FALSE))),"")</f>
        <v>https://sites.allegheny.edu/institutional-effectiveness/the-common-data-set/</v>
      </c>
      <c r="D11" s="1" t="s">
        <v>15</v>
      </c>
      <c r="E11" s="1" t="s">
        <v>16</v>
      </c>
      <c r="F11" s="1" t="s">
        <v>17</v>
      </c>
      <c r="G11" s="1" t="s">
        <v>17</v>
      </c>
      <c r="H11" s="1" t="s">
        <v>17</v>
      </c>
      <c r="I11" s="1" t="s">
        <v>17</v>
      </c>
      <c r="J11" s="1" t="s">
        <v>17</v>
      </c>
      <c r="K11" s="1" t="s">
        <v>17</v>
      </c>
      <c r="L11" s="1" t="s">
        <v>47</v>
      </c>
    </row>
    <row r="12">
      <c r="A12" s="1" t="s">
        <v>48</v>
      </c>
      <c r="B12" s="1" t="s">
        <v>49</v>
      </c>
      <c r="C12" s="1" t="str">
        <f>IFERROR(IF(VLOOKUP($A12,'CDS-A'!$A:$L,3,FALSE)="","",(VLOOKUP($A12,'CDS-A'!$A:$L,3,FALSE))),"")</f>
        <v/>
      </c>
      <c r="D12" s="1" t="s">
        <v>15</v>
      </c>
      <c r="E12" s="1" t="s">
        <v>16</v>
      </c>
      <c r="F12" s="1" t="s">
        <v>17</v>
      </c>
      <c r="G12" s="1" t="s">
        <v>17</v>
      </c>
      <c r="H12" s="1" t="s">
        <v>17</v>
      </c>
      <c r="I12" s="1" t="s">
        <v>17</v>
      </c>
      <c r="J12" s="1" t="s">
        <v>17</v>
      </c>
      <c r="K12" s="1" t="s">
        <v>17</v>
      </c>
      <c r="L12" s="1" t="s">
        <v>18</v>
      </c>
    </row>
    <row r="13">
      <c r="A13" s="1" t="s">
        <v>50</v>
      </c>
      <c r="B13" s="1" t="s">
        <v>51</v>
      </c>
      <c r="C13" s="1" t="str">
        <f>IFERROR(IF(VLOOKUP($A13,'CDS-A'!$A:$L,3,FALSE)="","",(VLOOKUP($A13,'CDS-A'!$A:$L,3,FALSE))),"")</f>
        <v>Allegheny College</v>
      </c>
      <c r="D13" s="1" t="s">
        <v>15</v>
      </c>
      <c r="E13" s="1" t="s">
        <v>53</v>
      </c>
      <c r="F13" s="1" t="s">
        <v>17</v>
      </c>
      <c r="G13" s="1" t="s">
        <v>17</v>
      </c>
      <c r="H13" s="1" t="s">
        <v>17</v>
      </c>
      <c r="I13" s="1" t="s">
        <v>17</v>
      </c>
      <c r="J13" s="1" t="s">
        <v>17</v>
      </c>
      <c r="K13" s="1" t="s">
        <v>17</v>
      </c>
      <c r="L13" s="1" t="s">
        <v>18</v>
      </c>
    </row>
    <row r="14">
      <c r="A14" s="1" t="s">
        <v>54</v>
      </c>
      <c r="B14" s="1" t="s">
        <v>26</v>
      </c>
      <c r="C14" s="1" t="str">
        <f>IFERROR(IF(VLOOKUP($A14,'CDS-A'!$A:$L,3,FALSE)="","",(VLOOKUP($A14,'CDS-A'!$A:$L,3,FALSE))),"")</f>
        <v>520 North Main Street</v>
      </c>
      <c r="D14" s="1" t="s">
        <v>15</v>
      </c>
      <c r="E14" s="1" t="s">
        <v>53</v>
      </c>
      <c r="F14" s="1" t="s">
        <v>17</v>
      </c>
      <c r="G14" s="1" t="s">
        <v>17</v>
      </c>
      <c r="H14" s="1" t="s">
        <v>17</v>
      </c>
      <c r="I14" s="1" t="s">
        <v>17</v>
      </c>
      <c r="J14" s="1" t="s">
        <v>17</v>
      </c>
      <c r="K14" s="1" t="s">
        <v>17</v>
      </c>
      <c r="L14" s="1" t="s">
        <v>18</v>
      </c>
    </row>
    <row r="15">
      <c r="A15" s="1" t="s">
        <v>55</v>
      </c>
      <c r="B15" s="1" t="s">
        <v>29</v>
      </c>
      <c r="C15" s="1" t="str">
        <f>IFERROR(IF(VLOOKUP($A15,'CDS-A'!$A:$L,3,FALSE)="","",(VLOOKUP($A15,'CDS-A'!$A:$L,3,FALSE))),"")</f>
        <v>Meadville, PA 16335</v>
      </c>
      <c r="D15" s="1" t="s">
        <v>15</v>
      </c>
      <c r="E15" s="1" t="s">
        <v>53</v>
      </c>
      <c r="F15" s="1" t="s">
        <v>17</v>
      </c>
      <c r="G15" s="1" t="s">
        <v>17</v>
      </c>
      <c r="H15" s="1" t="s">
        <v>17</v>
      </c>
      <c r="I15" s="1" t="s">
        <v>17</v>
      </c>
      <c r="J15" s="1" t="s">
        <v>17</v>
      </c>
      <c r="K15" s="1" t="s">
        <v>17</v>
      </c>
      <c r="L15" s="1" t="s">
        <v>18</v>
      </c>
    </row>
    <row r="16">
      <c r="A16" s="1" t="s">
        <v>56</v>
      </c>
      <c r="B16" s="1" t="s">
        <v>57</v>
      </c>
      <c r="C16" s="1" t="str">
        <f>IFERROR(IF(VLOOKUP($A16,'CDS-A'!$A:$L,3,FALSE)="","",(VLOOKUP($A16,'CDS-A'!$A:$L,3,FALSE))),"")</f>
        <v/>
      </c>
      <c r="D16" s="1" t="s">
        <v>15</v>
      </c>
      <c r="E16" s="1" t="s">
        <v>53</v>
      </c>
      <c r="F16" s="1" t="s">
        <v>17</v>
      </c>
      <c r="G16" s="1" t="s">
        <v>17</v>
      </c>
      <c r="H16" s="1" t="s">
        <v>17</v>
      </c>
      <c r="I16" s="1" t="s">
        <v>17</v>
      </c>
      <c r="J16" s="1" t="s">
        <v>17</v>
      </c>
      <c r="K16" s="1" t="s">
        <v>17</v>
      </c>
      <c r="L16" s="1" t="s">
        <v>18</v>
      </c>
    </row>
    <row r="17">
      <c r="A17" s="1" t="s">
        <v>58</v>
      </c>
      <c r="B17" s="1" t="s">
        <v>29</v>
      </c>
      <c r="C17" s="1" t="str">
        <f>IFERROR(IF(VLOOKUP($A17,'CDS-A'!$A:$L,3,FALSE)="","",(VLOOKUP($A17,'CDS-A'!$A:$L,3,FALSE))),"")</f>
        <v/>
      </c>
      <c r="D17" s="1" t="s">
        <v>15</v>
      </c>
      <c r="E17" s="1" t="s">
        <v>53</v>
      </c>
      <c r="F17" s="1" t="s">
        <v>17</v>
      </c>
      <c r="G17" s="1" t="s">
        <v>17</v>
      </c>
      <c r="H17" s="1" t="s">
        <v>17</v>
      </c>
      <c r="I17" s="1" t="s">
        <v>17</v>
      </c>
      <c r="J17" s="1" t="s">
        <v>17</v>
      </c>
      <c r="K17" s="1" t="s">
        <v>17</v>
      </c>
      <c r="L17" s="1" t="s">
        <v>18</v>
      </c>
    </row>
    <row r="18">
      <c r="A18" s="1" t="s">
        <v>59</v>
      </c>
      <c r="B18" s="1" t="s">
        <v>60</v>
      </c>
      <c r="C18" s="1" t="str">
        <f>IFERROR(IF(VLOOKUP($A18,'CDS-A'!$A:$L,3,FALSE)="","",(VLOOKUP($A18,'CDS-A'!$A:$L,3,FALSE))),"")</f>
        <v>(814) 332-3100</v>
      </c>
      <c r="D18" s="1" t="s">
        <v>15</v>
      </c>
      <c r="E18" s="1" t="s">
        <v>53</v>
      </c>
      <c r="F18" s="1" t="s">
        <v>17</v>
      </c>
      <c r="G18" s="1" t="s">
        <v>17</v>
      </c>
      <c r="H18" s="1" t="s">
        <v>17</v>
      </c>
      <c r="I18" s="1" t="s">
        <v>17</v>
      </c>
      <c r="J18" s="1" t="s">
        <v>17</v>
      </c>
      <c r="K18" s="1" t="s">
        <v>17</v>
      </c>
      <c r="L18" s="1" t="s">
        <v>18</v>
      </c>
    </row>
    <row r="19">
      <c r="A19" s="1" t="s">
        <v>62</v>
      </c>
      <c r="B19" s="1" t="s">
        <v>63</v>
      </c>
      <c r="C19" s="58" t="str">
        <f>IFERROR(IF(VLOOKUP($A19,'CDS-A'!$A:$L,3,FALSE)="","",(VLOOKUP($A19,'CDS-A'!$A:$L,3,FALSE))),"")</f>
        <v>https://allegheny.edu</v>
      </c>
      <c r="D19" s="1" t="s">
        <v>15</v>
      </c>
      <c r="E19" s="1" t="s">
        <v>53</v>
      </c>
      <c r="F19" s="1" t="s">
        <v>17</v>
      </c>
      <c r="G19" s="1" t="s">
        <v>17</v>
      </c>
      <c r="H19" s="1" t="s">
        <v>17</v>
      </c>
      <c r="I19" s="1" t="s">
        <v>17</v>
      </c>
      <c r="J19" s="1" t="s">
        <v>17</v>
      </c>
      <c r="K19" s="1" t="s">
        <v>17</v>
      </c>
      <c r="L19" s="1" t="s">
        <v>18</v>
      </c>
    </row>
    <row r="20">
      <c r="A20" s="1" t="s">
        <v>65</v>
      </c>
      <c r="B20" s="1" t="s">
        <v>66</v>
      </c>
      <c r="C20" s="1" t="str">
        <f>IFERROR(IF(VLOOKUP($A20,'CDS-A'!$A:$L,3,FALSE)="","",(VLOOKUP($A20,'CDS-A'!$A:$L,3,FALSE))),"")</f>
        <v>(814) 332-4351</v>
      </c>
      <c r="D20" s="1" t="s">
        <v>15</v>
      </c>
      <c r="E20" s="1" t="s">
        <v>53</v>
      </c>
      <c r="F20" s="1" t="s">
        <v>17</v>
      </c>
      <c r="G20" s="1" t="s">
        <v>17</v>
      </c>
      <c r="H20" s="1" t="s">
        <v>17</v>
      </c>
      <c r="I20" s="1" t="s">
        <v>17</v>
      </c>
      <c r="J20" s="1" t="s">
        <v>17</v>
      </c>
      <c r="K20" s="1" t="s">
        <v>17</v>
      </c>
      <c r="L20" s="1" t="s">
        <v>18</v>
      </c>
    </row>
    <row r="21" ht="15.75" customHeight="1">
      <c r="A21" s="1" t="s">
        <v>68</v>
      </c>
      <c r="B21" s="1" t="s">
        <v>69</v>
      </c>
      <c r="C21" s="1" t="str">
        <f>IFERROR(IF(VLOOKUP($A21,'CDS-A'!$A:$L,3,FALSE)="","",(VLOOKUP($A21,'CDS-A'!$A:$L,3,FALSE))),"")</f>
        <v>(800) 521-5293</v>
      </c>
      <c r="D21" s="1" t="s">
        <v>15</v>
      </c>
      <c r="E21" s="1" t="s">
        <v>53</v>
      </c>
      <c r="F21" s="1" t="s">
        <v>17</v>
      </c>
      <c r="G21" s="1" t="s">
        <v>17</v>
      </c>
      <c r="H21" s="1" t="s">
        <v>17</v>
      </c>
      <c r="I21" s="1" t="s">
        <v>17</v>
      </c>
      <c r="J21" s="1" t="s">
        <v>17</v>
      </c>
      <c r="K21" s="1" t="s">
        <v>17</v>
      </c>
      <c r="L21" s="1" t="s">
        <v>18</v>
      </c>
    </row>
    <row r="22" ht="15.75" customHeight="1">
      <c r="A22" s="1" t="s">
        <v>71</v>
      </c>
      <c r="B22" s="1" t="s">
        <v>72</v>
      </c>
      <c r="C22" s="1" t="str">
        <f>IFERROR(IF(VLOOKUP($A22,'CDS-A'!$A:$L,3,FALSE)="","",(VLOOKUP($A22,'CDS-A'!$A:$L,3,FALSE))),"")</f>
        <v>Box 5, 520 North Main</v>
      </c>
      <c r="D22" s="1" t="s">
        <v>15</v>
      </c>
      <c r="E22" s="1" t="s">
        <v>53</v>
      </c>
      <c r="F22" s="1" t="s">
        <v>17</v>
      </c>
      <c r="G22" s="1" t="s">
        <v>17</v>
      </c>
      <c r="H22" s="1" t="s">
        <v>17</v>
      </c>
      <c r="I22" s="1" t="s">
        <v>17</v>
      </c>
      <c r="J22" s="1" t="s">
        <v>17</v>
      </c>
      <c r="K22" s="1" t="s">
        <v>17</v>
      </c>
      <c r="L22" s="1" t="s">
        <v>18</v>
      </c>
    </row>
    <row r="23" ht="15.75" customHeight="1">
      <c r="A23" s="1" t="s">
        <v>74</v>
      </c>
      <c r="B23" s="1" t="s">
        <v>29</v>
      </c>
      <c r="C23" s="1" t="str">
        <f>IFERROR(IF(VLOOKUP($A23,'CDS-A'!$A:$L,3,FALSE)="","",(VLOOKUP($A23,'CDS-A'!$A:$L,3,FALSE))),"")</f>
        <v>Meadville, PA 16335</v>
      </c>
      <c r="D23" s="1" t="s">
        <v>15</v>
      </c>
      <c r="E23" s="1" t="s">
        <v>53</v>
      </c>
      <c r="F23" s="1" t="s">
        <v>17</v>
      </c>
      <c r="G23" s="1" t="s">
        <v>17</v>
      </c>
      <c r="H23" s="1" t="s">
        <v>17</v>
      </c>
      <c r="I23" s="1" t="s">
        <v>17</v>
      </c>
      <c r="J23" s="1" t="s">
        <v>17</v>
      </c>
      <c r="K23" s="1" t="s">
        <v>17</v>
      </c>
      <c r="L23" s="1" t="s">
        <v>18</v>
      </c>
    </row>
    <row r="24" ht="15.75" customHeight="1">
      <c r="A24" s="1" t="s">
        <v>75</v>
      </c>
      <c r="B24" s="1" t="s">
        <v>76</v>
      </c>
      <c r="C24" s="1" t="str">
        <f>IFERROR(IF(VLOOKUP($A24,'CDS-A'!$A:$L,3,FALSE)="","",(VLOOKUP($A24,'CDS-A'!$A:$L,3,FALSE))),"")</f>
        <v>admissions@allegheny.edu</v>
      </c>
      <c r="D24" s="1" t="s">
        <v>15</v>
      </c>
      <c r="E24" s="1" t="s">
        <v>53</v>
      </c>
      <c r="F24" s="1" t="s">
        <v>17</v>
      </c>
      <c r="G24" s="1" t="s">
        <v>17</v>
      </c>
      <c r="H24" s="1" t="s">
        <v>17</v>
      </c>
      <c r="I24" s="1" t="s">
        <v>17</v>
      </c>
      <c r="J24" s="1" t="s">
        <v>17</v>
      </c>
      <c r="K24" s="1" t="s">
        <v>17</v>
      </c>
      <c r="L24" s="1" t="s">
        <v>39</v>
      </c>
    </row>
    <row r="25" ht="15.75" customHeight="1">
      <c r="A25" s="1" t="s">
        <v>78</v>
      </c>
      <c r="B25" s="1" t="s">
        <v>79</v>
      </c>
      <c r="C25" s="1" t="str">
        <f>IFERROR(IF(VLOOKUP($A25,'CDS-A'!$A:$L,3,FALSE)="","",(VLOOKUP($A25,'CDS-A'!$A:$L,3,FALSE))),"")</f>
        <v/>
      </c>
      <c r="D25" s="1" t="s">
        <v>15</v>
      </c>
      <c r="E25" s="1" t="s">
        <v>53</v>
      </c>
      <c r="F25" s="1" t="s">
        <v>17</v>
      </c>
      <c r="G25" s="1" t="s">
        <v>17</v>
      </c>
      <c r="H25" s="1" t="s">
        <v>17</v>
      </c>
      <c r="I25" s="1" t="s">
        <v>17</v>
      </c>
      <c r="J25" s="1" t="s">
        <v>17</v>
      </c>
      <c r="K25" s="1" t="s">
        <v>17</v>
      </c>
      <c r="L25" s="1" t="s">
        <v>47</v>
      </c>
    </row>
    <row r="26" ht="15.75" customHeight="1">
      <c r="A26" s="1" t="s">
        <v>80</v>
      </c>
      <c r="B26" s="1" t="s">
        <v>81</v>
      </c>
      <c r="C26" s="1" t="str">
        <f>IFERROR(IF(VLOOKUP($A26,'CDS-A'!$A:$L,3,FALSE)="","",(VLOOKUP($A26,'CDS-A'!$A:$L,3,FALSE))),"")</f>
        <v/>
      </c>
      <c r="D26" s="1" t="s">
        <v>15</v>
      </c>
      <c r="E26" s="1" t="s">
        <v>53</v>
      </c>
      <c r="F26" s="1" t="s">
        <v>17</v>
      </c>
      <c r="G26" s="1" t="s">
        <v>17</v>
      </c>
      <c r="H26" s="1" t="s">
        <v>17</v>
      </c>
      <c r="I26" s="1" t="s">
        <v>17</v>
      </c>
      <c r="J26" s="1" t="s">
        <v>17</v>
      </c>
      <c r="K26" s="1" t="s">
        <v>17</v>
      </c>
      <c r="L26" s="1" t="s">
        <v>18</v>
      </c>
    </row>
    <row r="27" ht="15.75" customHeight="1">
      <c r="A27" s="1" t="s">
        <v>82</v>
      </c>
      <c r="B27" s="1" t="s">
        <v>83</v>
      </c>
      <c r="C27" s="1" t="str">
        <f>IFERROR(IF(VLOOKUP($A27,'CDS-A'!$A:$L,3,FALSE)="","",(VLOOKUP($A27,'CDS-A'!$A:$L,3,FALSE))),"")</f>
        <v/>
      </c>
      <c r="D27" s="1" t="s">
        <v>15</v>
      </c>
      <c r="E27" s="1" t="s">
        <v>84</v>
      </c>
      <c r="F27" s="1" t="s">
        <v>17</v>
      </c>
      <c r="G27" s="1" t="s">
        <v>17</v>
      </c>
      <c r="H27" s="1" t="s">
        <v>17</v>
      </c>
      <c r="I27" s="1" t="s">
        <v>17</v>
      </c>
      <c r="J27" s="1" t="s">
        <v>17</v>
      </c>
      <c r="K27" s="1" t="s">
        <v>17</v>
      </c>
      <c r="L27" s="1" t="s">
        <v>85</v>
      </c>
    </row>
    <row r="28" ht="15.75" customHeight="1">
      <c r="A28" s="1" t="s">
        <v>86</v>
      </c>
      <c r="B28" s="1" t="s">
        <v>87</v>
      </c>
      <c r="C28" s="1" t="str">
        <f>IFERROR(IF(VLOOKUP($A28,'CDS-A'!$A:$L,3,FALSE)="","",(VLOOKUP($A28,'CDS-A'!$A:$L,3,FALSE))),"")</f>
        <v>X</v>
      </c>
      <c r="D28" s="1" t="s">
        <v>15</v>
      </c>
      <c r="E28" s="1" t="s">
        <v>84</v>
      </c>
      <c r="F28" s="1" t="s">
        <v>17</v>
      </c>
      <c r="G28" s="1" t="s">
        <v>17</v>
      </c>
      <c r="H28" s="1" t="s">
        <v>17</v>
      </c>
      <c r="I28" s="1" t="s">
        <v>17</v>
      </c>
      <c r="J28" s="1" t="s">
        <v>17</v>
      </c>
      <c r="K28" s="1" t="s">
        <v>17</v>
      </c>
      <c r="L28" s="1" t="s">
        <v>85</v>
      </c>
    </row>
    <row r="29" ht="15.75" customHeight="1">
      <c r="A29" s="1" t="s">
        <v>89</v>
      </c>
      <c r="B29" s="1" t="s">
        <v>90</v>
      </c>
      <c r="C29" s="1" t="str">
        <f>IFERROR(IF(VLOOKUP($A29,'CDS-A'!$A:$L,3,FALSE)="","",(VLOOKUP($A29,'CDS-A'!$A:$L,3,FALSE))),"")</f>
        <v/>
      </c>
      <c r="D29" s="1" t="s">
        <v>15</v>
      </c>
      <c r="E29" s="1" t="s">
        <v>84</v>
      </c>
      <c r="F29" s="1" t="s">
        <v>17</v>
      </c>
      <c r="G29" s="1" t="s">
        <v>17</v>
      </c>
      <c r="H29" s="1" t="s">
        <v>17</v>
      </c>
      <c r="I29" s="1" t="s">
        <v>17</v>
      </c>
      <c r="J29" s="1" t="s">
        <v>17</v>
      </c>
      <c r="K29" s="1" t="s">
        <v>17</v>
      </c>
      <c r="L29" s="1" t="s">
        <v>85</v>
      </c>
    </row>
    <row r="30" ht="15.75" customHeight="1">
      <c r="A30" s="1" t="s">
        <v>91</v>
      </c>
      <c r="B30" s="1" t="s">
        <v>92</v>
      </c>
      <c r="C30" s="1" t="str">
        <f>IFERROR(IF(VLOOKUP($A30,'CDS-A'!$A:$L,3,FALSE)="","",(VLOOKUP($A30,'CDS-A'!$A:$L,3,FALSE))),"")</f>
        <v>X</v>
      </c>
      <c r="D30" s="1" t="s">
        <v>15</v>
      </c>
      <c r="E30" s="1" t="s">
        <v>93</v>
      </c>
      <c r="F30" s="1" t="s">
        <v>17</v>
      </c>
      <c r="G30" s="1" t="s">
        <v>17</v>
      </c>
      <c r="H30" s="1" t="s">
        <v>17</v>
      </c>
      <c r="I30" s="1" t="s">
        <v>17</v>
      </c>
      <c r="J30" s="1" t="s">
        <v>17</v>
      </c>
      <c r="K30" s="1" t="s">
        <v>17</v>
      </c>
      <c r="L30" s="1" t="s">
        <v>85</v>
      </c>
    </row>
    <row r="31" ht="15.75" customHeight="1">
      <c r="A31" s="1" t="s">
        <v>94</v>
      </c>
      <c r="B31" s="1" t="s">
        <v>95</v>
      </c>
      <c r="C31" s="1" t="str">
        <f>IFERROR(IF(VLOOKUP($A31,'CDS-A'!$A:$L,3,FALSE)="","",(VLOOKUP($A31,'CDS-A'!$A:$L,3,FALSE))),"")</f>
        <v/>
      </c>
      <c r="D31" s="1" t="s">
        <v>15</v>
      </c>
      <c r="E31" s="1" t="s">
        <v>93</v>
      </c>
      <c r="F31" s="1" t="s">
        <v>17</v>
      </c>
      <c r="G31" s="1" t="s">
        <v>17</v>
      </c>
      <c r="H31" s="1" t="s">
        <v>17</v>
      </c>
      <c r="I31" s="1" t="s">
        <v>17</v>
      </c>
      <c r="J31" s="1" t="s">
        <v>17</v>
      </c>
      <c r="K31" s="1" t="s">
        <v>17</v>
      </c>
      <c r="L31" s="1" t="s">
        <v>85</v>
      </c>
    </row>
    <row r="32" ht="15.75" customHeight="1">
      <c r="A32" s="1" t="s">
        <v>96</v>
      </c>
      <c r="B32" s="1" t="s">
        <v>97</v>
      </c>
      <c r="C32" s="1" t="str">
        <f>IFERROR(IF(VLOOKUP($A32,'CDS-A'!$A:$L,3,FALSE)="","",(VLOOKUP($A32,'CDS-A'!$A:$L,3,FALSE))),"")</f>
        <v/>
      </c>
      <c r="D32" s="1" t="s">
        <v>15</v>
      </c>
      <c r="E32" s="1" t="s">
        <v>93</v>
      </c>
      <c r="F32" s="1" t="s">
        <v>17</v>
      </c>
      <c r="G32" s="1" t="s">
        <v>17</v>
      </c>
      <c r="H32" s="1" t="s">
        <v>17</v>
      </c>
      <c r="I32" s="1" t="s">
        <v>17</v>
      </c>
      <c r="J32" s="1" t="s">
        <v>17</v>
      </c>
      <c r="K32" s="1" t="s">
        <v>17</v>
      </c>
      <c r="L32" s="1" t="s">
        <v>85</v>
      </c>
    </row>
    <row r="33" ht="15.75" customHeight="1">
      <c r="A33" s="1" t="s">
        <v>98</v>
      </c>
      <c r="B33" s="1" t="s">
        <v>99</v>
      </c>
      <c r="C33" s="1" t="str">
        <f>IFERROR(IF(VLOOKUP($A33,'CDS-A'!$A:$L,3,FALSE)="","",(VLOOKUP($A33,'CDS-A'!$A:$L,3,FALSE))),"")</f>
        <v>X</v>
      </c>
      <c r="D33" s="1" t="s">
        <v>15</v>
      </c>
      <c r="E33" s="1" t="s">
        <v>100</v>
      </c>
      <c r="F33" s="1" t="s">
        <v>17</v>
      </c>
      <c r="G33" s="1" t="s">
        <v>17</v>
      </c>
      <c r="H33" s="1" t="s">
        <v>17</v>
      </c>
      <c r="I33" s="1" t="s">
        <v>17</v>
      </c>
      <c r="J33" s="1" t="s">
        <v>17</v>
      </c>
      <c r="K33" s="1" t="s">
        <v>17</v>
      </c>
      <c r="L33" s="1" t="s">
        <v>85</v>
      </c>
    </row>
    <row r="34" ht="15.75" customHeight="1">
      <c r="A34" s="1" t="s">
        <v>101</v>
      </c>
      <c r="B34" s="1" t="s">
        <v>102</v>
      </c>
      <c r="C34" s="1" t="str">
        <f>IFERROR(IF(VLOOKUP($A34,'CDS-A'!$A:$L,3,FALSE)="","",(VLOOKUP($A34,'CDS-A'!$A:$L,3,FALSE))),"")</f>
        <v/>
      </c>
      <c r="D34" s="1" t="s">
        <v>15</v>
      </c>
      <c r="E34" s="1" t="s">
        <v>100</v>
      </c>
      <c r="F34" s="1" t="s">
        <v>17</v>
      </c>
      <c r="G34" s="1" t="s">
        <v>17</v>
      </c>
      <c r="H34" s="1" t="s">
        <v>17</v>
      </c>
      <c r="I34" s="1" t="s">
        <v>17</v>
      </c>
      <c r="J34" s="1" t="s">
        <v>17</v>
      </c>
      <c r="K34" s="1" t="s">
        <v>17</v>
      </c>
      <c r="L34" s="1" t="s">
        <v>85</v>
      </c>
    </row>
    <row r="35" ht="15.75" customHeight="1">
      <c r="A35" s="1" t="s">
        <v>103</v>
      </c>
      <c r="B35" s="1" t="s">
        <v>104</v>
      </c>
      <c r="C35" s="1" t="str">
        <f>IFERROR(IF(VLOOKUP($A35,'CDS-A'!$A:$L,3,FALSE)="","",(VLOOKUP($A35,'CDS-A'!$A:$L,3,FALSE))),"")</f>
        <v/>
      </c>
      <c r="D35" s="1" t="s">
        <v>15</v>
      </c>
      <c r="E35" s="1" t="s">
        <v>100</v>
      </c>
      <c r="F35" s="1" t="s">
        <v>17</v>
      </c>
      <c r="G35" s="1" t="s">
        <v>17</v>
      </c>
      <c r="H35" s="1" t="s">
        <v>17</v>
      </c>
      <c r="I35" s="1" t="s">
        <v>17</v>
      </c>
      <c r="J35" s="1" t="s">
        <v>17</v>
      </c>
      <c r="K35" s="1" t="s">
        <v>17</v>
      </c>
      <c r="L35" s="1" t="s">
        <v>85</v>
      </c>
    </row>
    <row r="36" ht="15.75" customHeight="1">
      <c r="A36" s="1" t="s">
        <v>105</v>
      </c>
      <c r="B36" s="1" t="s">
        <v>106</v>
      </c>
      <c r="C36" s="1" t="str">
        <f>IFERROR(IF(VLOOKUP($A36,'CDS-A'!$A:$L,3,FALSE)="","",(VLOOKUP($A36,'CDS-A'!$A:$L,3,FALSE))),"")</f>
        <v/>
      </c>
      <c r="D36" s="1" t="s">
        <v>15</v>
      </c>
      <c r="E36" s="1" t="s">
        <v>100</v>
      </c>
      <c r="F36" s="1" t="s">
        <v>17</v>
      </c>
      <c r="G36" s="1" t="s">
        <v>17</v>
      </c>
      <c r="H36" s="1" t="s">
        <v>17</v>
      </c>
      <c r="I36" s="1" t="s">
        <v>17</v>
      </c>
      <c r="J36" s="1" t="s">
        <v>17</v>
      </c>
      <c r="K36" s="1" t="s">
        <v>17</v>
      </c>
      <c r="L36" s="1" t="s">
        <v>85</v>
      </c>
    </row>
    <row r="37" ht="15.75" customHeight="1">
      <c r="A37" s="1" t="s">
        <v>107</v>
      </c>
      <c r="B37" s="1" t="s">
        <v>108</v>
      </c>
      <c r="C37" s="1" t="str">
        <f>IFERROR(IF(VLOOKUP($A37,'CDS-A'!$A:$L,3,FALSE)="","",(VLOOKUP($A37,'CDS-A'!$A:$L,3,FALSE))),"")</f>
        <v/>
      </c>
      <c r="D37" s="1" t="s">
        <v>15</v>
      </c>
      <c r="E37" s="1" t="s">
        <v>100</v>
      </c>
      <c r="F37" s="1" t="s">
        <v>17</v>
      </c>
      <c r="G37" s="1" t="s">
        <v>17</v>
      </c>
      <c r="H37" s="1" t="s">
        <v>17</v>
      </c>
      <c r="I37" s="1" t="s">
        <v>17</v>
      </c>
      <c r="J37" s="1" t="s">
        <v>17</v>
      </c>
      <c r="K37" s="1" t="s">
        <v>17</v>
      </c>
      <c r="L37" s="1" t="s">
        <v>85</v>
      </c>
    </row>
    <row r="38" ht="15.75" customHeight="1">
      <c r="A38" s="1" t="s">
        <v>109</v>
      </c>
      <c r="B38" s="1" t="s">
        <v>110</v>
      </c>
      <c r="C38" s="1" t="str">
        <f>IFERROR(IF(VLOOKUP($A38,'CDS-A'!$A:$L,3,FALSE)="","",(VLOOKUP($A38,'CDS-A'!$A:$L,3,FALSE))),"")</f>
        <v/>
      </c>
      <c r="D38" s="1" t="s">
        <v>15</v>
      </c>
      <c r="E38" s="1" t="s">
        <v>100</v>
      </c>
      <c r="F38" s="1" t="s">
        <v>17</v>
      </c>
      <c r="G38" s="1" t="s">
        <v>17</v>
      </c>
      <c r="H38" s="1" t="s">
        <v>17</v>
      </c>
      <c r="I38" s="1" t="s">
        <v>17</v>
      </c>
      <c r="J38" s="1" t="s">
        <v>17</v>
      </c>
      <c r="K38" s="1" t="s">
        <v>17</v>
      </c>
      <c r="L38" s="1" t="s">
        <v>18</v>
      </c>
    </row>
    <row r="39" ht="15.75" customHeight="1">
      <c r="A39" s="1" t="s">
        <v>111</v>
      </c>
      <c r="B39" s="1" t="s">
        <v>112</v>
      </c>
      <c r="C39" s="1" t="str">
        <f>IFERROR(IF(VLOOKUP($A39,'CDS-A'!$A:$L,3,FALSE)="","",(VLOOKUP($A39,'CDS-A'!$A:$L,3,FALSE))),"")</f>
        <v/>
      </c>
      <c r="D39" s="1" t="s">
        <v>15</v>
      </c>
      <c r="E39" s="1" t="s">
        <v>100</v>
      </c>
      <c r="F39" s="1" t="s">
        <v>17</v>
      </c>
      <c r="G39" s="1" t="s">
        <v>17</v>
      </c>
      <c r="H39" s="1" t="s">
        <v>17</v>
      </c>
      <c r="I39" s="1" t="s">
        <v>17</v>
      </c>
      <c r="J39" s="1" t="s">
        <v>17</v>
      </c>
      <c r="K39" s="1" t="s">
        <v>17</v>
      </c>
      <c r="L39" s="1" t="s">
        <v>18</v>
      </c>
    </row>
    <row r="40" ht="15.75" customHeight="1">
      <c r="A40" s="1" t="s">
        <v>113</v>
      </c>
      <c r="B40" s="1" t="s">
        <v>114</v>
      </c>
      <c r="C40" s="1" t="str">
        <f>IFERROR(IF(VLOOKUP($A40,'CDS-A'!$A:$L,3,FALSE)="","",(VLOOKUP($A40,'CDS-A'!$A:$L,3,FALSE))),"")</f>
        <v/>
      </c>
      <c r="D40" s="1" t="s">
        <v>15</v>
      </c>
      <c r="E40" s="1" t="s">
        <v>115</v>
      </c>
      <c r="F40" s="1" t="s">
        <v>17</v>
      </c>
      <c r="G40" s="1" t="s">
        <v>17</v>
      </c>
      <c r="H40" s="1" t="s">
        <v>17</v>
      </c>
      <c r="I40" s="1" t="s">
        <v>17</v>
      </c>
      <c r="J40" s="1" t="s">
        <v>17</v>
      </c>
      <c r="K40" s="1" t="s">
        <v>17</v>
      </c>
      <c r="L40" s="1" t="s">
        <v>85</v>
      </c>
    </row>
    <row r="41" ht="15.75" customHeight="1">
      <c r="A41" s="1" t="s">
        <v>116</v>
      </c>
      <c r="B41" s="1" t="s">
        <v>117</v>
      </c>
      <c r="C41" s="1" t="str">
        <f>IFERROR(IF(VLOOKUP($A41,'CDS-A'!$A:$L,3,FALSE)="","",(VLOOKUP($A41,'CDS-A'!$A:$L,3,FALSE))),"")</f>
        <v/>
      </c>
      <c r="D41" s="1" t="s">
        <v>15</v>
      </c>
      <c r="E41" s="1" t="s">
        <v>115</v>
      </c>
      <c r="F41" s="1" t="s">
        <v>17</v>
      </c>
      <c r="G41" s="1" t="s">
        <v>17</v>
      </c>
      <c r="H41" s="1" t="s">
        <v>17</v>
      </c>
      <c r="I41" s="1" t="s">
        <v>17</v>
      </c>
      <c r="J41" s="1" t="s">
        <v>17</v>
      </c>
      <c r="K41" s="1" t="s">
        <v>17</v>
      </c>
      <c r="L41" s="1" t="s">
        <v>85</v>
      </c>
    </row>
    <row r="42" ht="15.75" customHeight="1">
      <c r="A42" s="1" t="s">
        <v>118</v>
      </c>
      <c r="B42" s="1" t="s">
        <v>119</v>
      </c>
      <c r="C42" s="1" t="str">
        <f>IFERROR(IF(VLOOKUP($A42,'CDS-A'!$A:$L,3,FALSE)="","",(VLOOKUP($A42,'CDS-A'!$A:$L,3,FALSE))),"")</f>
        <v/>
      </c>
      <c r="D42" s="1" t="s">
        <v>15</v>
      </c>
      <c r="E42" s="1" t="s">
        <v>115</v>
      </c>
      <c r="F42" s="1" t="s">
        <v>17</v>
      </c>
      <c r="G42" s="1" t="s">
        <v>17</v>
      </c>
      <c r="H42" s="1" t="s">
        <v>17</v>
      </c>
      <c r="I42" s="1" t="s">
        <v>17</v>
      </c>
      <c r="J42" s="1" t="s">
        <v>17</v>
      </c>
      <c r="K42" s="1" t="s">
        <v>17</v>
      </c>
      <c r="L42" s="1" t="s">
        <v>85</v>
      </c>
    </row>
    <row r="43" ht="15.75" customHeight="1">
      <c r="A43" s="1" t="s">
        <v>120</v>
      </c>
      <c r="B43" s="1" t="s">
        <v>121</v>
      </c>
      <c r="C43" s="1" t="str">
        <f>IFERROR(IF(VLOOKUP($A43,'CDS-A'!$A:$L,3,FALSE)="","",(VLOOKUP($A43,'CDS-A'!$A:$L,3,FALSE))),"")</f>
        <v/>
      </c>
      <c r="D43" s="1" t="s">
        <v>15</v>
      </c>
      <c r="E43" s="1" t="s">
        <v>115</v>
      </c>
      <c r="F43" s="1" t="s">
        <v>17</v>
      </c>
      <c r="G43" s="1" t="s">
        <v>17</v>
      </c>
      <c r="H43" s="1" t="s">
        <v>17</v>
      </c>
      <c r="I43" s="1" t="s">
        <v>17</v>
      </c>
      <c r="J43" s="1" t="s">
        <v>17</v>
      </c>
      <c r="K43" s="1" t="s">
        <v>17</v>
      </c>
      <c r="L43" s="1" t="s">
        <v>85</v>
      </c>
    </row>
    <row r="44" ht="15.75" customHeight="1">
      <c r="A44" s="1" t="s">
        <v>122</v>
      </c>
      <c r="B44" s="1" t="s">
        <v>123</v>
      </c>
      <c r="C44" s="1" t="str">
        <f>IFERROR(IF(VLOOKUP($A44,'CDS-A'!$A:$L,3,FALSE)="","",(VLOOKUP($A44,'CDS-A'!$A:$L,3,FALSE))),"")</f>
        <v/>
      </c>
      <c r="D44" s="1" t="s">
        <v>15</v>
      </c>
      <c r="E44" s="1" t="s">
        <v>115</v>
      </c>
      <c r="F44" s="1" t="s">
        <v>17</v>
      </c>
      <c r="G44" s="1" t="s">
        <v>17</v>
      </c>
      <c r="H44" s="1" t="s">
        <v>17</v>
      </c>
      <c r="I44" s="1" t="s">
        <v>17</v>
      </c>
      <c r="J44" s="1" t="s">
        <v>17</v>
      </c>
      <c r="K44" s="1" t="s">
        <v>17</v>
      </c>
      <c r="L44" s="1" t="s">
        <v>85</v>
      </c>
    </row>
    <row r="45" ht="15.75" customHeight="1">
      <c r="A45" s="1" t="s">
        <v>124</v>
      </c>
      <c r="B45" s="1" t="s">
        <v>125</v>
      </c>
      <c r="C45" s="1" t="str">
        <f>IFERROR(IF(VLOOKUP($A45,'CDS-A'!$A:$L,3,FALSE)="","",(VLOOKUP($A45,'CDS-A'!$A:$L,3,FALSE))),"")</f>
        <v>X</v>
      </c>
      <c r="D45" s="1" t="s">
        <v>15</v>
      </c>
      <c r="E45" s="1" t="s">
        <v>115</v>
      </c>
      <c r="F45" s="1" t="s">
        <v>17</v>
      </c>
      <c r="G45" s="1" t="s">
        <v>17</v>
      </c>
      <c r="H45" s="1" t="s">
        <v>17</v>
      </c>
      <c r="I45" s="1" t="s">
        <v>17</v>
      </c>
      <c r="J45" s="1" t="s">
        <v>17</v>
      </c>
      <c r="K45" s="1" t="s">
        <v>17</v>
      </c>
      <c r="L45" s="1" t="s">
        <v>85</v>
      </c>
    </row>
    <row r="46" ht="15.75" customHeight="1">
      <c r="A46" s="1" t="s">
        <v>126</v>
      </c>
      <c r="B46" s="1" t="s">
        <v>127</v>
      </c>
      <c r="C46" s="1" t="str">
        <f>IFERROR(IF(VLOOKUP($A46,'CDS-A'!$A:$L,3,FALSE)="","",(VLOOKUP($A46,'CDS-A'!$A:$L,3,FALSE))),"")</f>
        <v/>
      </c>
      <c r="D46" s="1" t="s">
        <v>15</v>
      </c>
      <c r="E46" s="1" t="s">
        <v>115</v>
      </c>
      <c r="F46" s="1" t="s">
        <v>17</v>
      </c>
      <c r="G46" s="1" t="s">
        <v>17</v>
      </c>
      <c r="H46" s="1" t="s">
        <v>17</v>
      </c>
      <c r="I46" s="1" t="s">
        <v>17</v>
      </c>
      <c r="J46" s="1" t="s">
        <v>17</v>
      </c>
      <c r="K46" s="1" t="s">
        <v>17</v>
      </c>
      <c r="L46" s="1" t="s">
        <v>85</v>
      </c>
    </row>
    <row r="47" ht="15.75" customHeight="1">
      <c r="A47" s="1" t="s">
        <v>128</v>
      </c>
      <c r="B47" s="1" t="s">
        <v>129</v>
      </c>
      <c r="C47" s="1" t="str">
        <f>IFERROR(IF(VLOOKUP($A47,'CDS-A'!$A:$L,3,FALSE)="","",(VLOOKUP($A47,'CDS-A'!$A:$L,3,FALSE))),"")</f>
        <v/>
      </c>
      <c r="D47" s="1" t="s">
        <v>15</v>
      </c>
      <c r="E47" s="1" t="s">
        <v>115</v>
      </c>
      <c r="F47" s="1" t="s">
        <v>17</v>
      </c>
      <c r="G47" s="1" t="s">
        <v>17</v>
      </c>
      <c r="H47" s="1" t="s">
        <v>17</v>
      </c>
      <c r="I47" s="1" t="s">
        <v>17</v>
      </c>
      <c r="J47" s="1" t="s">
        <v>17</v>
      </c>
      <c r="K47" s="1" t="s">
        <v>17</v>
      </c>
      <c r="L47" s="1" t="s">
        <v>85</v>
      </c>
    </row>
    <row r="48" ht="15.75" customHeight="1">
      <c r="A48" s="1" t="s">
        <v>130</v>
      </c>
      <c r="B48" s="1" t="s">
        <v>131</v>
      </c>
      <c r="C48" s="1" t="str">
        <f>IFERROR(IF(VLOOKUP($A48,'CDS-A'!$A:$L,3,FALSE)="","",(VLOOKUP($A48,'CDS-A'!$A:$L,3,FALSE))),"")</f>
        <v/>
      </c>
      <c r="D48" s="1" t="s">
        <v>15</v>
      </c>
      <c r="E48" s="1" t="s">
        <v>115</v>
      </c>
      <c r="F48" s="1" t="s">
        <v>17</v>
      </c>
      <c r="G48" s="1" t="s">
        <v>17</v>
      </c>
      <c r="H48" s="1" t="s">
        <v>17</v>
      </c>
      <c r="I48" s="1" t="s">
        <v>17</v>
      </c>
      <c r="J48" s="1" t="s">
        <v>17</v>
      </c>
      <c r="K48" s="1" t="s">
        <v>17</v>
      </c>
      <c r="L48" s="1" t="s">
        <v>85</v>
      </c>
    </row>
    <row r="49" ht="15.75" customHeight="1">
      <c r="A49" s="1" t="s">
        <v>132</v>
      </c>
      <c r="B49" s="1" t="s">
        <v>133</v>
      </c>
      <c r="C49" s="1" t="str">
        <f>IFERROR(IF(VLOOKUP($A49,'CDS-A'!$A:$L,3,FALSE)="","",(VLOOKUP($A49,'CDS-A'!$A:$L,3,FALSE))),"")</f>
        <v/>
      </c>
      <c r="D49" s="1" t="s">
        <v>15</v>
      </c>
      <c r="E49" s="1" t="s">
        <v>115</v>
      </c>
      <c r="F49" s="1" t="s">
        <v>17</v>
      </c>
      <c r="G49" s="1" t="s">
        <v>17</v>
      </c>
      <c r="H49" s="1" t="s">
        <v>17</v>
      </c>
      <c r="I49" s="1" t="s">
        <v>17</v>
      </c>
      <c r="J49" s="1" t="s">
        <v>17</v>
      </c>
      <c r="K49" s="1" t="s">
        <v>17</v>
      </c>
      <c r="L49" s="1" t="s">
        <v>85</v>
      </c>
    </row>
    <row r="50" ht="15.75" customHeight="1">
      <c r="A50" s="1" t="s">
        <v>134</v>
      </c>
      <c r="B50" s="1" t="s">
        <v>135</v>
      </c>
      <c r="C50" s="1" t="str">
        <f>IFERROR(IF(VLOOKUP($A50,'CDS-A'!$A:$L,3,FALSE)="","",(VLOOKUP($A50,'CDS-A'!$A:$L,3,FALSE))),"")</f>
        <v/>
      </c>
      <c r="D50" s="1" t="s">
        <v>15</v>
      </c>
      <c r="E50" s="1" t="s">
        <v>115</v>
      </c>
      <c r="F50" s="1" t="s">
        <v>17</v>
      </c>
      <c r="G50" s="1" t="s">
        <v>17</v>
      </c>
      <c r="H50" s="1" t="s">
        <v>17</v>
      </c>
      <c r="I50" s="1" t="s">
        <v>17</v>
      </c>
      <c r="J50" s="1" t="s">
        <v>17</v>
      </c>
      <c r="K50" s="1" t="s">
        <v>17</v>
      </c>
      <c r="L50" s="1" t="s">
        <v>85</v>
      </c>
    </row>
    <row r="51" ht="15.75" customHeight="1">
      <c r="A51" s="1" t="s">
        <v>136</v>
      </c>
      <c r="B51" s="1" t="s">
        <v>137</v>
      </c>
      <c r="C51" s="1" t="str">
        <f>IFERROR(IF(VLOOKUP($A51,'CDS-A'!$A:$L,3,FALSE)="","",(VLOOKUP($A51,'CDS-A'!$A:$L,3,FALSE))),"")</f>
        <v/>
      </c>
      <c r="D51" s="1" t="s">
        <v>15</v>
      </c>
      <c r="E51" s="1" t="s">
        <v>115</v>
      </c>
      <c r="F51" s="1" t="s">
        <v>17</v>
      </c>
      <c r="G51" s="1" t="s">
        <v>17</v>
      </c>
      <c r="H51" s="1" t="s">
        <v>17</v>
      </c>
      <c r="I51" s="1" t="s">
        <v>17</v>
      </c>
      <c r="J51" s="1" t="s">
        <v>17</v>
      </c>
      <c r="K51" s="1" t="s">
        <v>17</v>
      </c>
      <c r="L51" s="1" t="s">
        <v>85</v>
      </c>
    </row>
    <row r="52" ht="15.75" customHeight="1">
      <c r="A52" s="1" t="s">
        <v>138</v>
      </c>
      <c r="B52" s="1" t="s">
        <v>139</v>
      </c>
      <c r="C52" s="58" t="str">
        <f>IFERROR(IF(VLOOKUP($A52,'CDS-A'!$A:$L,3,FALSE)="","",(VLOOKUP($A52,'CDS-A'!$A:$L,3,FALSE))),"")</f>
        <v>https://sites.allegheny.edu/diversity-equity-inclusion/</v>
      </c>
      <c r="D52" s="1" t="s">
        <v>15</v>
      </c>
      <c r="E52" s="1" t="s">
        <v>141</v>
      </c>
      <c r="F52" s="1" t="s">
        <v>17</v>
      </c>
      <c r="G52" s="1" t="s">
        <v>17</v>
      </c>
      <c r="H52" s="1" t="s">
        <v>17</v>
      </c>
      <c r="I52" s="1" t="s">
        <v>17</v>
      </c>
      <c r="J52" s="1" t="s">
        <v>17</v>
      </c>
      <c r="K52" s="1" t="s">
        <v>17</v>
      </c>
      <c r="L52" s="1" t="s">
        <v>47</v>
      </c>
    </row>
    <row r="53" ht="15.75" customHeight="1">
      <c r="A53" s="1" t="s">
        <v>142</v>
      </c>
      <c r="B53" s="1" t="s">
        <v>143</v>
      </c>
      <c r="C53" s="1">
        <f>IFERROR(IF(VLOOKUP($A53,'CDS-B'!$A:$L,3,FALSE)="","",(VLOOKUP($A53,'CDS-B'!$A:$L,3,FALSE))),"")</f>
        <v>170</v>
      </c>
      <c r="D53" s="1" t="s">
        <v>144</v>
      </c>
      <c r="E53" s="1" t="s">
        <v>145</v>
      </c>
      <c r="F53" s="1" t="s">
        <v>146</v>
      </c>
      <c r="G53" s="1" t="s">
        <v>147</v>
      </c>
      <c r="H53" s="1" t="s">
        <v>148</v>
      </c>
      <c r="I53" s="1" t="s">
        <v>17</v>
      </c>
      <c r="J53" s="1" t="s">
        <v>149</v>
      </c>
      <c r="K53" s="1" t="s">
        <v>150</v>
      </c>
      <c r="L53" s="1" t="s">
        <v>151</v>
      </c>
    </row>
    <row r="54" ht="15.75" customHeight="1">
      <c r="A54" s="1" t="s">
        <v>152</v>
      </c>
      <c r="B54" s="1" t="s">
        <v>153</v>
      </c>
      <c r="C54" s="1">
        <f>IFERROR(IF(VLOOKUP($A54,'CDS-B'!$A:$L,3,FALSE)="","",(VLOOKUP($A54,'CDS-B'!$A:$L,3,FALSE))),"")</f>
        <v>155</v>
      </c>
      <c r="D54" s="1" t="s">
        <v>144</v>
      </c>
      <c r="E54" s="1" t="s">
        <v>145</v>
      </c>
      <c r="F54" s="1" t="s">
        <v>146</v>
      </c>
      <c r="G54" s="1" t="s">
        <v>147</v>
      </c>
      <c r="H54" s="1" t="s">
        <v>148</v>
      </c>
      <c r="I54" s="1" t="s">
        <v>17</v>
      </c>
      <c r="J54" s="1" t="s">
        <v>149</v>
      </c>
      <c r="K54" s="1" t="s">
        <v>154</v>
      </c>
      <c r="L54" s="1" t="s">
        <v>151</v>
      </c>
    </row>
    <row r="55" ht="15.75" customHeight="1">
      <c r="A55" s="1" t="s">
        <v>155</v>
      </c>
      <c r="B55" s="1" t="s">
        <v>156</v>
      </c>
      <c r="C55" s="1">
        <f>IFERROR(IF(VLOOKUP($A55,'CDS-B'!$A:$L,3,FALSE)="","",(VLOOKUP($A55,'CDS-B'!$A:$L,3,FALSE))),"")</f>
        <v>1</v>
      </c>
      <c r="D55" s="1" t="s">
        <v>144</v>
      </c>
      <c r="E55" s="1" t="s">
        <v>145</v>
      </c>
      <c r="F55" s="1" t="s">
        <v>146</v>
      </c>
      <c r="G55" s="1" t="s">
        <v>147</v>
      </c>
      <c r="H55" s="1" t="s">
        <v>148</v>
      </c>
      <c r="I55" s="1" t="s">
        <v>17</v>
      </c>
      <c r="J55" s="1" t="s">
        <v>149</v>
      </c>
      <c r="K55" s="1" t="s">
        <v>157</v>
      </c>
      <c r="L55" s="1" t="s">
        <v>151</v>
      </c>
    </row>
    <row r="56" ht="15.75" customHeight="1">
      <c r="A56" s="1" t="s">
        <v>158</v>
      </c>
      <c r="B56" s="1" t="s">
        <v>159</v>
      </c>
      <c r="C56" s="1">
        <f>IFERROR(IF(VLOOKUP($A56,'CDS-B'!$A:$L,3,FALSE)="","",(VLOOKUP($A56,'CDS-B'!$A:$L,3,FALSE))),"")</f>
        <v>0</v>
      </c>
      <c r="D56" s="1" t="s">
        <v>144</v>
      </c>
      <c r="E56" s="1" t="s">
        <v>145</v>
      </c>
      <c r="F56" s="1" t="s">
        <v>146</v>
      </c>
      <c r="G56" s="1" t="s">
        <v>147</v>
      </c>
      <c r="H56" s="1" t="s">
        <v>148</v>
      </c>
      <c r="I56" s="1" t="s">
        <v>17</v>
      </c>
      <c r="J56" s="1" t="s">
        <v>149</v>
      </c>
      <c r="K56" s="1" t="s">
        <v>160</v>
      </c>
      <c r="L56" s="1" t="s">
        <v>151</v>
      </c>
    </row>
    <row r="57" ht="15.75" customHeight="1">
      <c r="A57" s="1" t="s">
        <v>161</v>
      </c>
      <c r="B57" s="1" t="s">
        <v>162</v>
      </c>
      <c r="C57" s="1">
        <f>IFERROR(IF(VLOOKUP($A57,'CDS-B'!$A:$L,3,FALSE)="","",(VLOOKUP($A57,'CDS-B'!$A:$L,3,FALSE))),"")</f>
        <v>13</v>
      </c>
      <c r="D57" s="1" t="s">
        <v>144</v>
      </c>
      <c r="E57" s="1" t="s">
        <v>145</v>
      </c>
      <c r="F57" s="1" t="s">
        <v>146</v>
      </c>
      <c r="G57" s="1" t="s">
        <v>147</v>
      </c>
      <c r="H57" s="1" t="s">
        <v>163</v>
      </c>
      <c r="I57" s="1" t="s">
        <v>17</v>
      </c>
      <c r="J57" s="1" t="s">
        <v>149</v>
      </c>
      <c r="K57" s="1" t="s">
        <v>150</v>
      </c>
      <c r="L57" s="1" t="s">
        <v>151</v>
      </c>
    </row>
    <row r="58" ht="15.75" customHeight="1">
      <c r="A58" s="1" t="s">
        <v>164</v>
      </c>
      <c r="B58" s="1" t="s">
        <v>165</v>
      </c>
      <c r="C58" s="1">
        <f>IFERROR(IF(VLOOKUP($A58,'CDS-B'!$A:$L,3,FALSE)="","",(VLOOKUP($A58,'CDS-B'!$A:$L,3,FALSE))),"")</f>
        <v>10</v>
      </c>
      <c r="D58" s="1" t="s">
        <v>144</v>
      </c>
      <c r="E58" s="1" t="s">
        <v>145</v>
      </c>
      <c r="F58" s="1" t="s">
        <v>146</v>
      </c>
      <c r="G58" s="1" t="s">
        <v>147</v>
      </c>
      <c r="H58" s="1" t="s">
        <v>163</v>
      </c>
      <c r="I58" s="1" t="s">
        <v>17</v>
      </c>
      <c r="J58" s="1" t="s">
        <v>149</v>
      </c>
      <c r="K58" s="1" t="s">
        <v>154</v>
      </c>
      <c r="L58" s="1" t="s">
        <v>151</v>
      </c>
    </row>
    <row r="59" ht="15.75" customHeight="1">
      <c r="A59" s="1" t="s">
        <v>166</v>
      </c>
      <c r="B59" s="1" t="s">
        <v>167</v>
      </c>
      <c r="C59" s="1">
        <f>IFERROR(IF(VLOOKUP($A59,'CDS-B'!$A:$L,3,FALSE)="","",(VLOOKUP($A59,'CDS-B'!$A:$L,3,FALSE))),"")</f>
        <v>0</v>
      </c>
      <c r="D59" s="1" t="s">
        <v>144</v>
      </c>
      <c r="E59" s="1" t="s">
        <v>145</v>
      </c>
      <c r="F59" s="1" t="s">
        <v>146</v>
      </c>
      <c r="G59" s="1" t="s">
        <v>147</v>
      </c>
      <c r="H59" s="1" t="s">
        <v>163</v>
      </c>
      <c r="I59" s="1" t="s">
        <v>17</v>
      </c>
      <c r="J59" s="1" t="s">
        <v>149</v>
      </c>
      <c r="K59" s="1" t="s">
        <v>157</v>
      </c>
      <c r="L59" s="1" t="s">
        <v>151</v>
      </c>
    </row>
    <row r="60" ht="15.75" customHeight="1">
      <c r="A60" s="1" t="s">
        <v>168</v>
      </c>
      <c r="B60" s="1" t="s">
        <v>169</v>
      </c>
      <c r="C60" s="1">
        <f>IFERROR(IF(VLOOKUP($A60,'CDS-B'!$A:$L,3,FALSE)="","",(VLOOKUP($A60,'CDS-B'!$A:$L,3,FALSE))),"")</f>
        <v>0</v>
      </c>
      <c r="D60" s="1" t="s">
        <v>144</v>
      </c>
      <c r="E60" s="1" t="s">
        <v>145</v>
      </c>
      <c r="F60" s="1" t="s">
        <v>146</v>
      </c>
      <c r="G60" s="1" t="s">
        <v>147</v>
      </c>
      <c r="H60" s="1" t="s">
        <v>163</v>
      </c>
      <c r="I60" s="1" t="s">
        <v>17</v>
      </c>
      <c r="J60" s="1" t="s">
        <v>149</v>
      </c>
      <c r="K60" s="1" t="s">
        <v>160</v>
      </c>
      <c r="L60" s="1" t="s">
        <v>151</v>
      </c>
    </row>
    <row r="61" ht="15.75" customHeight="1">
      <c r="A61" s="1" t="s">
        <v>170</v>
      </c>
      <c r="B61" s="1" t="s">
        <v>171</v>
      </c>
      <c r="C61" s="1">
        <f>IFERROR(IF(VLOOKUP($A61,'CDS-B'!$A:$L,3,FALSE)="","",(VLOOKUP($A61,'CDS-B'!$A:$L,3,FALSE))),"")</f>
        <v>352</v>
      </c>
      <c r="D61" s="1" t="s">
        <v>144</v>
      </c>
      <c r="E61" s="1" t="s">
        <v>145</v>
      </c>
      <c r="F61" s="1" t="s">
        <v>146</v>
      </c>
      <c r="G61" s="1" t="s">
        <v>147</v>
      </c>
      <c r="H61" s="1" t="s">
        <v>172</v>
      </c>
      <c r="I61" s="1" t="s">
        <v>17</v>
      </c>
      <c r="J61" s="1" t="s">
        <v>149</v>
      </c>
      <c r="K61" s="1" t="s">
        <v>150</v>
      </c>
      <c r="L61" s="1" t="s">
        <v>151</v>
      </c>
    </row>
    <row r="62" ht="15.75" customHeight="1">
      <c r="A62" s="1" t="s">
        <v>173</v>
      </c>
      <c r="B62" s="1" t="s">
        <v>174</v>
      </c>
      <c r="C62" s="1">
        <f>IFERROR(IF(VLOOKUP($A62,'CDS-B'!$A:$L,3,FALSE)="","",(VLOOKUP($A62,'CDS-B'!$A:$L,3,FALSE))),"")</f>
        <v>408</v>
      </c>
      <c r="D62" s="1" t="s">
        <v>144</v>
      </c>
      <c r="E62" s="1" t="s">
        <v>145</v>
      </c>
      <c r="F62" s="1" t="s">
        <v>146</v>
      </c>
      <c r="G62" s="1" t="s">
        <v>147</v>
      </c>
      <c r="H62" s="1" t="s">
        <v>172</v>
      </c>
      <c r="I62" s="1" t="s">
        <v>17</v>
      </c>
      <c r="J62" s="1" t="s">
        <v>149</v>
      </c>
      <c r="K62" s="1" t="s">
        <v>154</v>
      </c>
      <c r="L62" s="1" t="s">
        <v>151</v>
      </c>
    </row>
    <row r="63" ht="15.75" customHeight="1">
      <c r="A63" s="1" t="s">
        <v>175</v>
      </c>
      <c r="B63" s="1" t="s">
        <v>176</v>
      </c>
      <c r="C63" s="1">
        <f>IFERROR(IF(VLOOKUP($A63,'CDS-B'!$A:$L,3,FALSE)="","",(VLOOKUP($A63,'CDS-B'!$A:$L,3,FALSE))),"")</f>
        <v>2</v>
      </c>
      <c r="D63" s="1" t="s">
        <v>144</v>
      </c>
      <c r="E63" s="1" t="s">
        <v>145</v>
      </c>
      <c r="F63" s="1" t="s">
        <v>146</v>
      </c>
      <c r="G63" s="1" t="s">
        <v>147</v>
      </c>
      <c r="H63" s="1" t="s">
        <v>172</v>
      </c>
      <c r="I63" s="1" t="s">
        <v>17</v>
      </c>
      <c r="J63" s="1" t="s">
        <v>149</v>
      </c>
      <c r="K63" s="1" t="s">
        <v>157</v>
      </c>
      <c r="L63" s="1" t="s">
        <v>151</v>
      </c>
    </row>
    <row r="64" ht="15.75" customHeight="1">
      <c r="A64" s="1" t="s">
        <v>177</v>
      </c>
      <c r="B64" s="1" t="s">
        <v>178</v>
      </c>
      <c r="C64" s="1">
        <f>IFERROR(IF(VLOOKUP($A64,'CDS-B'!$A:$L,3,FALSE)="","",(VLOOKUP($A64,'CDS-B'!$A:$L,3,FALSE))),"")</f>
        <v>0</v>
      </c>
      <c r="D64" s="1" t="s">
        <v>144</v>
      </c>
      <c r="E64" s="1" t="s">
        <v>145</v>
      </c>
      <c r="F64" s="1" t="s">
        <v>146</v>
      </c>
      <c r="G64" s="1" t="s">
        <v>147</v>
      </c>
      <c r="H64" s="1" t="s">
        <v>172</v>
      </c>
      <c r="I64" s="1" t="s">
        <v>17</v>
      </c>
      <c r="J64" s="1" t="s">
        <v>149</v>
      </c>
      <c r="K64" s="1" t="s">
        <v>160</v>
      </c>
      <c r="L64" s="1" t="s">
        <v>151</v>
      </c>
    </row>
    <row r="65" ht="15.75" customHeight="1">
      <c r="A65" s="1" t="s">
        <v>179</v>
      </c>
      <c r="B65" s="1" t="s">
        <v>180</v>
      </c>
      <c r="C65" s="1">
        <f>IFERROR(IF(VLOOKUP($A65,'CDS-B'!$A:$L,3,FALSE)="","",(VLOOKUP($A65,'CDS-B'!$A:$L,3,FALSE))),"")</f>
        <v>535</v>
      </c>
      <c r="D65" s="1" t="s">
        <v>144</v>
      </c>
      <c r="E65" s="1" t="s">
        <v>145</v>
      </c>
      <c r="F65" s="1" t="s">
        <v>146</v>
      </c>
      <c r="G65" s="1" t="s">
        <v>147</v>
      </c>
      <c r="H65" s="1" t="s">
        <v>181</v>
      </c>
      <c r="I65" s="1" t="s">
        <v>17</v>
      </c>
      <c r="J65" s="1" t="s">
        <v>149</v>
      </c>
      <c r="K65" s="1" t="s">
        <v>150</v>
      </c>
      <c r="L65" s="1" t="s">
        <v>151</v>
      </c>
    </row>
    <row r="66" ht="15.75" customHeight="1">
      <c r="A66" s="1" t="s">
        <v>182</v>
      </c>
      <c r="B66" s="1" t="s">
        <v>183</v>
      </c>
      <c r="C66" s="1">
        <f>IFERROR(IF(VLOOKUP($A66,'CDS-B'!$A:$L,3,FALSE)="","",(VLOOKUP($A66,'CDS-B'!$A:$L,3,FALSE))),"")</f>
        <v>573</v>
      </c>
      <c r="D66" s="1" t="s">
        <v>144</v>
      </c>
      <c r="E66" s="1" t="s">
        <v>145</v>
      </c>
      <c r="F66" s="1" t="s">
        <v>146</v>
      </c>
      <c r="G66" s="1" t="s">
        <v>147</v>
      </c>
      <c r="H66" s="1" t="s">
        <v>181</v>
      </c>
      <c r="I66" s="1" t="s">
        <v>17</v>
      </c>
      <c r="J66" s="1" t="s">
        <v>149</v>
      </c>
      <c r="K66" s="1" t="s">
        <v>154</v>
      </c>
      <c r="L66" s="1" t="s">
        <v>151</v>
      </c>
    </row>
    <row r="67" ht="15.75" customHeight="1">
      <c r="A67" s="1" t="s">
        <v>184</v>
      </c>
      <c r="B67" s="1" t="s">
        <v>185</v>
      </c>
      <c r="C67" s="1">
        <f>IFERROR(IF(VLOOKUP($A67,'CDS-B'!$A:$L,3,FALSE)="","",(VLOOKUP($A67,'CDS-B'!$A:$L,3,FALSE))),"")</f>
        <v>3</v>
      </c>
      <c r="D67" s="1" t="s">
        <v>144</v>
      </c>
      <c r="E67" s="1" t="s">
        <v>145</v>
      </c>
      <c r="F67" s="1" t="s">
        <v>146</v>
      </c>
      <c r="G67" s="1" t="s">
        <v>147</v>
      </c>
      <c r="H67" s="1" t="s">
        <v>181</v>
      </c>
      <c r="I67" s="1" t="s">
        <v>17</v>
      </c>
      <c r="J67" s="1" t="s">
        <v>149</v>
      </c>
      <c r="K67" s="1" t="s">
        <v>157</v>
      </c>
      <c r="L67" s="1" t="s">
        <v>151</v>
      </c>
    </row>
    <row r="68" ht="15.75" customHeight="1">
      <c r="A68" s="1" t="s">
        <v>186</v>
      </c>
      <c r="B68" s="1" t="s">
        <v>187</v>
      </c>
      <c r="C68" s="1">
        <f>IFERROR(IF(VLOOKUP($A68,'CDS-B'!$A:$L,3,FALSE)="","",(VLOOKUP($A68,'CDS-B'!$A:$L,3,FALSE))),"")</f>
        <v>0</v>
      </c>
      <c r="D68" s="1" t="s">
        <v>144</v>
      </c>
      <c r="E68" s="1" t="s">
        <v>145</v>
      </c>
      <c r="F68" s="1" t="s">
        <v>146</v>
      </c>
      <c r="G68" s="1" t="s">
        <v>147</v>
      </c>
      <c r="H68" s="1" t="s">
        <v>181</v>
      </c>
      <c r="I68" s="1" t="s">
        <v>17</v>
      </c>
      <c r="J68" s="1" t="s">
        <v>149</v>
      </c>
      <c r="K68" s="1" t="s">
        <v>160</v>
      </c>
      <c r="L68" s="1" t="s">
        <v>151</v>
      </c>
    </row>
    <row r="69" ht="15.75" customHeight="1">
      <c r="A69" s="1" t="s">
        <v>188</v>
      </c>
      <c r="B69" s="1" t="s">
        <v>189</v>
      </c>
      <c r="C69" s="1">
        <f>IFERROR(IF(VLOOKUP($A69,'CDS-B'!$A:$L,3,FALSE)="","",(VLOOKUP($A69,'CDS-B'!$A:$L,3,FALSE))),"")</f>
        <v>1</v>
      </c>
      <c r="D69" s="1" t="s">
        <v>144</v>
      </c>
      <c r="E69" s="1" t="s">
        <v>145</v>
      </c>
      <c r="F69" s="1" t="s">
        <v>190</v>
      </c>
      <c r="G69" s="1" t="s">
        <v>147</v>
      </c>
      <c r="H69" s="1" t="s">
        <v>172</v>
      </c>
      <c r="I69" s="1" t="s">
        <v>17</v>
      </c>
      <c r="J69" s="1" t="s">
        <v>149</v>
      </c>
      <c r="K69" s="1" t="s">
        <v>150</v>
      </c>
      <c r="L69" s="1" t="s">
        <v>151</v>
      </c>
    </row>
    <row r="70" ht="15.75" customHeight="1">
      <c r="A70" s="1" t="s">
        <v>191</v>
      </c>
      <c r="B70" s="1" t="s">
        <v>192</v>
      </c>
      <c r="C70" s="1">
        <f>IFERROR(IF(VLOOKUP($A70,'CDS-B'!$A:$L,3,FALSE)="","",(VLOOKUP($A70,'CDS-B'!$A:$L,3,FALSE))),"")</f>
        <v>2</v>
      </c>
      <c r="D70" s="1" t="s">
        <v>144</v>
      </c>
      <c r="E70" s="1" t="s">
        <v>145</v>
      </c>
      <c r="F70" s="1" t="s">
        <v>190</v>
      </c>
      <c r="G70" s="1" t="s">
        <v>147</v>
      </c>
      <c r="H70" s="1" t="s">
        <v>172</v>
      </c>
      <c r="I70" s="1" t="s">
        <v>17</v>
      </c>
      <c r="J70" s="1" t="s">
        <v>149</v>
      </c>
      <c r="K70" s="1" t="s">
        <v>154</v>
      </c>
      <c r="L70" s="1" t="s">
        <v>151</v>
      </c>
    </row>
    <row r="71" ht="15.75" customHeight="1">
      <c r="A71" s="1" t="s">
        <v>193</v>
      </c>
      <c r="B71" s="1" t="s">
        <v>194</v>
      </c>
      <c r="C71" s="1">
        <f>IFERROR(IF(VLOOKUP($A71,'CDS-B'!$A:$L,3,FALSE)="","",(VLOOKUP($A71,'CDS-B'!$A:$L,3,FALSE))),"")</f>
        <v>0</v>
      </c>
      <c r="D71" s="1" t="s">
        <v>144</v>
      </c>
      <c r="E71" s="1" t="s">
        <v>145</v>
      </c>
      <c r="F71" s="1" t="s">
        <v>190</v>
      </c>
      <c r="G71" s="1" t="s">
        <v>147</v>
      </c>
      <c r="H71" s="1" t="s">
        <v>172</v>
      </c>
      <c r="I71" s="1" t="s">
        <v>17</v>
      </c>
      <c r="J71" s="1" t="s">
        <v>149</v>
      </c>
      <c r="K71" s="1" t="s">
        <v>157</v>
      </c>
      <c r="L71" s="1" t="s">
        <v>151</v>
      </c>
    </row>
    <row r="72" ht="15.75" customHeight="1">
      <c r="A72" s="1" t="s">
        <v>195</v>
      </c>
      <c r="B72" s="1" t="s">
        <v>196</v>
      </c>
      <c r="C72" s="1">
        <f>IFERROR(IF(VLOOKUP($A72,'CDS-B'!$A:$L,3,FALSE)="","",(VLOOKUP($A72,'CDS-B'!$A:$L,3,FALSE))),"")</f>
        <v>0</v>
      </c>
      <c r="D72" s="1" t="s">
        <v>144</v>
      </c>
      <c r="E72" s="1" t="s">
        <v>145</v>
      </c>
      <c r="F72" s="1" t="s">
        <v>190</v>
      </c>
      <c r="G72" s="1" t="s">
        <v>147</v>
      </c>
      <c r="H72" s="1" t="s">
        <v>172</v>
      </c>
      <c r="I72" s="1" t="s">
        <v>17</v>
      </c>
      <c r="J72" s="1" t="s">
        <v>149</v>
      </c>
      <c r="K72" s="1" t="s">
        <v>160</v>
      </c>
      <c r="L72" s="1" t="s">
        <v>151</v>
      </c>
    </row>
    <row r="73" ht="15.75" customHeight="1">
      <c r="A73" s="1" t="s">
        <v>197</v>
      </c>
      <c r="B73" s="1" t="s">
        <v>198</v>
      </c>
      <c r="C73" s="1">
        <f>IFERROR(IF(VLOOKUP($A73,'CDS-B'!$A:$L,3,FALSE)="","",(VLOOKUP($A73,'CDS-B'!$A:$L,3,FALSE))),"")</f>
        <v>536</v>
      </c>
      <c r="D73" s="1" t="s">
        <v>144</v>
      </c>
      <c r="E73" s="1" t="s">
        <v>145</v>
      </c>
      <c r="F73" s="1" t="s">
        <v>17</v>
      </c>
      <c r="G73" s="1" t="s">
        <v>147</v>
      </c>
      <c r="H73" s="1" t="s">
        <v>181</v>
      </c>
      <c r="I73" s="1" t="s">
        <v>17</v>
      </c>
      <c r="J73" s="1" t="s">
        <v>149</v>
      </c>
      <c r="K73" s="1" t="s">
        <v>150</v>
      </c>
      <c r="L73" s="1" t="s">
        <v>151</v>
      </c>
    </row>
    <row r="74" ht="15.75" customHeight="1">
      <c r="A74" s="1" t="s">
        <v>199</v>
      </c>
      <c r="B74" s="1" t="s">
        <v>200</v>
      </c>
      <c r="C74" s="1">
        <f>IFERROR(IF(VLOOKUP($A74,'CDS-B'!$A:$L,3,FALSE)="","",(VLOOKUP($A74,'CDS-B'!$A:$L,3,FALSE))),"")</f>
        <v>575</v>
      </c>
      <c r="D74" s="1" t="s">
        <v>144</v>
      </c>
      <c r="E74" s="1" t="s">
        <v>145</v>
      </c>
      <c r="F74" s="1" t="s">
        <v>17</v>
      </c>
      <c r="G74" s="1" t="s">
        <v>147</v>
      </c>
      <c r="H74" s="1" t="s">
        <v>181</v>
      </c>
      <c r="I74" s="1" t="s">
        <v>17</v>
      </c>
      <c r="J74" s="1" t="s">
        <v>149</v>
      </c>
      <c r="K74" s="1" t="s">
        <v>154</v>
      </c>
      <c r="L74" s="1" t="s">
        <v>151</v>
      </c>
    </row>
    <row r="75" ht="15.75" customHeight="1">
      <c r="A75" s="1" t="s">
        <v>201</v>
      </c>
      <c r="B75" s="1" t="s">
        <v>202</v>
      </c>
      <c r="C75" s="1">
        <f>IFERROR(IF(VLOOKUP($A75,'CDS-B'!$A:$L,3,FALSE)="","",(VLOOKUP($A75,'CDS-B'!$A:$L,3,FALSE))),"")</f>
        <v>3</v>
      </c>
      <c r="D75" s="1" t="s">
        <v>144</v>
      </c>
      <c r="E75" s="1" t="s">
        <v>145</v>
      </c>
      <c r="F75" s="1" t="s">
        <v>17</v>
      </c>
      <c r="G75" s="1" t="s">
        <v>147</v>
      </c>
      <c r="H75" s="1" t="s">
        <v>181</v>
      </c>
      <c r="I75" s="1" t="s">
        <v>17</v>
      </c>
      <c r="J75" s="1" t="s">
        <v>149</v>
      </c>
      <c r="K75" s="1" t="s">
        <v>157</v>
      </c>
      <c r="L75" s="1" t="s">
        <v>151</v>
      </c>
    </row>
    <row r="76" ht="15.75" customHeight="1">
      <c r="A76" s="1" t="s">
        <v>203</v>
      </c>
      <c r="B76" s="1" t="s">
        <v>204</v>
      </c>
      <c r="C76" s="1">
        <f>IFERROR(IF(VLOOKUP($A76,'CDS-B'!$A:$L,3,FALSE)="","",(VLOOKUP($A76,'CDS-B'!$A:$L,3,FALSE))),"")</f>
        <v>0</v>
      </c>
      <c r="D76" s="1" t="s">
        <v>144</v>
      </c>
      <c r="E76" s="1" t="s">
        <v>145</v>
      </c>
      <c r="F76" s="1" t="s">
        <v>17</v>
      </c>
      <c r="G76" s="1" t="s">
        <v>147</v>
      </c>
      <c r="H76" s="1" t="s">
        <v>181</v>
      </c>
      <c r="I76" s="1" t="s">
        <v>17</v>
      </c>
      <c r="J76" s="1" t="s">
        <v>149</v>
      </c>
      <c r="K76" s="1" t="s">
        <v>160</v>
      </c>
      <c r="L76" s="1" t="s">
        <v>151</v>
      </c>
    </row>
    <row r="77" ht="15.75" customHeight="1">
      <c r="A77" s="1" t="s">
        <v>205</v>
      </c>
      <c r="B77" s="1" t="s">
        <v>143</v>
      </c>
      <c r="C77" s="1">
        <f>IFERROR(IF(VLOOKUP($A77,'CDS-B'!$A:$L,3,FALSE)="","",(VLOOKUP($A77,'CDS-B'!$A:$L,3,FALSE))),"")</f>
        <v>0</v>
      </c>
      <c r="D77" s="1" t="s">
        <v>144</v>
      </c>
      <c r="E77" s="1" t="s">
        <v>145</v>
      </c>
      <c r="F77" s="1" t="s">
        <v>146</v>
      </c>
      <c r="G77" s="1" t="s">
        <v>147</v>
      </c>
      <c r="H77" s="1" t="s">
        <v>148</v>
      </c>
      <c r="I77" s="1" t="s">
        <v>17</v>
      </c>
      <c r="J77" s="1" t="s">
        <v>206</v>
      </c>
      <c r="K77" s="1" t="s">
        <v>150</v>
      </c>
      <c r="L77" s="1" t="s">
        <v>151</v>
      </c>
    </row>
    <row r="78" ht="15.75" customHeight="1">
      <c r="A78" s="1" t="s">
        <v>207</v>
      </c>
      <c r="B78" s="1" t="s">
        <v>153</v>
      </c>
      <c r="C78" s="1">
        <f>IFERROR(IF(VLOOKUP($A78,'CDS-B'!$A:$L,3,FALSE)="","",(VLOOKUP($A78,'CDS-B'!$A:$L,3,FALSE))),"")</f>
        <v>0</v>
      </c>
      <c r="D78" s="1" t="s">
        <v>144</v>
      </c>
      <c r="E78" s="1" t="s">
        <v>145</v>
      </c>
      <c r="F78" s="1" t="s">
        <v>146</v>
      </c>
      <c r="G78" s="1" t="s">
        <v>147</v>
      </c>
      <c r="H78" s="1" t="s">
        <v>148</v>
      </c>
      <c r="I78" s="1" t="s">
        <v>17</v>
      </c>
      <c r="J78" s="1" t="s">
        <v>206</v>
      </c>
      <c r="K78" s="1" t="s">
        <v>154</v>
      </c>
      <c r="L78" s="1" t="s">
        <v>151</v>
      </c>
    </row>
    <row r="79" ht="15.75" customHeight="1">
      <c r="A79" s="1" t="s">
        <v>208</v>
      </c>
      <c r="B79" s="1" t="s">
        <v>156</v>
      </c>
      <c r="C79" s="1">
        <f>IFERROR(IF(VLOOKUP($A79,'CDS-B'!$A:$L,3,FALSE)="","",(VLOOKUP($A79,'CDS-B'!$A:$L,3,FALSE))),"")</f>
        <v>0</v>
      </c>
      <c r="D79" s="1" t="s">
        <v>144</v>
      </c>
      <c r="E79" s="1" t="s">
        <v>145</v>
      </c>
      <c r="F79" s="1" t="s">
        <v>146</v>
      </c>
      <c r="G79" s="1" t="s">
        <v>147</v>
      </c>
      <c r="H79" s="1" t="s">
        <v>148</v>
      </c>
      <c r="I79" s="1" t="s">
        <v>17</v>
      </c>
      <c r="J79" s="1" t="s">
        <v>206</v>
      </c>
      <c r="K79" s="1" t="s">
        <v>157</v>
      </c>
      <c r="L79" s="1" t="s">
        <v>151</v>
      </c>
    </row>
    <row r="80" ht="15.75" customHeight="1">
      <c r="A80" s="1" t="s">
        <v>209</v>
      </c>
      <c r="B80" s="1" t="s">
        <v>159</v>
      </c>
      <c r="C80" s="1">
        <f>IFERROR(IF(VLOOKUP($A80,'CDS-B'!$A:$L,3,FALSE)="","",(VLOOKUP($A80,'CDS-B'!$A:$L,3,FALSE))),"")</f>
        <v>0</v>
      </c>
      <c r="D80" s="1" t="s">
        <v>144</v>
      </c>
      <c r="E80" s="1" t="s">
        <v>145</v>
      </c>
      <c r="F80" s="1" t="s">
        <v>146</v>
      </c>
      <c r="G80" s="1" t="s">
        <v>147</v>
      </c>
      <c r="H80" s="1" t="s">
        <v>148</v>
      </c>
      <c r="I80" s="1" t="s">
        <v>17</v>
      </c>
      <c r="J80" s="1" t="s">
        <v>206</v>
      </c>
      <c r="K80" s="1" t="s">
        <v>160</v>
      </c>
      <c r="L80" s="1" t="s">
        <v>151</v>
      </c>
    </row>
    <row r="81" ht="15.75" customHeight="1">
      <c r="A81" s="1" t="s">
        <v>210</v>
      </c>
      <c r="B81" s="1" t="s">
        <v>162</v>
      </c>
      <c r="C81" s="1">
        <f>IFERROR(IF(VLOOKUP($A81,'CDS-B'!$A:$L,3,FALSE)="","",(VLOOKUP($A81,'CDS-B'!$A:$L,3,FALSE))),"")</f>
        <v>0</v>
      </c>
      <c r="D81" s="1" t="s">
        <v>144</v>
      </c>
      <c r="E81" s="1" t="s">
        <v>145</v>
      </c>
      <c r="F81" s="1" t="s">
        <v>146</v>
      </c>
      <c r="G81" s="1" t="s">
        <v>147</v>
      </c>
      <c r="H81" s="1" t="s">
        <v>163</v>
      </c>
      <c r="I81" s="1" t="s">
        <v>17</v>
      </c>
      <c r="J81" s="1" t="s">
        <v>206</v>
      </c>
      <c r="K81" s="1" t="s">
        <v>150</v>
      </c>
      <c r="L81" s="1" t="s">
        <v>151</v>
      </c>
    </row>
    <row r="82" ht="15.75" customHeight="1">
      <c r="A82" s="1" t="s">
        <v>211</v>
      </c>
      <c r="B82" s="1" t="s">
        <v>165</v>
      </c>
      <c r="C82" s="1">
        <f>IFERROR(IF(VLOOKUP($A82,'CDS-B'!$A:$L,3,FALSE)="","",(VLOOKUP($A82,'CDS-B'!$A:$L,3,FALSE))),"")</f>
        <v>0</v>
      </c>
      <c r="D82" s="1" t="s">
        <v>144</v>
      </c>
      <c r="E82" s="1" t="s">
        <v>145</v>
      </c>
      <c r="F82" s="1" t="s">
        <v>146</v>
      </c>
      <c r="G82" s="1" t="s">
        <v>147</v>
      </c>
      <c r="H82" s="1" t="s">
        <v>163</v>
      </c>
      <c r="I82" s="1" t="s">
        <v>17</v>
      </c>
      <c r="J82" s="1" t="s">
        <v>206</v>
      </c>
      <c r="K82" s="1" t="s">
        <v>154</v>
      </c>
      <c r="L82" s="1" t="s">
        <v>151</v>
      </c>
    </row>
    <row r="83" ht="15.75" customHeight="1">
      <c r="A83" s="1" t="s">
        <v>212</v>
      </c>
      <c r="B83" s="1" t="s">
        <v>167</v>
      </c>
      <c r="C83" s="1">
        <f>IFERROR(IF(VLOOKUP($A83,'CDS-B'!$A:$L,3,FALSE)="","",(VLOOKUP($A83,'CDS-B'!$A:$L,3,FALSE))),"")</f>
        <v>0</v>
      </c>
      <c r="D83" s="1" t="s">
        <v>144</v>
      </c>
      <c r="E83" s="1" t="s">
        <v>145</v>
      </c>
      <c r="F83" s="1" t="s">
        <v>146</v>
      </c>
      <c r="G83" s="1" t="s">
        <v>147</v>
      </c>
      <c r="H83" s="1" t="s">
        <v>163</v>
      </c>
      <c r="I83" s="1" t="s">
        <v>17</v>
      </c>
      <c r="J83" s="1" t="s">
        <v>206</v>
      </c>
      <c r="K83" s="1" t="s">
        <v>157</v>
      </c>
      <c r="L83" s="1" t="s">
        <v>151</v>
      </c>
    </row>
    <row r="84" ht="15.75" customHeight="1">
      <c r="A84" s="1" t="s">
        <v>213</v>
      </c>
      <c r="B84" s="1" t="s">
        <v>214</v>
      </c>
      <c r="C84" s="1">
        <f>IFERROR(IF(VLOOKUP($A84,'CDS-B'!$A:$L,3,FALSE)="","",(VLOOKUP($A84,'CDS-B'!$A:$L,3,FALSE))),"")</f>
        <v>0</v>
      </c>
      <c r="D84" s="1" t="s">
        <v>144</v>
      </c>
      <c r="E84" s="1" t="s">
        <v>145</v>
      </c>
      <c r="F84" s="1" t="s">
        <v>146</v>
      </c>
      <c r="G84" s="1" t="s">
        <v>147</v>
      </c>
      <c r="H84" s="1" t="s">
        <v>163</v>
      </c>
      <c r="I84" s="1" t="s">
        <v>17</v>
      </c>
      <c r="J84" s="1" t="s">
        <v>206</v>
      </c>
      <c r="K84" s="1" t="s">
        <v>160</v>
      </c>
      <c r="L84" s="1" t="s">
        <v>151</v>
      </c>
    </row>
    <row r="85" ht="15.75" customHeight="1">
      <c r="A85" s="1" t="s">
        <v>215</v>
      </c>
      <c r="B85" s="1" t="s">
        <v>171</v>
      </c>
      <c r="C85" s="1">
        <f>IFERROR(IF(VLOOKUP($A85,'CDS-B'!$A:$L,3,FALSE)="","",(VLOOKUP($A85,'CDS-B'!$A:$L,3,FALSE))),"")</f>
        <v>25</v>
      </c>
      <c r="D85" s="1" t="s">
        <v>144</v>
      </c>
      <c r="E85" s="1" t="s">
        <v>145</v>
      </c>
      <c r="F85" s="1" t="s">
        <v>146</v>
      </c>
      <c r="G85" s="1" t="s">
        <v>147</v>
      </c>
      <c r="H85" s="1" t="s">
        <v>172</v>
      </c>
      <c r="I85" s="1" t="s">
        <v>17</v>
      </c>
      <c r="J85" s="1" t="s">
        <v>206</v>
      </c>
      <c r="K85" s="1" t="s">
        <v>150</v>
      </c>
      <c r="L85" s="1" t="s">
        <v>151</v>
      </c>
    </row>
    <row r="86" ht="15.75" customHeight="1">
      <c r="A86" s="1" t="s">
        <v>216</v>
      </c>
      <c r="B86" s="1" t="s">
        <v>174</v>
      </c>
      <c r="C86" s="1">
        <f>IFERROR(IF(VLOOKUP($A86,'CDS-B'!$A:$L,3,FALSE)="","",(VLOOKUP($A86,'CDS-B'!$A:$L,3,FALSE))),"")</f>
        <v>20</v>
      </c>
      <c r="D86" s="1" t="s">
        <v>144</v>
      </c>
      <c r="E86" s="1" t="s">
        <v>145</v>
      </c>
      <c r="F86" s="1" t="s">
        <v>146</v>
      </c>
      <c r="G86" s="1" t="s">
        <v>147</v>
      </c>
      <c r="H86" s="1" t="s">
        <v>172</v>
      </c>
      <c r="I86" s="1" t="s">
        <v>17</v>
      </c>
      <c r="J86" s="1" t="s">
        <v>206</v>
      </c>
      <c r="K86" s="1" t="s">
        <v>154</v>
      </c>
      <c r="L86" s="1" t="s">
        <v>151</v>
      </c>
    </row>
    <row r="87" ht="15.75" customHeight="1">
      <c r="A87" s="1" t="s">
        <v>217</v>
      </c>
      <c r="B87" s="1" t="s">
        <v>176</v>
      </c>
      <c r="C87" s="1">
        <f>IFERROR(IF(VLOOKUP($A87,'CDS-B'!$A:$L,3,FALSE)="","",(VLOOKUP($A87,'CDS-B'!$A:$L,3,FALSE))),"")</f>
        <v>0</v>
      </c>
      <c r="D87" s="1" t="s">
        <v>144</v>
      </c>
      <c r="E87" s="1" t="s">
        <v>145</v>
      </c>
      <c r="F87" s="1" t="s">
        <v>146</v>
      </c>
      <c r="G87" s="1" t="s">
        <v>147</v>
      </c>
      <c r="H87" s="1" t="s">
        <v>172</v>
      </c>
      <c r="I87" s="1" t="s">
        <v>17</v>
      </c>
      <c r="J87" s="1" t="s">
        <v>206</v>
      </c>
      <c r="K87" s="1" t="s">
        <v>157</v>
      </c>
      <c r="L87" s="1" t="s">
        <v>151</v>
      </c>
    </row>
    <row r="88" ht="15.75" customHeight="1">
      <c r="A88" s="1" t="s">
        <v>218</v>
      </c>
      <c r="B88" s="1" t="s">
        <v>178</v>
      </c>
      <c r="C88" s="1">
        <f>IFERROR(IF(VLOOKUP($A88,'CDS-B'!$A:$L,3,FALSE)="","",(VLOOKUP($A88,'CDS-B'!$A:$L,3,FALSE))),"")</f>
        <v>0</v>
      </c>
      <c r="D88" s="1" t="s">
        <v>144</v>
      </c>
      <c r="E88" s="1" t="s">
        <v>145</v>
      </c>
      <c r="F88" s="1" t="s">
        <v>146</v>
      </c>
      <c r="G88" s="1" t="s">
        <v>147</v>
      </c>
      <c r="H88" s="1" t="s">
        <v>172</v>
      </c>
      <c r="I88" s="1" t="s">
        <v>17</v>
      </c>
      <c r="J88" s="1" t="s">
        <v>206</v>
      </c>
      <c r="K88" s="1" t="s">
        <v>160</v>
      </c>
      <c r="L88" s="1" t="s">
        <v>151</v>
      </c>
    </row>
    <row r="89" ht="15.75" customHeight="1">
      <c r="A89" s="1" t="s">
        <v>219</v>
      </c>
      <c r="B89" s="1" t="s">
        <v>180</v>
      </c>
      <c r="C89" s="1">
        <f>IFERROR(IF(VLOOKUP($A89,'CDS-B'!$A:$L,3,FALSE)="","",(VLOOKUP($A89,'CDS-B'!$A:$L,3,FALSE))),"")</f>
        <v>25</v>
      </c>
      <c r="D89" s="1" t="s">
        <v>144</v>
      </c>
      <c r="E89" s="1" t="s">
        <v>145</v>
      </c>
      <c r="F89" s="1" t="s">
        <v>146</v>
      </c>
      <c r="G89" s="1" t="s">
        <v>147</v>
      </c>
      <c r="H89" s="1" t="s">
        <v>181</v>
      </c>
      <c r="I89" s="1" t="s">
        <v>17</v>
      </c>
      <c r="J89" s="1" t="s">
        <v>206</v>
      </c>
      <c r="K89" s="1" t="s">
        <v>150</v>
      </c>
      <c r="L89" s="1" t="s">
        <v>151</v>
      </c>
    </row>
    <row r="90" ht="15.75" customHeight="1">
      <c r="A90" s="1" t="s">
        <v>220</v>
      </c>
      <c r="B90" s="1" t="s">
        <v>183</v>
      </c>
      <c r="C90" s="1">
        <f>IFERROR(IF(VLOOKUP($A90,'CDS-B'!$A:$L,3,FALSE)="","",(VLOOKUP($A90,'CDS-B'!$A:$L,3,FALSE))),"")</f>
        <v>20</v>
      </c>
      <c r="D90" s="1" t="s">
        <v>144</v>
      </c>
      <c r="E90" s="1" t="s">
        <v>145</v>
      </c>
      <c r="F90" s="1" t="s">
        <v>146</v>
      </c>
      <c r="G90" s="1" t="s">
        <v>147</v>
      </c>
      <c r="H90" s="1" t="s">
        <v>181</v>
      </c>
      <c r="I90" s="1" t="s">
        <v>17</v>
      </c>
      <c r="J90" s="1" t="s">
        <v>206</v>
      </c>
      <c r="K90" s="1" t="s">
        <v>154</v>
      </c>
      <c r="L90" s="1" t="s">
        <v>151</v>
      </c>
    </row>
    <row r="91" ht="15.75" customHeight="1">
      <c r="A91" s="1" t="s">
        <v>221</v>
      </c>
      <c r="B91" s="1" t="s">
        <v>185</v>
      </c>
      <c r="C91" s="1">
        <f>IFERROR(IF(VLOOKUP($A91,'CDS-B'!$A:$L,3,FALSE)="","",(VLOOKUP($A91,'CDS-B'!$A:$L,3,FALSE))),"")</f>
        <v>0</v>
      </c>
      <c r="D91" s="1" t="s">
        <v>144</v>
      </c>
      <c r="E91" s="1" t="s">
        <v>145</v>
      </c>
      <c r="F91" s="1" t="s">
        <v>146</v>
      </c>
      <c r="G91" s="1" t="s">
        <v>147</v>
      </c>
      <c r="H91" s="1" t="s">
        <v>181</v>
      </c>
      <c r="I91" s="1" t="s">
        <v>17</v>
      </c>
      <c r="J91" s="1" t="s">
        <v>206</v>
      </c>
      <c r="K91" s="1" t="s">
        <v>157</v>
      </c>
      <c r="L91" s="1" t="s">
        <v>151</v>
      </c>
    </row>
    <row r="92" ht="15.75" customHeight="1">
      <c r="A92" s="1" t="s">
        <v>222</v>
      </c>
      <c r="B92" s="1" t="s">
        <v>187</v>
      </c>
      <c r="C92" s="1">
        <f>IFERROR(IF(VLOOKUP($A92,'CDS-B'!$A:$L,3,FALSE)="","",(VLOOKUP($A92,'CDS-B'!$A:$L,3,FALSE))),"")</f>
        <v>0</v>
      </c>
      <c r="D92" s="1" t="s">
        <v>144</v>
      </c>
      <c r="E92" s="1" t="s">
        <v>145</v>
      </c>
      <c r="F92" s="1" t="s">
        <v>146</v>
      </c>
      <c r="G92" s="1" t="s">
        <v>147</v>
      </c>
      <c r="H92" s="1" t="s">
        <v>181</v>
      </c>
      <c r="I92" s="1" t="s">
        <v>17</v>
      </c>
      <c r="J92" s="1" t="s">
        <v>206</v>
      </c>
      <c r="K92" s="1" t="s">
        <v>160</v>
      </c>
      <c r="L92" s="1" t="s">
        <v>151</v>
      </c>
    </row>
    <row r="93" ht="15.75" customHeight="1">
      <c r="A93" s="1" t="s">
        <v>223</v>
      </c>
      <c r="B93" s="1" t="s">
        <v>189</v>
      </c>
      <c r="C93" s="1">
        <f>IFERROR(IF(VLOOKUP($A93,'CDS-B'!$A:$L,3,FALSE)="","",(VLOOKUP($A93,'CDS-B'!$A:$L,3,FALSE))),"")</f>
        <v>5</v>
      </c>
      <c r="D93" s="1" t="s">
        <v>144</v>
      </c>
      <c r="E93" s="1" t="s">
        <v>145</v>
      </c>
      <c r="F93" s="1" t="s">
        <v>190</v>
      </c>
      <c r="G93" s="1" t="s">
        <v>147</v>
      </c>
      <c r="H93" s="1" t="s">
        <v>224</v>
      </c>
      <c r="I93" s="1" t="s">
        <v>17</v>
      </c>
      <c r="J93" s="1" t="s">
        <v>206</v>
      </c>
      <c r="K93" s="1" t="s">
        <v>150</v>
      </c>
      <c r="L93" s="1" t="s">
        <v>151</v>
      </c>
    </row>
    <row r="94" ht="15.75" customHeight="1">
      <c r="A94" s="1" t="s">
        <v>225</v>
      </c>
      <c r="B94" s="1" t="s">
        <v>192</v>
      </c>
      <c r="C94" s="1">
        <f>IFERROR(IF(VLOOKUP($A94,'CDS-B'!$A:$L,3,FALSE)="","",(VLOOKUP($A94,'CDS-B'!$A:$L,3,FALSE))),"")</f>
        <v>7</v>
      </c>
      <c r="D94" s="1" t="s">
        <v>144</v>
      </c>
      <c r="E94" s="1" t="s">
        <v>145</v>
      </c>
      <c r="F94" s="1" t="s">
        <v>190</v>
      </c>
      <c r="G94" s="1" t="s">
        <v>147</v>
      </c>
      <c r="H94" s="1" t="s">
        <v>224</v>
      </c>
      <c r="I94" s="1" t="s">
        <v>17</v>
      </c>
      <c r="J94" s="1" t="s">
        <v>206</v>
      </c>
      <c r="K94" s="1" t="s">
        <v>154</v>
      </c>
      <c r="L94" s="1" t="s">
        <v>151</v>
      </c>
    </row>
    <row r="95" ht="15.75" customHeight="1">
      <c r="A95" s="1" t="s">
        <v>226</v>
      </c>
      <c r="B95" s="1" t="s">
        <v>194</v>
      </c>
      <c r="C95" s="1">
        <f>IFERROR(IF(VLOOKUP($A95,'CDS-B'!$A:$L,3,FALSE)="","",(VLOOKUP($A95,'CDS-B'!$A:$L,3,FALSE))),"")</f>
        <v>0</v>
      </c>
      <c r="D95" s="1" t="s">
        <v>144</v>
      </c>
      <c r="E95" s="1" t="s">
        <v>145</v>
      </c>
      <c r="F95" s="1" t="s">
        <v>190</v>
      </c>
      <c r="G95" s="1" t="s">
        <v>147</v>
      </c>
      <c r="H95" s="1" t="s">
        <v>224</v>
      </c>
      <c r="I95" s="1" t="s">
        <v>17</v>
      </c>
      <c r="J95" s="1" t="s">
        <v>206</v>
      </c>
      <c r="K95" s="1" t="s">
        <v>157</v>
      </c>
      <c r="L95" s="1" t="s">
        <v>151</v>
      </c>
    </row>
    <row r="96" ht="15.75" customHeight="1">
      <c r="A96" s="1" t="s">
        <v>227</v>
      </c>
      <c r="B96" s="1" t="s">
        <v>196</v>
      </c>
      <c r="C96" s="1">
        <f>IFERROR(IF(VLOOKUP($A96,'CDS-B'!$A:$L,3,FALSE)="","",(VLOOKUP($A96,'CDS-B'!$A:$L,3,FALSE))),"")</f>
        <v>0</v>
      </c>
      <c r="D96" s="1" t="s">
        <v>144</v>
      </c>
      <c r="E96" s="1" t="s">
        <v>145</v>
      </c>
      <c r="F96" s="1" t="s">
        <v>190</v>
      </c>
      <c r="G96" s="1" t="s">
        <v>147</v>
      </c>
      <c r="H96" s="1" t="s">
        <v>224</v>
      </c>
      <c r="I96" s="1" t="s">
        <v>17</v>
      </c>
      <c r="J96" s="1" t="s">
        <v>206</v>
      </c>
      <c r="K96" s="1" t="s">
        <v>160</v>
      </c>
      <c r="L96" s="1" t="s">
        <v>151</v>
      </c>
    </row>
    <row r="97" ht="15.75" customHeight="1">
      <c r="A97" s="1" t="s">
        <v>228</v>
      </c>
      <c r="B97" s="1" t="s">
        <v>229</v>
      </c>
      <c r="C97" s="1">
        <f>IFERROR(IF(VLOOKUP($A97,'CDS-B'!$A:$L,3,FALSE)="","",(VLOOKUP($A97,'CDS-B'!$A:$L,3,FALSE))),"")</f>
        <v>30</v>
      </c>
      <c r="D97" s="1" t="s">
        <v>144</v>
      </c>
      <c r="E97" s="1" t="s">
        <v>145</v>
      </c>
      <c r="F97" s="1" t="s">
        <v>17</v>
      </c>
      <c r="G97" s="1" t="s">
        <v>147</v>
      </c>
      <c r="H97" s="1" t="s">
        <v>181</v>
      </c>
      <c r="I97" s="1" t="s">
        <v>17</v>
      </c>
      <c r="J97" s="1" t="s">
        <v>206</v>
      </c>
      <c r="K97" s="1" t="s">
        <v>150</v>
      </c>
      <c r="L97" s="1" t="s">
        <v>151</v>
      </c>
    </row>
    <row r="98" ht="15.75" customHeight="1">
      <c r="A98" s="1" t="s">
        <v>230</v>
      </c>
      <c r="B98" s="1" t="s">
        <v>231</v>
      </c>
      <c r="C98" s="1">
        <f>IFERROR(IF(VLOOKUP($A98,'CDS-B'!$A:$L,3,FALSE)="","",(VLOOKUP($A98,'CDS-B'!$A:$L,3,FALSE))),"")</f>
        <v>27</v>
      </c>
      <c r="D98" s="1" t="s">
        <v>144</v>
      </c>
      <c r="E98" s="1" t="s">
        <v>145</v>
      </c>
      <c r="F98" s="1" t="s">
        <v>17</v>
      </c>
      <c r="G98" s="1" t="s">
        <v>147</v>
      </c>
      <c r="H98" s="1" t="s">
        <v>181</v>
      </c>
      <c r="I98" s="1" t="s">
        <v>17</v>
      </c>
      <c r="J98" s="1" t="s">
        <v>206</v>
      </c>
      <c r="K98" s="1" t="s">
        <v>154</v>
      </c>
      <c r="L98" s="1" t="s">
        <v>151</v>
      </c>
    </row>
    <row r="99" ht="15.75" customHeight="1">
      <c r="A99" s="1" t="s">
        <v>232</v>
      </c>
      <c r="B99" s="1" t="s">
        <v>233</v>
      </c>
      <c r="C99" s="1">
        <f>IFERROR(IF(VLOOKUP($A99,'CDS-B'!$A:$L,3,FALSE)="","",(VLOOKUP($A99,'CDS-B'!$A:$L,3,FALSE))),"")</f>
        <v>0</v>
      </c>
      <c r="D99" s="1" t="s">
        <v>144</v>
      </c>
      <c r="E99" s="1" t="s">
        <v>145</v>
      </c>
      <c r="F99" s="1" t="s">
        <v>17</v>
      </c>
      <c r="G99" s="1" t="s">
        <v>147</v>
      </c>
      <c r="H99" s="1" t="s">
        <v>181</v>
      </c>
      <c r="I99" s="1" t="s">
        <v>17</v>
      </c>
      <c r="J99" s="1" t="s">
        <v>206</v>
      </c>
      <c r="K99" s="1" t="s">
        <v>157</v>
      </c>
      <c r="L99" s="1" t="s">
        <v>151</v>
      </c>
    </row>
    <row r="100" ht="15.75" customHeight="1">
      <c r="A100" s="1" t="s">
        <v>234</v>
      </c>
      <c r="B100" s="1" t="s">
        <v>235</v>
      </c>
      <c r="C100" s="1">
        <f>IFERROR(IF(VLOOKUP($A100,'CDS-B'!$A:$L,3,FALSE)="","",(VLOOKUP($A100,'CDS-B'!$A:$L,3,FALSE))),"")</f>
        <v>0</v>
      </c>
      <c r="D100" s="1" t="s">
        <v>144</v>
      </c>
      <c r="E100" s="1" t="s">
        <v>145</v>
      </c>
      <c r="F100" s="1" t="s">
        <v>17</v>
      </c>
      <c r="G100" s="1" t="s">
        <v>147</v>
      </c>
      <c r="H100" s="1" t="s">
        <v>181</v>
      </c>
      <c r="I100" s="1" t="s">
        <v>17</v>
      </c>
      <c r="J100" s="1" t="s">
        <v>206</v>
      </c>
      <c r="K100" s="1" t="s">
        <v>160</v>
      </c>
      <c r="L100" s="1" t="s">
        <v>151</v>
      </c>
    </row>
    <row r="101" ht="15.75" customHeight="1">
      <c r="A101" s="1" t="s">
        <v>236</v>
      </c>
      <c r="B101" s="1" t="s">
        <v>237</v>
      </c>
      <c r="C101" s="1">
        <f>IFERROR(IF(VLOOKUP($A101,'CDS-B'!$A:$L,3,FALSE)="","",(VLOOKUP($A101,'CDS-B'!$A:$L,3,FALSE))),"")</f>
        <v>566</v>
      </c>
      <c r="D101" s="1" t="s">
        <v>144</v>
      </c>
      <c r="E101" s="1" t="s">
        <v>145</v>
      </c>
      <c r="F101" s="1" t="s">
        <v>17</v>
      </c>
      <c r="G101" s="1" t="s">
        <v>147</v>
      </c>
      <c r="H101" s="1" t="s">
        <v>238</v>
      </c>
      <c r="I101" s="1" t="s">
        <v>17</v>
      </c>
      <c r="J101" s="1" t="s">
        <v>17</v>
      </c>
      <c r="K101" s="1" t="s">
        <v>150</v>
      </c>
      <c r="L101" s="1" t="s">
        <v>151</v>
      </c>
    </row>
    <row r="102" ht="15.75" customHeight="1">
      <c r="A102" s="1" t="s">
        <v>239</v>
      </c>
      <c r="B102" s="1" t="s">
        <v>240</v>
      </c>
      <c r="C102" s="1">
        <f>IFERROR(IF(VLOOKUP($A102,'CDS-B'!$A:$L,3,FALSE)="","",(VLOOKUP($A102,'CDS-B'!$A:$L,3,FALSE))),"")</f>
        <v>602</v>
      </c>
      <c r="D102" s="1" t="s">
        <v>144</v>
      </c>
      <c r="E102" s="1" t="s">
        <v>145</v>
      </c>
      <c r="F102" s="1" t="s">
        <v>17</v>
      </c>
      <c r="G102" s="1" t="s">
        <v>147</v>
      </c>
      <c r="H102" s="1" t="s">
        <v>238</v>
      </c>
      <c r="I102" s="1" t="s">
        <v>17</v>
      </c>
      <c r="J102" s="1" t="s">
        <v>17</v>
      </c>
      <c r="K102" s="1" t="s">
        <v>154</v>
      </c>
      <c r="L102" s="1" t="s">
        <v>151</v>
      </c>
    </row>
    <row r="103" ht="15.75" customHeight="1">
      <c r="A103" s="1" t="s">
        <v>241</v>
      </c>
      <c r="B103" s="1" t="s">
        <v>242</v>
      </c>
      <c r="C103" s="1">
        <f>IFERROR(IF(VLOOKUP($A103,'CDS-B'!$A:$L,3,FALSE)="","",(VLOOKUP($A103,'CDS-B'!$A:$L,3,FALSE))),"")</f>
        <v>3</v>
      </c>
      <c r="D103" s="1" t="s">
        <v>144</v>
      </c>
      <c r="E103" s="1" t="s">
        <v>145</v>
      </c>
      <c r="F103" s="1" t="s">
        <v>17</v>
      </c>
      <c r="G103" s="1" t="s">
        <v>147</v>
      </c>
      <c r="H103" s="1" t="s">
        <v>238</v>
      </c>
      <c r="I103" s="1" t="s">
        <v>17</v>
      </c>
      <c r="J103" s="1" t="s">
        <v>17</v>
      </c>
      <c r="K103" s="1" t="s">
        <v>157</v>
      </c>
      <c r="L103" s="1" t="s">
        <v>151</v>
      </c>
    </row>
    <row r="104" ht="15.75" customHeight="1">
      <c r="A104" s="1" t="s">
        <v>243</v>
      </c>
      <c r="B104" s="1" t="s">
        <v>244</v>
      </c>
      <c r="C104" s="1">
        <f>IFERROR(IF(VLOOKUP($A104,'CDS-B'!$A:$L,3,FALSE)="","",(VLOOKUP($A104,'CDS-B'!$A:$L,3,FALSE))),"")</f>
        <v>0</v>
      </c>
      <c r="D104" s="1" t="s">
        <v>144</v>
      </c>
      <c r="E104" s="1" t="s">
        <v>145</v>
      </c>
      <c r="F104" s="1" t="s">
        <v>17</v>
      </c>
      <c r="G104" s="1" t="s">
        <v>147</v>
      </c>
      <c r="H104" s="1" t="s">
        <v>238</v>
      </c>
      <c r="I104" s="1" t="s">
        <v>17</v>
      </c>
      <c r="J104" s="1" t="s">
        <v>17</v>
      </c>
      <c r="K104" s="1" t="s">
        <v>160</v>
      </c>
      <c r="L104" s="1" t="s">
        <v>151</v>
      </c>
    </row>
    <row r="105" ht="15.75" customHeight="1">
      <c r="A105" s="1" t="s">
        <v>245</v>
      </c>
      <c r="B105" s="1" t="s">
        <v>246</v>
      </c>
      <c r="C105" s="1">
        <f>IFERROR(IF(VLOOKUP($A105,'CDS-B'!$A:$L,3,FALSE)="","",(VLOOKUP($A105,'CDS-B'!$A:$L,3,FALSE))),"")</f>
        <v>0</v>
      </c>
      <c r="D105" s="1" t="s">
        <v>144</v>
      </c>
      <c r="E105" s="1" t="s">
        <v>145</v>
      </c>
      <c r="F105" s="1" t="s">
        <v>146</v>
      </c>
      <c r="G105" s="1" t="s">
        <v>247</v>
      </c>
      <c r="H105" s="1" t="s">
        <v>248</v>
      </c>
      <c r="I105" s="1" t="s">
        <v>17</v>
      </c>
      <c r="J105" s="1" t="s">
        <v>149</v>
      </c>
      <c r="K105" s="1" t="s">
        <v>150</v>
      </c>
      <c r="L105" s="1" t="s">
        <v>151</v>
      </c>
    </row>
    <row r="106" ht="15.75" customHeight="1">
      <c r="A106" s="1" t="s">
        <v>249</v>
      </c>
      <c r="B106" s="1" t="s">
        <v>250</v>
      </c>
      <c r="C106" s="1">
        <f>IFERROR(IF(VLOOKUP($A106,'CDS-B'!$A:$L,3,FALSE)="","",(VLOOKUP($A106,'CDS-B'!$A:$L,3,FALSE))),"")</f>
        <v>0</v>
      </c>
      <c r="D106" s="1" t="s">
        <v>144</v>
      </c>
      <c r="E106" s="1" t="s">
        <v>145</v>
      </c>
      <c r="F106" s="1" t="s">
        <v>146</v>
      </c>
      <c r="G106" s="1" t="s">
        <v>247</v>
      </c>
      <c r="H106" s="1" t="s">
        <v>248</v>
      </c>
      <c r="I106" s="1" t="s">
        <v>17</v>
      </c>
      <c r="J106" s="1" t="s">
        <v>149</v>
      </c>
      <c r="K106" s="1" t="s">
        <v>154</v>
      </c>
      <c r="L106" s="1" t="s">
        <v>151</v>
      </c>
    </row>
    <row r="107" ht="15.75" customHeight="1">
      <c r="A107" s="1" t="s">
        <v>251</v>
      </c>
      <c r="B107" s="1" t="s">
        <v>252</v>
      </c>
      <c r="C107" s="1">
        <f>IFERROR(IF(VLOOKUP($A107,'CDS-B'!$A:$L,3,FALSE)="","",(VLOOKUP($A107,'CDS-B'!$A:$L,3,FALSE))),"")</f>
        <v>0</v>
      </c>
      <c r="D107" s="1" t="s">
        <v>144</v>
      </c>
      <c r="E107" s="1" t="s">
        <v>145</v>
      </c>
      <c r="F107" s="1" t="s">
        <v>146</v>
      </c>
      <c r="G107" s="1" t="s">
        <v>247</v>
      </c>
      <c r="H107" s="1" t="s">
        <v>248</v>
      </c>
      <c r="I107" s="1" t="s">
        <v>17</v>
      </c>
      <c r="J107" s="1" t="s">
        <v>149</v>
      </c>
      <c r="K107" s="1" t="s">
        <v>157</v>
      </c>
      <c r="L107" s="1" t="s">
        <v>151</v>
      </c>
    </row>
    <row r="108" ht="15.75" customHeight="1">
      <c r="A108" s="1" t="s">
        <v>253</v>
      </c>
      <c r="B108" s="1" t="s">
        <v>254</v>
      </c>
      <c r="C108" s="1">
        <f>IFERROR(IF(VLOOKUP($A108,'CDS-B'!$A:$L,3,FALSE)="","",(VLOOKUP($A108,'CDS-B'!$A:$L,3,FALSE))),"")</f>
        <v>0</v>
      </c>
      <c r="D108" s="1" t="s">
        <v>144</v>
      </c>
      <c r="E108" s="1" t="s">
        <v>145</v>
      </c>
      <c r="F108" s="1" t="s">
        <v>146</v>
      </c>
      <c r="G108" s="1" t="s">
        <v>247</v>
      </c>
      <c r="H108" s="1" t="s">
        <v>248</v>
      </c>
      <c r="I108" s="1" t="s">
        <v>17</v>
      </c>
      <c r="J108" s="1" t="s">
        <v>149</v>
      </c>
      <c r="K108" s="1" t="s">
        <v>160</v>
      </c>
      <c r="L108" s="1" t="s">
        <v>151</v>
      </c>
    </row>
    <row r="109" ht="15.75" customHeight="1">
      <c r="A109" s="1" t="s">
        <v>255</v>
      </c>
      <c r="B109" s="1" t="s">
        <v>171</v>
      </c>
      <c r="C109" s="1">
        <f>IFERROR(IF(VLOOKUP($A109,'CDS-B'!$A:$L,3,FALSE)="","",(VLOOKUP($A109,'CDS-B'!$A:$L,3,FALSE))),"")</f>
        <v>0</v>
      </c>
      <c r="D109" s="1" t="s">
        <v>144</v>
      </c>
      <c r="E109" s="1" t="s">
        <v>145</v>
      </c>
      <c r="F109" s="1" t="s">
        <v>146</v>
      </c>
      <c r="G109" s="1" t="s">
        <v>247</v>
      </c>
      <c r="H109" s="1" t="s">
        <v>172</v>
      </c>
      <c r="I109" s="1" t="s">
        <v>17</v>
      </c>
      <c r="J109" s="1" t="s">
        <v>149</v>
      </c>
      <c r="K109" s="1" t="s">
        <v>150</v>
      </c>
      <c r="L109" s="1" t="s">
        <v>151</v>
      </c>
    </row>
    <row r="110" ht="15.75" customHeight="1">
      <c r="A110" s="1" t="s">
        <v>256</v>
      </c>
      <c r="B110" s="1" t="s">
        <v>174</v>
      </c>
      <c r="C110" s="1">
        <f>IFERROR(IF(VLOOKUP($A110,'CDS-B'!$A:$L,3,FALSE)="","",(VLOOKUP($A110,'CDS-B'!$A:$L,3,FALSE))),"")</f>
        <v>0</v>
      </c>
      <c r="D110" s="1" t="s">
        <v>144</v>
      </c>
      <c r="E110" s="1" t="s">
        <v>145</v>
      </c>
      <c r="F110" s="1" t="s">
        <v>146</v>
      </c>
      <c r="G110" s="1" t="s">
        <v>247</v>
      </c>
      <c r="H110" s="1" t="s">
        <v>172</v>
      </c>
      <c r="I110" s="1" t="s">
        <v>17</v>
      </c>
      <c r="J110" s="1" t="s">
        <v>149</v>
      </c>
      <c r="K110" s="1" t="s">
        <v>154</v>
      </c>
      <c r="L110" s="1" t="s">
        <v>151</v>
      </c>
    </row>
    <row r="111" ht="15.75" customHeight="1">
      <c r="A111" s="1" t="s">
        <v>257</v>
      </c>
      <c r="B111" s="1" t="s">
        <v>176</v>
      </c>
      <c r="C111" s="1">
        <f>IFERROR(IF(VLOOKUP($A111,'CDS-B'!$A:$L,3,FALSE)="","",(VLOOKUP($A111,'CDS-B'!$A:$L,3,FALSE))),"")</f>
        <v>0</v>
      </c>
      <c r="D111" s="1" t="s">
        <v>144</v>
      </c>
      <c r="E111" s="1" t="s">
        <v>145</v>
      </c>
      <c r="F111" s="1" t="s">
        <v>146</v>
      </c>
      <c r="G111" s="1" t="s">
        <v>247</v>
      </c>
      <c r="H111" s="1" t="s">
        <v>172</v>
      </c>
      <c r="I111" s="1" t="s">
        <v>17</v>
      </c>
      <c r="J111" s="1" t="s">
        <v>149</v>
      </c>
      <c r="K111" s="1" t="s">
        <v>157</v>
      </c>
      <c r="L111" s="1" t="s">
        <v>151</v>
      </c>
    </row>
    <row r="112" ht="15.75" customHeight="1">
      <c r="A112" s="1" t="s">
        <v>258</v>
      </c>
      <c r="B112" s="1" t="s">
        <v>178</v>
      </c>
      <c r="C112" s="1">
        <f>IFERROR(IF(VLOOKUP($A112,'CDS-B'!$A:$L,3,FALSE)="","",(VLOOKUP($A112,'CDS-B'!$A:$L,3,FALSE))),"")</f>
        <v>0</v>
      </c>
      <c r="D112" s="1" t="s">
        <v>144</v>
      </c>
      <c r="E112" s="1" t="s">
        <v>145</v>
      </c>
      <c r="F112" s="1" t="s">
        <v>146</v>
      </c>
      <c r="G112" s="1" t="s">
        <v>247</v>
      </c>
      <c r="H112" s="1" t="s">
        <v>172</v>
      </c>
      <c r="I112" s="1" t="s">
        <v>17</v>
      </c>
      <c r="J112" s="1" t="s">
        <v>149</v>
      </c>
      <c r="K112" s="1" t="s">
        <v>160</v>
      </c>
      <c r="L112" s="1" t="s">
        <v>151</v>
      </c>
    </row>
    <row r="113" ht="15.75" customHeight="1">
      <c r="A113" s="1" t="s">
        <v>259</v>
      </c>
      <c r="B113" s="1" t="s">
        <v>260</v>
      </c>
      <c r="C113" s="1">
        <f>IFERROR(IF(VLOOKUP($A113,'CDS-B'!$A:$L,3,FALSE)="","",(VLOOKUP($A113,'CDS-B'!$A:$L,3,FALSE))),"")</f>
        <v>0</v>
      </c>
      <c r="D113" s="1" t="s">
        <v>144</v>
      </c>
      <c r="E113" s="1" t="s">
        <v>145</v>
      </c>
      <c r="F113" s="1" t="s">
        <v>190</v>
      </c>
      <c r="G113" s="1" t="s">
        <v>247</v>
      </c>
      <c r="H113" s="1" t="s">
        <v>172</v>
      </c>
      <c r="I113" s="1" t="s">
        <v>17</v>
      </c>
      <c r="J113" s="1" t="s">
        <v>149</v>
      </c>
      <c r="K113" s="1" t="s">
        <v>150</v>
      </c>
      <c r="L113" s="1" t="s">
        <v>151</v>
      </c>
    </row>
    <row r="114" ht="15.75" customHeight="1">
      <c r="A114" s="1" t="s">
        <v>261</v>
      </c>
      <c r="B114" s="1" t="s">
        <v>262</v>
      </c>
      <c r="C114" s="1">
        <f>IFERROR(IF(VLOOKUP($A114,'CDS-B'!$A:$L,3,FALSE)="","",(VLOOKUP($A114,'CDS-B'!$A:$L,3,FALSE))),"")</f>
        <v>0</v>
      </c>
      <c r="D114" s="1" t="s">
        <v>144</v>
      </c>
      <c r="E114" s="1" t="s">
        <v>145</v>
      </c>
      <c r="F114" s="1" t="s">
        <v>190</v>
      </c>
      <c r="G114" s="1" t="s">
        <v>247</v>
      </c>
      <c r="H114" s="1" t="s">
        <v>172</v>
      </c>
      <c r="I114" s="1" t="s">
        <v>17</v>
      </c>
      <c r="J114" s="1" t="s">
        <v>149</v>
      </c>
      <c r="K114" s="1" t="s">
        <v>154</v>
      </c>
      <c r="L114" s="1" t="s">
        <v>151</v>
      </c>
    </row>
    <row r="115" ht="15.75" customHeight="1">
      <c r="A115" s="1" t="s">
        <v>263</v>
      </c>
      <c r="B115" s="1" t="s">
        <v>264</v>
      </c>
      <c r="C115" s="1">
        <f>IFERROR(IF(VLOOKUP($A115,'CDS-B'!$A:$L,3,FALSE)="","",(VLOOKUP($A115,'CDS-B'!$A:$L,3,FALSE))),"")</f>
        <v>0</v>
      </c>
      <c r="D115" s="1" t="s">
        <v>144</v>
      </c>
      <c r="E115" s="1" t="s">
        <v>145</v>
      </c>
      <c r="F115" s="1" t="s">
        <v>190</v>
      </c>
      <c r="G115" s="1" t="s">
        <v>247</v>
      </c>
      <c r="H115" s="1" t="s">
        <v>172</v>
      </c>
      <c r="I115" s="1" t="s">
        <v>17</v>
      </c>
      <c r="J115" s="1" t="s">
        <v>149</v>
      </c>
      <c r="K115" s="1" t="s">
        <v>157</v>
      </c>
      <c r="L115" s="1" t="s">
        <v>151</v>
      </c>
    </row>
    <row r="116" ht="15.75" customHeight="1">
      <c r="A116" s="1" t="s">
        <v>265</v>
      </c>
      <c r="B116" s="1" t="s">
        <v>266</v>
      </c>
      <c r="C116" s="1">
        <f>IFERROR(IF(VLOOKUP($A116,'CDS-B'!$A:$L,3,FALSE)="","",(VLOOKUP($A116,'CDS-B'!$A:$L,3,FALSE))),"")</f>
        <v>0</v>
      </c>
      <c r="D116" s="1" t="s">
        <v>144</v>
      </c>
      <c r="E116" s="1" t="s">
        <v>145</v>
      </c>
      <c r="F116" s="1" t="s">
        <v>190</v>
      </c>
      <c r="G116" s="1" t="s">
        <v>247</v>
      </c>
      <c r="H116" s="1" t="s">
        <v>172</v>
      </c>
      <c r="I116" s="1" t="s">
        <v>17</v>
      </c>
      <c r="J116" s="1" t="s">
        <v>149</v>
      </c>
      <c r="K116" s="1" t="s">
        <v>160</v>
      </c>
      <c r="L116" s="1" t="s">
        <v>151</v>
      </c>
    </row>
    <row r="117" ht="15.75" customHeight="1">
      <c r="A117" s="1" t="s">
        <v>267</v>
      </c>
      <c r="B117" s="1" t="s">
        <v>268</v>
      </c>
      <c r="C117" s="1">
        <f>IFERROR(IF(VLOOKUP($A117,'CDS-B'!$A:$L,3,FALSE)="","",(VLOOKUP($A117,'CDS-B'!$A:$L,3,FALSE))),"")</f>
        <v>0</v>
      </c>
      <c r="D117" s="1" t="s">
        <v>144</v>
      </c>
      <c r="E117" s="1" t="s">
        <v>17</v>
      </c>
      <c r="F117" s="1" t="s">
        <v>269</v>
      </c>
      <c r="G117" s="1" t="s">
        <v>247</v>
      </c>
      <c r="H117" s="1" t="s">
        <v>181</v>
      </c>
      <c r="I117" s="1" t="s">
        <v>17</v>
      </c>
      <c r="J117" s="1" t="s">
        <v>149</v>
      </c>
      <c r="K117" s="1" t="s">
        <v>150</v>
      </c>
      <c r="L117" s="1" t="s">
        <v>151</v>
      </c>
    </row>
    <row r="118" ht="15.75" customHeight="1">
      <c r="A118" s="1" t="s">
        <v>270</v>
      </c>
      <c r="B118" s="1" t="s">
        <v>271</v>
      </c>
      <c r="C118" s="1">
        <f>IFERROR(IF(VLOOKUP($A118,'CDS-B'!$A:$L,3,FALSE)="","",(VLOOKUP($A118,'CDS-B'!$A:$L,3,FALSE))),"")</f>
        <v>0</v>
      </c>
      <c r="D118" s="1" t="s">
        <v>144</v>
      </c>
      <c r="E118" s="1" t="s">
        <v>17</v>
      </c>
      <c r="F118" s="1" t="s">
        <v>269</v>
      </c>
      <c r="G118" s="1" t="s">
        <v>247</v>
      </c>
      <c r="H118" s="1" t="s">
        <v>181</v>
      </c>
      <c r="I118" s="1" t="s">
        <v>17</v>
      </c>
      <c r="J118" s="1" t="s">
        <v>149</v>
      </c>
      <c r="K118" s="1" t="s">
        <v>154</v>
      </c>
      <c r="L118" s="1" t="s">
        <v>151</v>
      </c>
    </row>
    <row r="119" ht="15.75" customHeight="1">
      <c r="A119" s="1" t="s">
        <v>272</v>
      </c>
      <c r="B119" s="1" t="s">
        <v>273</v>
      </c>
      <c r="C119" s="1">
        <f>IFERROR(IF(VLOOKUP($A119,'CDS-B'!$A:$L,3,FALSE)="","",(VLOOKUP($A119,'CDS-B'!$A:$L,3,FALSE))),"")</f>
        <v>0</v>
      </c>
      <c r="D119" s="1" t="s">
        <v>144</v>
      </c>
      <c r="E119" s="1" t="s">
        <v>17</v>
      </c>
      <c r="F119" s="1" t="s">
        <v>269</v>
      </c>
      <c r="G119" s="1" t="s">
        <v>247</v>
      </c>
      <c r="H119" s="1" t="s">
        <v>181</v>
      </c>
      <c r="I119" s="1" t="s">
        <v>17</v>
      </c>
      <c r="J119" s="1" t="s">
        <v>149</v>
      </c>
      <c r="K119" s="1" t="s">
        <v>157</v>
      </c>
      <c r="L119" s="1" t="s">
        <v>151</v>
      </c>
    </row>
    <row r="120" ht="15.75" customHeight="1">
      <c r="A120" s="1" t="s">
        <v>274</v>
      </c>
      <c r="B120" s="1" t="s">
        <v>275</v>
      </c>
      <c r="C120" s="1">
        <f>IFERROR(IF(VLOOKUP($A120,'CDS-B'!$A:$L,3,FALSE)="","",(VLOOKUP($A120,'CDS-B'!$A:$L,3,FALSE))),"")</f>
        <v>0</v>
      </c>
      <c r="D120" s="1" t="s">
        <v>144</v>
      </c>
      <c r="E120" s="1" t="s">
        <v>17</v>
      </c>
      <c r="F120" s="1" t="s">
        <v>269</v>
      </c>
      <c r="G120" s="1" t="s">
        <v>247</v>
      </c>
      <c r="H120" s="1" t="s">
        <v>181</v>
      </c>
      <c r="I120" s="1" t="s">
        <v>17</v>
      </c>
      <c r="J120" s="1" t="s">
        <v>149</v>
      </c>
      <c r="K120" s="1" t="s">
        <v>160</v>
      </c>
      <c r="L120" s="1" t="s">
        <v>151</v>
      </c>
    </row>
    <row r="121" ht="15.75" customHeight="1">
      <c r="A121" s="1" t="s">
        <v>276</v>
      </c>
      <c r="B121" s="1" t="s">
        <v>246</v>
      </c>
      <c r="C121" s="1">
        <f>IFERROR(IF(VLOOKUP($A121,'CDS-B'!$A:$L,3,FALSE)="","",(VLOOKUP($A121,'CDS-B'!$A:$L,3,FALSE))),"")</f>
        <v>0</v>
      </c>
      <c r="D121" s="1" t="s">
        <v>144</v>
      </c>
      <c r="E121" s="1" t="s">
        <v>145</v>
      </c>
      <c r="F121" s="1" t="s">
        <v>146</v>
      </c>
      <c r="G121" s="1" t="s">
        <v>247</v>
      </c>
      <c r="H121" s="1" t="s">
        <v>248</v>
      </c>
      <c r="I121" s="1" t="s">
        <v>17</v>
      </c>
      <c r="J121" s="1" t="s">
        <v>206</v>
      </c>
      <c r="K121" s="1" t="s">
        <v>150</v>
      </c>
      <c r="L121" s="1" t="s">
        <v>151</v>
      </c>
    </row>
    <row r="122" ht="15.75" customHeight="1">
      <c r="A122" s="1" t="s">
        <v>277</v>
      </c>
      <c r="B122" s="1" t="s">
        <v>250</v>
      </c>
      <c r="C122" s="1">
        <f>IFERROR(IF(VLOOKUP($A122,'CDS-B'!$A:$L,3,FALSE)="","",(VLOOKUP($A122,'CDS-B'!$A:$L,3,FALSE))),"")</f>
        <v>0</v>
      </c>
      <c r="D122" s="1" t="s">
        <v>144</v>
      </c>
      <c r="E122" s="1" t="s">
        <v>145</v>
      </c>
      <c r="F122" s="1" t="s">
        <v>146</v>
      </c>
      <c r="G122" s="1" t="s">
        <v>247</v>
      </c>
      <c r="H122" s="1" t="s">
        <v>248</v>
      </c>
      <c r="I122" s="1" t="s">
        <v>17</v>
      </c>
      <c r="J122" s="1" t="s">
        <v>206</v>
      </c>
      <c r="K122" s="1" t="s">
        <v>154</v>
      </c>
      <c r="L122" s="1" t="s">
        <v>151</v>
      </c>
    </row>
    <row r="123" ht="15.75" customHeight="1">
      <c r="A123" s="1" t="s">
        <v>278</v>
      </c>
      <c r="B123" s="1" t="s">
        <v>252</v>
      </c>
      <c r="C123" s="1">
        <f>IFERROR(IF(VLOOKUP($A123,'CDS-B'!$A:$L,3,FALSE)="","",(VLOOKUP($A123,'CDS-B'!$A:$L,3,FALSE))),"")</f>
        <v>0</v>
      </c>
      <c r="D123" s="1" t="s">
        <v>144</v>
      </c>
      <c r="E123" s="1" t="s">
        <v>145</v>
      </c>
      <c r="F123" s="1" t="s">
        <v>146</v>
      </c>
      <c r="G123" s="1" t="s">
        <v>247</v>
      </c>
      <c r="H123" s="1" t="s">
        <v>248</v>
      </c>
      <c r="I123" s="1" t="s">
        <v>17</v>
      </c>
      <c r="J123" s="1" t="s">
        <v>206</v>
      </c>
      <c r="K123" s="1" t="s">
        <v>157</v>
      </c>
      <c r="L123" s="1" t="s">
        <v>151</v>
      </c>
    </row>
    <row r="124" ht="15.75" customHeight="1">
      <c r="A124" s="1" t="s">
        <v>279</v>
      </c>
      <c r="B124" s="1" t="s">
        <v>254</v>
      </c>
      <c r="C124" s="1">
        <f>IFERROR(IF(VLOOKUP($A124,'CDS-B'!$A:$L,3,FALSE)="","",(VLOOKUP($A124,'CDS-B'!$A:$L,3,FALSE))),"")</f>
        <v>0</v>
      </c>
      <c r="D124" s="1" t="s">
        <v>144</v>
      </c>
      <c r="E124" s="1" t="s">
        <v>145</v>
      </c>
      <c r="F124" s="1" t="s">
        <v>146</v>
      </c>
      <c r="G124" s="1" t="s">
        <v>247</v>
      </c>
      <c r="H124" s="1" t="s">
        <v>248</v>
      </c>
      <c r="I124" s="1" t="s">
        <v>17</v>
      </c>
      <c r="J124" s="1" t="s">
        <v>206</v>
      </c>
      <c r="K124" s="1" t="s">
        <v>160</v>
      </c>
      <c r="L124" s="1" t="s">
        <v>151</v>
      </c>
    </row>
    <row r="125" ht="15.75" customHeight="1">
      <c r="A125" s="1" t="s">
        <v>280</v>
      </c>
      <c r="B125" s="1" t="s">
        <v>171</v>
      </c>
      <c r="C125" s="1">
        <f>IFERROR(IF(VLOOKUP($A125,'CDS-B'!$A:$L,3,FALSE)="","",(VLOOKUP($A125,'CDS-B'!$A:$L,3,FALSE))),"")</f>
        <v>0</v>
      </c>
      <c r="D125" s="1" t="s">
        <v>144</v>
      </c>
      <c r="E125" s="1" t="s">
        <v>145</v>
      </c>
      <c r="F125" s="1" t="s">
        <v>146</v>
      </c>
      <c r="G125" s="1" t="s">
        <v>247</v>
      </c>
      <c r="H125" s="1" t="s">
        <v>172</v>
      </c>
      <c r="I125" s="1" t="s">
        <v>17</v>
      </c>
      <c r="J125" s="1" t="s">
        <v>206</v>
      </c>
      <c r="K125" s="1" t="s">
        <v>150</v>
      </c>
      <c r="L125" s="1" t="s">
        <v>151</v>
      </c>
    </row>
    <row r="126" ht="15.75" customHeight="1">
      <c r="A126" s="1" t="s">
        <v>281</v>
      </c>
      <c r="B126" s="1" t="s">
        <v>174</v>
      </c>
      <c r="C126" s="1">
        <f>IFERROR(IF(VLOOKUP($A126,'CDS-B'!$A:$L,3,FALSE)="","",(VLOOKUP($A126,'CDS-B'!$A:$L,3,FALSE))),"")</f>
        <v>0</v>
      </c>
      <c r="D126" s="1" t="s">
        <v>144</v>
      </c>
      <c r="E126" s="1" t="s">
        <v>145</v>
      </c>
      <c r="F126" s="1" t="s">
        <v>146</v>
      </c>
      <c r="G126" s="1" t="s">
        <v>247</v>
      </c>
      <c r="H126" s="1" t="s">
        <v>172</v>
      </c>
      <c r="I126" s="1" t="s">
        <v>17</v>
      </c>
      <c r="J126" s="1" t="s">
        <v>206</v>
      </c>
      <c r="K126" s="1" t="s">
        <v>154</v>
      </c>
      <c r="L126" s="1" t="s">
        <v>151</v>
      </c>
    </row>
    <row r="127" ht="15.75" customHeight="1">
      <c r="A127" s="1" t="s">
        <v>282</v>
      </c>
      <c r="B127" s="1" t="s">
        <v>176</v>
      </c>
      <c r="C127" s="1">
        <f>IFERROR(IF(VLOOKUP($A127,'CDS-B'!$A:$L,3,FALSE)="","",(VLOOKUP($A127,'CDS-B'!$A:$L,3,FALSE))),"")</f>
        <v>0</v>
      </c>
      <c r="D127" s="1" t="s">
        <v>144</v>
      </c>
      <c r="E127" s="1" t="s">
        <v>145</v>
      </c>
      <c r="F127" s="1" t="s">
        <v>146</v>
      </c>
      <c r="G127" s="1" t="s">
        <v>247</v>
      </c>
      <c r="H127" s="1" t="s">
        <v>172</v>
      </c>
      <c r="I127" s="1" t="s">
        <v>17</v>
      </c>
      <c r="J127" s="1" t="s">
        <v>206</v>
      </c>
      <c r="K127" s="1" t="s">
        <v>157</v>
      </c>
      <c r="L127" s="1" t="s">
        <v>151</v>
      </c>
    </row>
    <row r="128" ht="15.75" customHeight="1">
      <c r="A128" s="1" t="s">
        <v>283</v>
      </c>
      <c r="B128" s="1" t="s">
        <v>178</v>
      </c>
      <c r="C128" s="1">
        <f>IFERROR(IF(VLOOKUP($A128,'CDS-B'!$A:$L,3,FALSE)="","",(VLOOKUP($A128,'CDS-B'!$A:$L,3,FALSE))),"")</f>
        <v>0</v>
      </c>
      <c r="D128" s="1" t="s">
        <v>144</v>
      </c>
      <c r="E128" s="1" t="s">
        <v>145</v>
      </c>
      <c r="F128" s="1" t="s">
        <v>146</v>
      </c>
      <c r="G128" s="1" t="s">
        <v>247</v>
      </c>
      <c r="H128" s="1" t="s">
        <v>172</v>
      </c>
      <c r="I128" s="1" t="s">
        <v>17</v>
      </c>
      <c r="J128" s="1" t="s">
        <v>206</v>
      </c>
      <c r="K128" s="1" t="s">
        <v>160</v>
      </c>
      <c r="L128" s="1" t="s">
        <v>151</v>
      </c>
    </row>
    <row r="129" ht="15.75" customHeight="1">
      <c r="A129" s="1" t="s">
        <v>284</v>
      </c>
      <c r="B129" s="1" t="s">
        <v>260</v>
      </c>
      <c r="C129" s="1">
        <f>IFERROR(IF(VLOOKUP($A129,'CDS-B'!$A:$L,3,FALSE)="","",(VLOOKUP($A129,'CDS-B'!$A:$L,3,FALSE))),"")</f>
        <v>3</v>
      </c>
      <c r="D129" s="1" t="s">
        <v>144</v>
      </c>
      <c r="E129" s="1" t="s">
        <v>145</v>
      </c>
      <c r="F129" s="1" t="s">
        <v>190</v>
      </c>
      <c r="G129" s="1" t="s">
        <v>247</v>
      </c>
      <c r="H129" s="1" t="s">
        <v>172</v>
      </c>
      <c r="I129" s="1" t="s">
        <v>17</v>
      </c>
      <c r="J129" s="1" t="s">
        <v>206</v>
      </c>
      <c r="K129" s="1" t="s">
        <v>150</v>
      </c>
      <c r="L129" s="1" t="s">
        <v>151</v>
      </c>
    </row>
    <row r="130" ht="15.75" customHeight="1">
      <c r="A130" s="1" t="s">
        <v>285</v>
      </c>
      <c r="B130" s="1" t="s">
        <v>262</v>
      </c>
      <c r="C130" s="1">
        <f>IFERROR(IF(VLOOKUP($A130,'CDS-B'!$A:$L,3,FALSE)="","",(VLOOKUP($A130,'CDS-B'!$A:$L,3,FALSE))),"")</f>
        <v>2</v>
      </c>
      <c r="D130" s="1" t="s">
        <v>144</v>
      </c>
      <c r="E130" s="1" t="s">
        <v>145</v>
      </c>
      <c r="F130" s="1" t="s">
        <v>190</v>
      </c>
      <c r="G130" s="1" t="s">
        <v>247</v>
      </c>
      <c r="H130" s="1" t="s">
        <v>172</v>
      </c>
      <c r="I130" s="1" t="s">
        <v>17</v>
      </c>
      <c r="J130" s="1" t="s">
        <v>206</v>
      </c>
      <c r="K130" s="1" t="s">
        <v>154</v>
      </c>
      <c r="L130" s="1" t="s">
        <v>151</v>
      </c>
    </row>
    <row r="131" ht="15.75" customHeight="1">
      <c r="A131" s="1" t="s">
        <v>286</v>
      </c>
      <c r="B131" s="1" t="s">
        <v>264</v>
      </c>
      <c r="C131" s="1">
        <f>IFERROR(IF(VLOOKUP($A131,'CDS-B'!$A:$L,3,FALSE)="","",(VLOOKUP($A131,'CDS-B'!$A:$L,3,FALSE))),"")</f>
        <v>0</v>
      </c>
      <c r="D131" s="1" t="s">
        <v>144</v>
      </c>
      <c r="E131" s="1" t="s">
        <v>145</v>
      </c>
      <c r="F131" s="1" t="s">
        <v>190</v>
      </c>
      <c r="G131" s="1" t="s">
        <v>247</v>
      </c>
      <c r="H131" s="1" t="s">
        <v>172</v>
      </c>
      <c r="I131" s="1" t="s">
        <v>17</v>
      </c>
      <c r="J131" s="1" t="s">
        <v>206</v>
      </c>
      <c r="K131" s="1" t="s">
        <v>157</v>
      </c>
      <c r="L131" s="1" t="s">
        <v>151</v>
      </c>
    </row>
    <row r="132" ht="15.75" customHeight="1">
      <c r="A132" s="1" t="s">
        <v>287</v>
      </c>
      <c r="B132" s="1" t="s">
        <v>266</v>
      </c>
      <c r="C132" s="1">
        <f>IFERROR(IF(VLOOKUP($A132,'CDS-B'!$A:$L,3,FALSE)="","",(VLOOKUP($A132,'CDS-B'!$A:$L,3,FALSE))),"")</f>
        <v>0</v>
      </c>
      <c r="D132" s="1" t="s">
        <v>144</v>
      </c>
      <c r="E132" s="1" t="s">
        <v>145</v>
      </c>
      <c r="F132" s="1" t="s">
        <v>190</v>
      </c>
      <c r="G132" s="1" t="s">
        <v>247</v>
      </c>
      <c r="H132" s="1" t="s">
        <v>172</v>
      </c>
      <c r="I132" s="1" t="s">
        <v>17</v>
      </c>
      <c r="J132" s="1" t="s">
        <v>206</v>
      </c>
      <c r="K132" s="1" t="s">
        <v>160</v>
      </c>
      <c r="L132" s="1" t="s">
        <v>151</v>
      </c>
    </row>
    <row r="133" ht="15.75" customHeight="1">
      <c r="A133" s="1" t="s">
        <v>288</v>
      </c>
      <c r="B133" s="1" t="s">
        <v>289</v>
      </c>
      <c r="C133" s="1">
        <f>IFERROR(IF(VLOOKUP($A133,'CDS-B'!$A:$L,3,FALSE)="","",(VLOOKUP($A133,'CDS-B'!$A:$L,3,FALSE))),"")</f>
        <v>3</v>
      </c>
      <c r="D133" s="1" t="s">
        <v>144</v>
      </c>
      <c r="E133" s="1" t="s">
        <v>145</v>
      </c>
      <c r="F133" s="1" t="s">
        <v>17</v>
      </c>
      <c r="G133" s="1" t="s">
        <v>247</v>
      </c>
      <c r="H133" s="1" t="s">
        <v>181</v>
      </c>
      <c r="I133" s="1" t="s">
        <v>17</v>
      </c>
      <c r="J133" s="1" t="s">
        <v>206</v>
      </c>
      <c r="K133" s="1" t="s">
        <v>150</v>
      </c>
      <c r="L133" s="1" t="s">
        <v>151</v>
      </c>
    </row>
    <row r="134" ht="15.75" customHeight="1">
      <c r="A134" s="1" t="s">
        <v>290</v>
      </c>
      <c r="B134" s="1" t="s">
        <v>291</v>
      </c>
      <c r="C134" s="1">
        <f>IFERROR(IF(VLOOKUP($A134,'CDS-B'!$A:$L,3,FALSE)="","",(VLOOKUP($A134,'CDS-B'!$A:$L,3,FALSE))),"")</f>
        <v>2</v>
      </c>
      <c r="D134" s="1" t="s">
        <v>144</v>
      </c>
      <c r="E134" s="1" t="s">
        <v>145</v>
      </c>
      <c r="F134" s="1" t="s">
        <v>17</v>
      </c>
      <c r="G134" s="1" t="s">
        <v>247</v>
      </c>
      <c r="H134" s="1" t="s">
        <v>181</v>
      </c>
      <c r="I134" s="1" t="s">
        <v>17</v>
      </c>
      <c r="J134" s="1" t="s">
        <v>206</v>
      </c>
      <c r="K134" s="1" t="s">
        <v>154</v>
      </c>
      <c r="L134" s="1" t="s">
        <v>151</v>
      </c>
    </row>
    <row r="135" ht="15.75" customHeight="1">
      <c r="A135" s="1" t="s">
        <v>292</v>
      </c>
      <c r="B135" s="1" t="s">
        <v>293</v>
      </c>
      <c r="C135" s="1">
        <f>IFERROR(IF(VLOOKUP($A135,'CDS-B'!$A:$L,3,FALSE)="","",(VLOOKUP($A135,'CDS-B'!$A:$L,3,FALSE))),"")</f>
        <v>0</v>
      </c>
      <c r="D135" s="1" t="s">
        <v>144</v>
      </c>
      <c r="E135" s="1" t="s">
        <v>145</v>
      </c>
      <c r="F135" s="1" t="s">
        <v>17</v>
      </c>
      <c r="G135" s="1" t="s">
        <v>247</v>
      </c>
      <c r="H135" s="1" t="s">
        <v>181</v>
      </c>
      <c r="I135" s="1" t="s">
        <v>17</v>
      </c>
      <c r="J135" s="1" t="s">
        <v>206</v>
      </c>
      <c r="K135" s="1" t="s">
        <v>157</v>
      </c>
      <c r="L135" s="1" t="s">
        <v>151</v>
      </c>
    </row>
    <row r="136" ht="15.75" customHeight="1">
      <c r="A136" s="1" t="s">
        <v>294</v>
      </c>
      <c r="B136" s="1" t="s">
        <v>295</v>
      </c>
      <c r="C136" s="1">
        <f>IFERROR(IF(VLOOKUP($A136,'CDS-B'!$A:$L,3,FALSE)="","",(VLOOKUP($A136,'CDS-B'!$A:$L,3,FALSE))),"")</f>
        <v>0</v>
      </c>
      <c r="D136" s="1" t="s">
        <v>144</v>
      </c>
      <c r="E136" s="1" t="s">
        <v>145</v>
      </c>
      <c r="F136" s="1" t="s">
        <v>17</v>
      </c>
      <c r="G136" s="1" t="s">
        <v>247</v>
      </c>
      <c r="H136" s="1" t="s">
        <v>181</v>
      </c>
      <c r="I136" s="1" t="s">
        <v>17</v>
      </c>
      <c r="J136" s="1" t="s">
        <v>206</v>
      </c>
      <c r="K136" s="1" t="s">
        <v>160</v>
      </c>
      <c r="L136" s="1" t="s">
        <v>151</v>
      </c>
    </row>
    <row r="137" ht="15.75" customHeight="1">
      <c r="A137" s="1" t="s">
        <v>296</v>
      </c>
      <c r="B137" s="1" t="s">
        <v>297</v>
      </c>
      <c r="C137" s="1">
        <f>IFERROR(IF(VLOOKUP($A137,'CDS-B'!$A:$L,3,FALSE)="","",(VLOOKUP($A137,'CDS-B'!$A:$L,3,FALSE))),"")</f>
        <v>3</v>
      </c>
      <c r="D137" s="1" t="s">
        <v>144</v>
      </c>
      <c r="E137" s="1" t="s">
        <v>145</v>
      </c>
      <c r="F137" s="1" t="s">
        <v>17</v>
      </c>
      <c r="G137" s="1" t="s">
        <v>247</v>
      </c>
      <c r="H137" s="1" t="s">
        <v>181</v>
      </c>
      <c r="I137" s="1" t="s">
        <v>17</v>
      </c>
      <c r="J137" s="1" t="s">
        <v>17</v>
      </c>
      <c r="K137" s="1" t="s">
        <v>150</v>
      </c>
      <c r="L137" s="1" t="s">
        <v>151</v>
      </c>
    </row>
    <row r="138" ht="15.75" customHeight="1">
      <c r="A138" s="1" t="s">
        <v>298</v>
      </c>
      <c r="B138" s="1" t="s">
        <v>299</v>
      </c>
      <c r="C138" s="1">
        <f>IFERROR(IF(VLOOKUP($A138,'CDS-B'!$A:$L,3,FALSE)="","",(VLOOKUP($A138,'CDS-B'!$A:$L,3,FALSE))),"")</f>
        <v>2</v>
      </c>
      <c r="D138" s="1" t="s">
        <v>144</v>
      </c>
      <c r="E138" s="1" t="s">
        <v>145</v>
      </c>
      <c r="F138" s="1" t="s">
        <v>17</v>
      </c>
      <c r="G138" s="1" t="s">
        <v>247</v>
      </c>
      <c r="H138" s="1" t="s">
        <v>181</v>
      </c>
      <c r="I138" s="1" t="s">
        <v>17</v>
      </c>
      <c r="J138" s="1" t="s">
        <v>17</v>
      </c>
      <c r="K138" s="1" t="s">
        <v>154</v>
      </c>
      <c r="L138" s="1" t="s">
        <v>151</v>
      </c>
    </row>
    <row r="139" ht="15.75" customHeight="1">
      <c r="A139" s="1" t="s">
        <v>300</v>
      </c>
      <c r="B139" s="1" t="s">
        <v>301</v>
      </c>
      <c r="C139" s="1">
        <f>IFERROR(IF(VLOOKUP($A139,'CDS-B'!$A:$L,3,FALSE)="","",(VLOOKUP($A139,'CDS-B'!$A:$L,3,FALSE))),"")</f>
        <v>0</v>
      </c>
      <c r="D139" s="1" t="s">
        <v>144</v>
      </c>
      <c r="E139" s="1" t="s">
        <v>145</v>
      </c>
      <c r="F139" s="1" t="s">
        <v>17</v>
      </c>
      <c r="G139" s="1" t="s">
        <v>247</v>
      </c>
      <c r="H139" s="1" t="s">
        <v>181</v>
      </c>
      <c r="I139" s="1" t="s">
        <v>17</v>
      </c>
      <c r="J139" s="1" t="s">
        <v>17</v>
      </c>
      <c r="K139" s="1" t="s">
        <v>157</v>
      </c>
      <c r="L139" s="1" t="s">
        <v>151</v>
      </c>
    </row>
    <row r="140" ht="15.75" customHeight="1">
      <c r="A140" s="1" t="s">
        <v>302</v>
      </c>
      <c r="B140" s="1" t="s">
        <v>303</v>
      </c>
      <c r="C140" s="1">
        <f>IFERROR(IF(VLOOKUP($A140,'CDS-B'!$A:$L,3,FALSE)="","",(VLOOKUP($A140,'CDS-B'!$A:$L,3,FALSE))),"")</f>
        <v>0</v>
      </c>
      <c r="D140" s="1" t="s">
        <v>144</v>
      </c>
      <c r="E140" s="1" t="s">
        <v>145</v>
      </c>
      <c r="F140" s="1" t="s">
        <v>17</v>
      </c>
      <c r="G140" s="1" t="s">
        <v>247</v>
      </c>
      <c r="H140" s="1" t="s">
        <v>181</v>
      </c>
      <c r="I140" s="1" t="s">
        <v>17</v>
      </c>
      <c r="J140" s="1" t="s">
        <v>17</v>
      </c>
      <c r="K140" s="1" t="s">
        <v>160</v>
      </c>
      <c r="L140" s="1" t="s">
        <v>151</v>
      </c>
    </row>
    <row r="141" ht="15.75" customHeight="1">
      <c r="A141" s="1" t="s">
        <v>304</v>
      </c>
      <c r="B141" s="1" t="s">
        <v>305</v>
      </c>
      <c r="C141" s="1">
        <f>IFERROR(IF(VLOOKUP($A141,'CDS-B'!$A:$L,3,FALSE)="","",(VLOOKUP($A141,'CDS-B'!$A:$L,3,FALSE))),"")</f>
        <v>569</v>
      </c>
      <c r="D141" s="1" t="s">
        <v>144</v>
      </c>
      <c r="E141" s="1" t="s">
        <v>145</v>
      </c>
      <c r="F141" s="1" t="s">
        <v>17</v>
      </c>
      <c r="G141" s="1" t="s">
        <v>306</v>
      </c>
      <c r="H141" s="1" t="s">
        <v>181</v>
      </c>
      <c r="I141" s="1" t="s">
        <v>17</v>
      </c>
      <c r="J141" s="1" t="s">
        <v>17</v>
      </c>
      <c r="K141" s="1" t="s">
        <v>150</v>
      </c>
      <c r="L141" s="1" t="s">
        <v>151</v>
      </c>
    </row>
    <row r="142" ht="15.75" customHeight="1">
      <c r="A142" s="1" t="s">
        <v>307</v>
      </c>
      <c r="B142" s="1" t="s">
        <v>308</v>
      </c>
      <c r="C142" s="1">
        <f>IFERROR(IF(VLOOKUP($A142,'CDS-B'!$A:$L,3,FALSE)="","",(VLOOKUP($A142,'CDS-B'!$A:$L,3,FALSE))),"")</f>
        <v>604</v>
      </c>
      <c r="D142" s="1" t="s">
        <v>144</v>
      </c>
      <c r="E142" s="1" t="s">
        <v>145</v>
      </c>
      <c r="F142" s="1" t="s">
        <v>17</v>
      </c>
      <c r="G142" s="1" t="s">
        <v>306</v>
      </c>
      <c r="H142" s="1" t="s">
        <v>181</v>
      </c>
      <c r="I142" s="1" t="s">
        <v>17</v>
      </c>
      <c r="J142" s="1" t="s">
        <v>17</v>
      </c>
      <c r="K142" s="1" t="s">
        <v>154</v>
      </c>
      <c r="L142" s="1" t="s">
        <v>151</v>
      </c>
    </row>
    <row r="143" ht="15.75" customHeight="1">
      <c r="A143" s="1" t="s">
        <v>309</v>
      </c>
      <c r="B143" s="1" t="s">
        <v>310</v>
      </c>
      <c r="C143" s="1">
        <f>IFERROR(IF(VLOOKUP($A143,'CDS-B'!$A:$L,3,FALSE)="","",(VLOOKUP($A143,'CDS-B'!$A:$L,3,FALSE))),"")</f>
        <v>3</v>
      </c>
      <c r="D143" s="1" t="s">
        <v>144</v>
      </c>
      <c r="E143" s="1" t="s">
        <v>145</v>
      </c>
      <c r="F143" s="1" t="s">
        <v>17</v>
      </c>
      <c r="G143" s="1" t="s">
        <v>306</v>
      </c>
      <c r="H143" s="1" t="s">
        <v>181</v>
      </c>
      <c r="I143" s="1" t="s">
        <v>17</v>
      </c>
      <c r="J143" s="1" t="s">
        <v>17</v>
      </c>
      <c r="K143" s="1" t="s">
        <v>157</v>
      </c>
      <c r="L143" s="1" t="s">
        <v>151</v>
      </c>
    </row>
    <row r="144" ht="15.75" customHeight="1">
      <c r="A144" s="1" t="s">
        <v>311</v>
      </c>
      <c r="B144" s="1" t="s">
        <v>312</v>
      </c>
      <c r="C144" s="1">
        <f>IFERROR(IF(VLOOKUP($A144,'CDS-B'!$A:$L,3,FALSE)="","",(VLOOKUP($A144,'CDS-B'!$A:$L,3,FALSE))),"")</f>
        <v>0</v>
      </c>
      <c r="D144" s="1" t="s">
        <v>144</v>
      </c>
      <c r="E144" s="1" t="s">
        <v>145</v>
      </c>
      <c r="F144" s="1" t="s">
        <v>17</v>
      </c>
      <c r="G144" s="1" t="s">
        <v>306</v>
      </c>
      <c r="H144" s="1" t="s">
        <v>181</v>
      </c>
      <c r="I144" s="1" t="s">
        <v>17</v>
      </c>
      <c r="J144" s="1" t="s">
        <v>17</v>
      </c>
      <c r="K144" s="1" t="s">
        <v>160</v>
      </c>
      <c r="L144" s="1" t="s">
        <v>151</v>
      </c>
    </row>
    <row r="145" ht="15.75" customHeight="1">
      <c r="A145" s="1" t="s">
        <v>313</v>
      </c>
      <c r="B145" s="1" t="s">
        <v>314</v>
      </c>
      <c r="C145" s="1">
        <f>IFERROR(IF(VLOOKUP($A145,'CDS-B'!$A:$L,3,FALSE)="","",(VLOOKUP($A145,'CDS-B'!$A:$L,3,FALSE))),"")</f>
        <v>1171</v>
      </c>
      <c r="D145" s="1" t="s">
        <v>144</v>
      </c>
      <c r="E145" s="1" t="s">
        <v>145</v>
      </c>
      <c r="F145" s="1" t="s">
        <v>17</v>
      </c>
      <c r="G145" s="1" t="s">
        <v>147</v>
      </c>
      <c r="H145" s="1" t="s">
        <v>181</v>
      </c>
      <c r="I145" s="1" t="s">
        <v>17</v>
      </c>
      <c r="J145" s="1" t="s">
        <v>17</v>
      </c>
      <c r="K145" s="1" t="s">
        <v>17</v>
      </c>
      <c r="L145" s="1" t="s">
        <v>151</v>
      </c>
    </row>
    <row r="146" ht="15.75" customHeight="1">
      <c r="A146" s="1" t="s">
        <v>315</v>
      </c>
      <c r="B146" s="1" t="s">
        <v>316</v>
      </c>
      <c r="C146" s="1">
        <f>IFERROR(IF(VLOOKUP($A146,'CDS-B'!$A:$L,3,FALSE)="","",(VLOOKUP($A146,'CDS-B'!$A:$L,3,FALSE))),"")</f>
        <v>5</v>
      </c>
      <c r="D146" s="1" t="s">
        <v>144</v>
      </c>
      <c r="E146" s="1" t="s">
        <v>145</v>
      </c>
      <c r="F146" s="1" t="s">
        <v>17</v>
      </c>
      <c r="G146" s="1" t="s">
        <v>247</v>
      </c>
      <c r="H146" s="1" t="s">
        <v>181</v>
      </c>
      <c r="I146" s="1" t="s">
        <v>17</v>
      </c>
      <c r="J146" s="1" t="s">
        <v>17</v>
      </c>
      <c r="K146" s="1" t="s">
        <v>17</v>
      </c>
      <c r="L146" s="1" t="s">
        <v>151</v>
      </c>
    </row>
    <row r="147" ht="15.75" customHeight="1">
      <c r="A147" s="1" t="s">
        <v>317</v>
      </c>
      <c r="B147" s="1" t="s">
        <v>318</v>
      </c>
      <c r="C147" s="1">
        <f>IFERROR(IF(VLOOKUP($A147,'CDS-B'!$A:$L,3,FALSE)="","",(VLOOKUP($A147,'CDS-B'!$A:$L,3,FALSE))),"")</f>
        <v>1176</v>
      </c>
      <c r="D147" s="1" t="s">
        <v>144</v>
      </c>
      <c r="E147" s="1" t="s">
        <v>145</v>
      </c>
      <c r="F147" s="1" t="s">
        <v>17</v>
      </c>
      <c r="G147" s="1" t="s">
        <v>306</v>
      </c>
      <c r="H147" s="1" t="s">
        <v>181</v>
      </c>
      <c r="I147" s="1" t="s">
        <v>17</v>
      </c>
      <c r="J147" s="1" t="s">
        <v>17</v>
      </c>
      <c r="K147" s="1" t="s">
        <v>17</v>
      </c>
      <c r="L147" s="1" t="s">
        <v>151</v>
      </c>
    </row>
    <row r="148" ht="15.75" customHeight="1">
      <c r="A148" s="1" t="s">
        <v>319</v>
      </c>
      <c r="B148" s="1" t="s">
        <v>320</v>
      </c>
      <c r="C148" s="1">
        <f>IFERROR(IF(VLOOKUP($A148,'CDS-B'!$A:$L,3,FALSE)="","",(VLOOKUP($A148,'CDS-B'!$A:$L,3,FALSE))),"")</f>
        <v>24</v>
      </c>
      <c r="D148" s="1" t="s">
        <v>144</v>
      </c>
      <c r="E148" s="1" t="s">
        <v>321</v>
      </c>
      <c r="F148" s="1" t="s">
        <v>146</v>
      </c>
      <c r="G148" s="1" t="s">
        <v>147</v>
      </c>
      <c r="H148" s="1" t="s">
        <v>148</v>
      </c>
      <c r="I148" s="1" t="s">
        <v>320</v>
      </c>
      <c r="J148" s="1" t="s">
        <v>17</v>
      </c>
      <c r="K148" s="1" t="s">
        <v>17</v>
      </c>
      <c r="L148" s="1" t="s">
        <v>151</v>
      </c>
    </row>
    <row r="149" ht="15.75" customHeight="1">
      <c r="A149" s="1" t="s">
        <v>322</v>
      </c>
      <c r="B149" s="1" t="s">
        <v>323</v>
      </c>
      <c r="C149" s="1">
        <f>IFERROR(IF(VLOOKUP($A149,'CDS-B'!$A:$L,3,FALSE)="","",(VLOOKUP($A149,'CDS-B'!$A:$L,3,FALSE))),"")</f>
        <v>23</v>
      </c>
      <c r="D149" s="1" t="s">
        <v>144</v>
      </c>
      <c r="E149" s="1" t="s">
        <v>321</v>
      </c>
      <c r="F149" s="1" t="s">
        <v>146</v>
      </c>
      <c r="G149" s="1" t="s">
        <v>147</v>
      </c>
      <c r="H149" s="1" t="s">
        <v>148</v>
      </c>
      <c r="I149" s="1" t="s">
        <v>324</v>
      </c>
      <c r="J149" s="1" t="s">
        <v>17</v>
      </c>
      <c r="K149" s="1" t="s">
        <v>17</v>
      </c>
      <c r="L149" s="1" t="s">
        <v>151</v>
      </c>
    </row>
    <row r="150" ht="15.75" customHeight="1">
      <c r="A150" s="1" t="s">
        <v>325</v>
      </c>
      <c r="B150" s="1" t="s">
        <v>326</v>
      </c>
      <c r="C150" s="1">
        <f>IFERROR(IF(VLOOKUP($A150,'CDS-B'!$A:$L,3,FALSE)="","",(VLOOKUP($A150,'CDS-B'!$A:$L,3,FALSE))),"")</f>
        <v>44</v>
      </c>
      <c r="D150" s="1" t="s">
        <v>144</v>
      </c>
      <c r="E150" s="1" t="s">
        <v>321</v>
      </c>
      <c r="F150" s="1" t="s">
        <v>146</v>
      </c>
      <c r="G150" s="1" t="s">
        <v>147</v>
      </c>
      <c r="H150" s="1" t="s">
        <v>148</v>
      </c>
      <c r="I150" s="1" t="s">
        <v>324</v>
      </c>
      <c r="J150" s="1" t="s">
        <v>17</v>
      </c>
      <c r="K150" s="1" t="s">
        <v>17</v>
      </c>
      <c r="L150" s="1" t="s">
        <v>151</v>
      </c>
    </row>
    <row r="151" ht="15.75" customHeight="1">
      <c r="A151" s="1" t="s">
        <v>327</v>
      </c>
      <c r="B151" s="1" t="s">
        <v>328</v>
      </c>
      <c r="C151" s="1">
        <f>IFERROR(IF(VLOOKUP($A151,'CDS-B'!$A:$L,3,FALSE)="","",(VLOOKUP($A151,'CDS-B'!$A:$L,3,FALSE))),"")</f>
        <v>213</v>
      </c>
      <c r="D151" s="1" t="s">
        <v>144</v>
      </c>
      <c r="E151" s="1" t="s">
        <v>321</v>
      </c>
      <c r="F151" s="1" t="s">
        <v>146</v>
      </c>
      <c r="G151" s="1" t="s">
        <v>147</v>
      </c>
      <c r="H151" s="1" t="s">
        <v>148</v>
      </c>
      <c r="I151" s="1" t="s">
        <v>324</v>
      </c>
      <c r="J151" s="1" t="s">
        <v>17</v>
      </c>
      <c r="K151" s="1" t="s">
        <v>17</v>
      </c>
      <c r="L151" s="1" t="s">
        <v>151</v>
      </c>
    </row>
    <row r="152" ht="15.75" customHeight="1">
      <c r="A152" s="1" t="s">
        <v>329</v>
      </c>
      <c r="B152" s="1" t="s">
        <v>330</v>
      </c>
      <c r="C152" s="1">
        <f>IFERROR(IF(VLOOKUP($A152,'CDS-B'!$A:$L,3,FALSE)="","",(VLOOKUP($A152,'CDS-B'!$A:$L,3,FALSE))),"")</f>
        <v>1</v>
      </c>
      <c r="D152" s="1" t="s">
        <v>144</v>
      </c>
      <c r="E152" s="1" t="s">
        <v>321</v>
      </c>
      <c r="F152" s="1" t="s">
        <v>146</v>
      </c>
      <c r="G152" s="1" t="s">
        <v>147</v>
      </c>
      <c r="H152" s="1" t="s">
        <v>148</v>
      </c>
      <c r="I152" s="1" t="s">
        <v>324</v>
      </c>
      <c r="J152" s="1" t="s">
        <v>17</v>
      </c>
      <c r="K152" s="1" t="s">
        <v>17</v>
      </c>
      <c r="L152" s="1" t="s">
        <v>151</v>
      </c>
    </row>
    <row r="153" ht="15.75" customHeight="1">
      <c r="A153" s="1" t="s">
        <v>331</v>
      </c>
      <c r="B153" s="1" t="s">
        <v>332</v>
      </c>
      <c r="C153" s="1">
        <f>IFERROR(IF(VLOOKUP($A153,'CDS-B'!$A:$L,3,FALSE)="","",(VLOOKUP($A153,'CDS-B'!$A:$L,3,FALSE))),"")</f>
        <v>3</v>
      </c>
      <c r="D153" s="1" t="s">
        <v>144</v>
      </c>
      <c r="E153" s="1" t="s">
        <v>321</v>
      </c>
      <c r="F153" s="1" t="s">
        <v>146</v>
      </c>
      <c r="G153" s="1" t="s">
        <v>147</v>
      </c>
      <c r="H153" s="1" t="s">
        <v>148</v>
      </c>
      <c r="I153" s="1" t="s">
        <v>324</v>
      </c>
      <c r="J153" s="1" t="s">
        <v>17</v>
      </c>
      <c r="K153" s="1" t="s">
        <v>17</v>
      </c>
      <c r="L153" s="1" t="s">
        <v>151</v>
      </c>
    </row>
    <row r="154" ht="15.75" customHeight="1">
      <c r="A154" s="1" t="s">
        <v>333</v>
      </c>
      <c r="B154" s="1" t="s">
        <v>334</v>
      </c>
      <c r="C154" s="1">
        <f>IFERROR(IF(VLOOKUP($A154,'CDS-B'!$A:$L,3,FALSE)="","",(VLOOKUP($A154,'CDS-B'!$A:$L,3,FALSE))),"")</f>
        <v>0</v>
      </c>
      <c r="D154" s="1" t="s">
        <v>144</v>
      </c>
      <c r="E154" s="1" t="s">
        <v>321</v>
      </c>
      <c r="F154" s="1" t="s">
        <v>146</v>
      </c>
      <c r="G154" s="1" t="s">
        <v>147</v>
      </c>
      <c r="H154" s="1" t="s">
        <v>148</v>
      </c>
      <c r="I154" s="1" t="s">
        <v>324</v>
      </c>
      <c r="J154" s="1" t="s">
        <v>17</v>
      </c>
      <c r="K154" s="1" t="s">
        <v>17</v>
      </c>
      <c r="L154" s="1" t="s">
        <v>151</v>
      </c>
    </row>
    <row r="155" ht="15.75" customHeight="1">
      <c r="A155" s="1" t="s">
        <v>335</v>
      </c>
      <c r="B155" s="1" t="s">
        <v>336</v>
      </c>
      <c r="C155" s="1">
        <f>IFERROR(IF(VLOOKUP($A155,'CDS-B'!$A:$L,3,FALSE)="","",(VLOOKUP($A155,'CDS-B'!$A:$L,3,FALSE))),"")</f>
        <v>12</v>
      </c>
      <c r="D155" s="1" t="s">
        <v>144</v>
      </c>
      <c r="E155" s="1" t="s">
        <v>321</v>
      </c>
      <c r="F155" s="1" t="s">
        <v>146</v>
      </c>
      <c r="G155" s="1" t="s">
        <v>147</v>
      </c>
      <c r="H155" s="1" t="s">
        <v>148</v>
      </c>
      <c r="I155" s="1" t="s">
        <v>324</v>
      </c>
      <c r="J155" s="1" t="s">
        <v>17</v>
      </c>
      <c r="K155" s="1" t="s">
        <v>17</v>
      </c>
      <c r="L155" s="1" t="s">
        <v>151</v>
      </c>
    </row>
    <row r="156" ht="15.75" customHeight="1">
      <c r="A156" s="1" t="s">
        <v>337</v>
      </c>
      <c r="B156" s="1" t="s">
        <v>338</v>
      </c>
      <c r="C156" s="1">
        <f>IFERROR(IF(VLOOKUP($A156,'CDS-B'!$A:$L,3,FALSE)="","",(VLOOKUP($A156,'CDS-B'!$A:$L,3,FALSE))),"")</f>
        <v>6</v>
      </c>
      <c r="D156" s="1" t="s">
        <v>144</v>
      </c>
      <c r="E156" s="1" t="s">
        <v>321</v>
      </c>
      <c r="F156" s="1" t="s">
        <v>146</v>
      </c>
      <c r="G156" s="1" t="s">
        <v>147</v>
      </c>
      <c r="H156" s="1" t="s">
        <v>148</v>
      </c>
      <c r="I156" s="1" t="s">
        <v>324</v>
      </c>
      <c r="J156" s="1" t="s">
        <v>17</v>
      </c>
      <c r="K156" s="1" t="s">
        <v>17</v>
      </c>
      <c r="L156" s="1" t="s">
        <v>151</v>
      </c>
    </row>
    <row r="157" ht="15.75" customHeight="1">
      <c r="A157" s="1" t="s">
        <v>339</v>
      </c>
      <c r="B157" s="1" t="s">
        <v>340</v>
      </c>
      <c r="C157" s="1">
        <f>IFERROR(IF(VLOOKUP($A157,'CDS-B'!$A:$L,3,FALSE)="","",(VLOOKUP($A157,'CDS-B'!$A:$L,3,FALSE))),"")</f>
        <v>326</v>
      </c>
      <c r="D157" s="1" t="s">
        <v>144</v>
      </c>
      <c r="E157" s="1" t="s">
        <v>321</v>
      </c>
      <c r="F157" s="1" t="s">
        <v>146</v>
      </c>
      <c r="G157" s="1" t="s">
        <v>147</v>
      </c>
      <c r="H157" s="1" t="s">
        <v>148</v>
      </c>
      <c r="I157" s="1" t="s">
        <v>324</v>
      </c>
      <c r="J157" s="1" t="s">
        <v>17</v>
      </c>
      <c r="K157" s="1" t="s">
        <v>17</v>
      </c>
      <c r="L157" s="1" t="s">
        <v>151</v>
      </c>
    </row>
    <row r="158" ht="15.75" customHeight="1">
      <c r="A158" s="1" t="s">
        <v>341</v>
      </c>
      <c r="B158" s="1" t="s">
        <v>320</v>
      </c>
      <c r="C158" s="1">
        <f>IFERROR(IF(VLOOKUP($A158,'CDS-B'!$A:$L,3,FALSE)="","",(VLOOKUP($A158,'CDS-B'!$A:$L,3,FALSE))),"")</f>
        <v>68</v>
      </c>
      <c r="D158" s="1" t="s">
        <v>144</v>
      </c>
      <c r="E158" s="1" t="s">
        <v>321</v>
      </c>
      <c r="F158" s="1" t="s">
        <v>146</v>
      </c>
      <c r="G158" s="1" t="s">
        <v>147</v>
      </c>
      <c r="H158" s="1" t="s">
        <v>17</v>
      </c>
      <c r="I158" s="1" t="s">
        <v>320</v>
      </c>
      <c r="J158" s="1" t="s">
        <v>17</v>
      </c>
      <c r="K158" s="1" t="s">
        <v>17</v>
      </c>
      <c r="L158" s="1" t="s">
        <v>151</v>
      </c>
    </row>
    <row r="159" ht="15.75" customHeight="1">
      <c r="A159" s="1" t="s">
        <v>342</v>
      </c>
      <c r="B159" s="1" t="s">
        <v>323</v>
      </c>
      <c r="C159" s="1">
        <f>IFERROR(IF(VLOOKUP($A159,'CDS-B'!$A:$L,3,FALSE)="","",(VLOOKUP($A159,'CDS-B'!$A:$L,3,FALSE))),"")</f>
        <v>80</v>
      </c>
      <c r="D159" s="1" t="s">
        <v>144</v>
      </c>
      <c r="E159" s="1" t="s">
        <v>321</v>
      </c>
      <c r="F159" s="1" t="s">
        <v>146</v>
      </c>
      <c r="G159" s="1" t="s">
        <v>147</v>
      </c>
      <c r="H159" s="1" t="s">
        <v>17</v>
      </c>
      <c r="I159" s="1" t="s">
        <v>324</v>
      </c>
      <c r="J159" s="1" t="s">
        <v>17</v>
      </c>
      <c r="K159" s="1" t="s">
        <v>17</v>
      </c>
      <c r="L159" s="1" t="s">
        <v>151</v>
      </c>
    </row>
    <row r="160" ht="15.75" customHeight="1">
      <c r="A160" s="1" t="s">
        <v>343</v>
      </c>
      <c r="B160" s="1" t="s">
        <v>326</v>
      </c>
      <c r="C160" s="1">
        <f>IFERROR(IF(VLOOKUP($A160,'CDS-B'!$A:$L,3,FALSE)="","",(VLOOKUP($A160,'CDS-B'!$A:$L,3,FALSE))),"")</f>
        <v>104</v>
      </c>
      <c r="D160" s="1" t="s">
        <v>144</v>
      </c>
      <c r="E160" s="1" t="s">
        <v>321</v>
      </c>
      <c r="F160" s="1" t="s">
        <v>146</v>
      </c>
      <c r="G160" s="1" t="s">
        <v>147</v>
      </c>
      <c r="H160" s="1" t="s">
        <v>17</v>
      </c>
      <c r="I160" s="1" t="s">
        <v>324</v>
      </c>
      <c r="J160" s="1" t="s">
        <v>17</v>
      </c>
      <c r="K160" s="1" t="s">
        <v>17</v>
      </c>
      <c r="L160" s="1" t="s">
        <v>151</v>
      </c>
    </row>
    <row r="161" ht="15.75" customHeight="1">
      <c r="A161" s="1" t="s">
        <v>344</v>
      </c>
      <c r="B161" s="1" t="s">
        <v>328</v>
      </c>
      <c r="C161" s="1">
        <f>IFERROR(IF(VLOOKUP($A161,'CDS-B'!$A:$L,3,FALSE)="","",(VLOOKUP($A161,'CDS-B'!$A:$L,3,FALSE))),"")</f>
        <v>799</v>
      </c>
      <c r="D161" s="1" t="s">
        <v>144</v>
      </c>
      <c r="E161" s="1" t="s">
        <v>321</v>
      </c>
      <c r="F161" s="1" t="s">
        <v>146</v>
      </c>
      <c r="G161" s="1" t="s">
        <v>147</v>
      </c>
      <c r="H161" s="1" t="s">
        <v>17</v>
      </c>
      <c r="I161" s="1" t="s">
        <v>324</v>
      </c>
      <c r="J161" s="1" t="s">
        <v>17</v>
      </c>
      <c r="K161" s="1" t="s">
        <v>17</v>
      </c>
      <c r="L161" s="1" t="s">
        <v>151</v>
      </c>
    </row>
    <row r="162" ht="15.75" customHeight="1">
      <c r="A162" s="1" t="s">
        <v>345</v>
      </c>
      <c r="B162" s="1" t="s">
        <v>330</v>
      </c>
      <c r="C162" s="1">
        <f>IFERROR(IF(VLOOKUP($A162,'CDS-B'!$A:$L,3,FALSE)="","",(VLOOKUP($A162,'CDS-B'!$A:$L,3,FALSE))),"")</f>
        <v>2</v>
      </c>
      <c r="D162" s="1" t="s">
        <v>144</v>
      </c>
      <c r="E162" s="1" t="s">
        <v>321</v>
      </c>
      <c r="F162" s="1" t="s">
        <v>146</v>
      </c>
      <c r="G162" s="1" t="s">
        <v>147</v>
      </c>
      <c r="H162" s="1" t="s">
        <v>17</v>
      </c>
      <c r="I162" s="1" t="s">
        <v>324</v>
      </c>
      <c r="J162" s="1" t="s">
        <v>17</v>
      </c>
      <c r="K162" s="1" t="s">
        <v>17</v>
      </c>
      <c r="L162" s="1" t="s">
        <v>151</v>
      </c>
    </row>
    <row r="163" ht="15.75" customHeight="1">
      <c r="A163" s="1" t="s">
        <v>346</v>
      </c>
      <c r="B163" s="1" t="s">
        <v>332</v>
      </c>
      <c r="C163" s="1">
        <f>IFERROR(IF(VLOOKUP($A163,'CDS-B'!$A:$L,3,FALSE)="","",(VLOOKUP($A163,'CDS-B'!$A:$L,3,FALSE))),"")</f>
        <v>30</v>
      </c>
      <c r="D163" s="1" t="s">
        <v>144</v>
      </c>
      <c r="E163" s="1" t="s">
        <v>321</v>
      </c>
      <c r="F163" s="1" t="s">
        <v>146</v>
      </c>
      <c r="G163" s="1" t="s">
        <v>147</v>
      </c>
      <c r="H163" s="1" t="s">
        <v>17</v>
      </c>
      <c r="I163" s="1" t="s">
        <v>324</v>
      </c>
      <c r="J163" s="1" t="s">
        <v>17</v>
      </c>
      <c r="K163" s="1" t="s">
        <v>17</v>
      </c>
      <c r="L163" s="1" t="s">
        <v>151</v>
      </c>
    </row>
    <row r="164" ht="15.75" customHeight="1">
      <c r="A164" s="1" t="s">
        <v>347</v>
      </c>
      <c r="B164" s="1" t="s">
        <v>334</v>
      </c>
      <c r="C164" s="1">
        <f>IFERROR(IF(VLOOKUP($A164,'CDS-B'!$A:$L,3,FALSE)="","",(VLOOKUP($A164,'CDS-B'!$A:$L,3,FALSE))),"")</f>
        <v>0</v>
      </c>
      <c r="D164" s="1" t="s">
        <v>144</v>
      </c>
      <c r="E164" s="1" t="s">
        <v>321</v>
      </c>
      <c r="F164" s="1" t="s">
        <v>146</v>
      </c>
      <c r="G164" s="1" t="s">
        <v>147</v>
      </c>
      <c r="H164" s="1" t="s">
        <v>17</v>
      </c>
      <c r="I164" s="1" t="s">
        <v>324</v>
      </c>
      <c r="J164" s="1" t="s">
        <v>17</v>
      </c>
      <c r="K164" s="1" t="s">
        <v>17</v>
      </c>
      <c r="L164" s="1" t="s">
        <v>151</v>
      </c>
    </row>
    <row r="165" ht="15.75" customHeight="1">
      <c r="A165" s="1" t="s">
        <v>348</v>
      </c>
      <c r="B165" s="1" t="s">
        <v>336</v>
      </c>
      <c r="C165" s="1">
        <f>IFERROR(IF(VLOOKUP($A165,'CDS-B'!$A:$L,3,FALSE)="","",(VLOOKUP($A165,'CDS-B'!$A:$L,3,FALSE))),"")</f>
        <v>50</v>
      </c>
      <c r="D165" s="1" t="s">
        <v>144</v>
      </c>
      <c r="E165" s="1" t="s">
        <v>321</v>
      </c>
      <c r="F165" s="1" t="s">
        <v>146</v>
      </c>
      <c r="G165" s="1" t="s">
        <v>147</v>
      </c>
      <c r="H165" s="1" t="s">
        <v>17</v>
      </c>
      <c r="I165" s="1" t="s">
        <v>324</v>
      </c>
      <c r="J165" s="1" t="s">
        <v>17</v>
      </c>
      <c r="K165" s="1" t="s">
        <v>17</v>
      </c>
      <c r="L165" s="1" t="s">
        <v>151</v>
      </c>
    </row>
    <row r="166" ht="15.75" customHeight="1">
      <c r="A166" s="1" t="s">
        <v>349</v>
      </c>
      <c r="B166" s="1" t="s">
        <v>338</v>
      </c>
      <c r="C166" s="1">
        <f>IFERROR(IF(VLOOKUP($A166,'CDS-B'!$A:$L,3,FALSE)="","",(VLOOKUP($A166,'CDS-B'!$A:$L,3,FALSE))),"")</f>
        <v>23</v>
      </c>
      <c r="D166" s="1" t="s">
        <v>144</v>
      </c>
      <c r="E166" s="1" t="s">
        <v>321</v>
      </c>
      <c r="F166" s="1" t="s">
        <v>146</v>
      </c>
      <c r="G166" s="1" t="s">
        <v>147</v>
      </c>
      <c r="H166" s="1" t="s">
        <v>17</v>
      </c>
      <c r="I166" s="1" t="s">
        <v>324</v>
      </c>
      <c r="J166" s="1" t="s">
        <v>17</v>
      </c>
      <c r="K166" s="1" t="s">
        <v>17</v>
      </c>
      <c r="L166" s="1" t="s">
        <v>151</v>
      </c>
    </row>
    <row r="167" ht="15.75" customHeight="1">
      <c r="A167" s="1" t="s">
        <v>350</v>
      </c>
      <c r="B167" s="1" t="s">
        <v>340</v>
      </c>
      <c r="C167" s="1">
        <f>IFERROR(IF(VLOOKUP($A167,'CDS-B'!$A:$L,3,FALSE)="","",(VLOOKUP($A167,'CDS-B'!$A:$L,3,FALSE))),"")</f>
        <v>1156</v>
      </c>
      <c r="D167" s="1" t="s">
        <v>144</v>
      </c>
      <c r="E167" s="1" t="s">
        <v>321</v>
      </c>
      <c r="F167" s="1" t="s">
        <v>146</v>
      </c>
      <c r="G167" s="1" t="s">
        <v>147</v>
      </c>
      <c r="H167" s="1" t="s">
        <v>17</v>
      </c>
      <c r="I167" s="1" t="s">
        <v>324</v>
      </c>
      <c r="J167" s="1" t="s">
        <v>17</v>
      </c>
      <c r="K167" s="1" t="s">
        <v>17</v>
      </c>
      <c r="L167" s="1" t="s">
        <v>151</v>
      </c>
    </row>
    <row r="168" ht="15.75" customHeight="1">
      <c r="A168" s="1" t="s">
        <v>351</v>
      </c>
      <c r="B168" s="1" t="s">
        <v>320</v>
      </c>
      <c r="C168" s="1">
        <f>IFERROR(IF(VLOOKUP($A168,'CDS-B'!$A:$L,3,FALSE)="","",(VLOOKUP($A168,'CDS-B'!$A:$L,3,FALSE))),"")</f>
        <v>69</v>
      </c>
      <c r="D168" s="1" t="s">
        <v>144</v>
      </c>
      <c r="E168" s="1" t="s">
        <v>321</v>
      </c>
      <c r="F168" s="1" t="s">
        <v>17</v>
      </c>
      <c r="G168" s="1" t="s">
        <v>147</v>
      </c>
      <c r="H168" s="1" t="s">
        <v>17</v>
      </c>
      <c r="I168" s="1" t="s">
        <v>320</v>
      </c>
      <c r="J168" s="1" t="s">
        <v>17</v>
      </c>
      <c r="K168" s="1" t="s">
        <v>17</v>
      </c>
      <c r="L168" s="1" t="s">
        <v>151</v>
      </c>
    </row>
    <row r="169" ht="15.75" customHeight="1">
      <c r="A169" s="1" t="s">
        <v>352</v>
      </c>
      <c r="B169" s="1" t="s">
        <v>323</v>
      </c>
      <c r="C169" s="1">
        <f>IFERROR(IF(VLOOKUP($A169,'CDS-B'!$A:$L,3,FALSE)="","",(VLOOKUP($A169,'CDS-B'!$A:$L,3,FALSE))),"")</f>
        <v>80</v>
      </c>
      <c r="D169" s="1" t="s">
        <v>144</v>
      </c>
      <c r="E169" s="1" t="s">
        <v>321</v>
      </c>
      <c r="F169" s="1" t="s">
        <v>17</v>
      </c>
      <c r="G169" s="1" t="s">
        <v>147</v>
      </c>
      <c r="H169" s="1" t="s">
        <v>17</v>
      </c>
      <c r="I169" s="1" t="s">
        <v>324</v>
      </c>
      <c r="J169" s="1" t="s">
        <v>17</v>
      </c>
      <c r="K169" s="1" t="s">
        <v>17</v>
      </c>
      <c r="L169" s="1" t="s">
        <v>151</v>
      </c>
    </row>
    <row r="170" ht="15.75" customHeight="1">
      <c r="A170" s="1" t="s">
        <v>353</v>
      </c>
      <c r="B170" s="1" t="s">
        <v>326</v>
      </c>
      <c r="C170" s="1">
        <f>IFERROR(IF(VLOOKUP($A170,'CDS-B'!$A:$L,3,FALSE)="","",(VLOOKUP($A170,'CDS-B'!$A:$L,3,FALSE))),"")</f>
        <v>104</v>
      </c>
      <c r="D170" s="1" t="s">
        <v>144</v>
      </c>
      <c r="E170" s="1" t="s">
        <v>321</v>
      </c>
      <c r="F170" s="1" t="s">
        <v>17</v>
      </c>
      <c r="G170" s="1" t="s">
        <v>147</v>
      </c>
      <c r="H170" s="1" t="s">
        <v>17</v>
      </c>
      <c r="I170" s="1" t="s">
        <v>324</v>
      </c>
      <c r="J170" s="1" t="s">
        <v>17</v>
      </c>
      <c r="K170" s="1" t="s">
        <v>17</v>
      </c>
      <c r="L170" s="1" t="s">
        <v>151</v>
      </c>
    </row>
    <row r="171" ht="15.75" customHeight="1">
      <c r="A171" s="1" t="s">
        <v>354</v>
      </c>
      <c r="B171" s="1" t="s">
        <v>328</v>
      </c>
      <c r="C171" s="1">
        <f>IFERROR(IF(VLOOKUP($A171,'CDS-B'!$A:$L,3,FALSE)="","",(VLOOKUP($A171,'CDS-B'!$A:$L,3,FALSE))),"")</f>
        <v>804</v>
      </c>
      <c r="D171" s="1" t="s">
        <v>144</v>
      </c>
      <c r="E171" s="1" t="s">
        <v>321</v>
      </c>
      <c r="F171" s="1" t="s">
        <v>17</v>
      </c>
      <c r="G171" s="1" t="s">
        <v>147</v>
      </c>
      <c r="H171" s="1" t="s">
        <v>17</v>
      </c>
      <c r="I171" s="1" t="s">
        <v>324</v>
      </c>
      <c r="J171" s="1" t="s">
        <v>17</v>
      </c>
      <c r="K171" s="1" t="s">
        <v>17</v>
      </c>
      <c r="L171" s="1" t="s">
        <v>151</v>
      </c>
    </row>
    <row r="172" ht="15.75" customHeight="1">
      <c r="A172" s="1" t="s">
        <v>355</v>
      </c>
      <c r="B172" s="1" t="s">
        <v>330</v>
      </c>
      <c r="C172" s="1">
        <f>IFERROR(IF(VLOOKUP($A172,'CDS-B'!$A:$L,3,FALSE)="","",(VLOOKUP($A172,'CDS-B'!$A:$L,3,FALSE))),"")</f>
        <v>2</v>
      </c>
      <c r="D172" s="1" t="s">
        <v>144</v>
      </c>
      <c r="E172" s="1" t="s">
        <v>321</v>
      </c>
      <c r="F172" s="1" t="s">
        <v>17</v>
      </c>
      <c r="G172" s="1" t="s">
        <v>147</v>
      </c>
      <c r="H172" s="1" t="s">
        <v>17</v>
      </c>
      <c r="I172" s="1" t="s">
        <v>324</v>
      </c>
      <c r="J172" s="1" t="s">
        <v>17</v>
      </c>
      <c r="K172" s="1" t="s">
        <v>17</v>
      </c>
      <c r="L172" s="1" t="s">
        <v>151</v>
      </c>
    </row>
    <row r="173" ht="15.75" customHeight="1">
      <c r="A173" s="1" t="s">
        <v>356</v>
      </c>
      <c r="B173" s="1" t="s">
        <v>332</v>
      </c>
      <c r="C173" s="1">
        <f>IFERROR(IF(VLOOKUP($A173,'CDS-B'!$A:$L,3,FALSE)="","",(VLOOKUP($A173,'CDS-B'!$A:$L,3,FALSE))),"")</f>
        <v>31</v>
      </c>
      <c r="D173" s="1" t="s">
        <v>144</v>
      </c>
      <c r="E173" s="1" t="s">
        <v>321</v>
      </c>
      <c r="F173" s="1" t="s">
        <v>17</v>
      </c>
      <c r="G173" s="1" t="s">
        <v>147</v>
      </c>
      <c r="H173" s="1" t="s">
        <v>17</v>
      </c>
      <c r="I173" s="1" t="s">
        <v>324</v>
      </c>
      <c r="J173" s="1" t="s">
        <v>17</v>
      </c>
      <c r="K173" s="1" t="s">
        <v>17</v>
      </c>
      <c r="L173" s="1" t="s">
        <v>151</v>
      </c>
    </row>
    <row r="174" ht="15.75" customHeight="1">
      <c r="A174" s="1" t="s">
        <v>357</v>
      </c>
      <c r="B174" s="1" t="s">
        <v>334</v>
      </c>
      <c r="C174" s="1">
        <f>IFERROR(IF(VLOOKUP($A174,'CDS-B'!$A:$L,3,FALSE)="","",(VLOOKUP($A174,'CDS-B'!$A:$L,3,FALSE))),"")</f>
        <v>0</v>
      </c>
      <c r="D174" s="1" t="s">
        <v>144</v>
      </c>
      <c r="E174" s="1" t="s">
        <v>321</v>
      </c>
      <c r="F174" s="1" t="s">
        <v>17</v>
      </c>
      <c r="G174" s="1" t="s">
        <v>147</v>
      </c>
      <c r="H174" s="1" t="s">
        <v>17</v>
      </c>
      <c r="I174" s="1" t="s">
        <v>324</v>
      </c>
      <c r="J174" s="1" t="s">
        <v>17</v>
      </c>
      <c r="K174" s="1" t="s">
        <v>17</v>
      </c>
      <c r="L174" s="1" t="s">
        <v>151</v>
      </c>
    </row>
    <row r="175" ht="15.75" customHeight="1">
      <c r="A175" s="1" t="s">
        <v>358</v>
      </c>
      <c r="B175" s="1" t="s">
        <v>336</v>
      </c>
      <c r="C175" s="1">
        <f>IFERROR(IF(VLOOKUP($A175,'CDS-B'!$A:$L,3,FALSE)="","",(VLOOKUP($A175,'CDS-B'!$A:$L,3,FALSE))),"")</f>
        <v>51</v>
      </c>
      <c r="D175" s="1" t="s">
        <v>144</v>
      </c>
      <c r="E175" s="1" t="s">
        <v>321</v>
      </c>
      <c r="F175" s="1" t="s">
        <v>17</v>
      </c>
      <c r="G175" s="1" t="s">
        <v>147</v>
      </c>
      <c r="H175" s="1" t="s">
        <v>17</v>
      </c>
      <c r="I175" s="1" t="s">
        <v>324</v>
      </c>
      <c r="J175" s="1" t="s">
        <v>17</v>
      </c>
      <c r="K175" s="1" t="s">
        <v>17</v>
      </c>
      <c r="L175" s="1" t="s">
        <v>151</v>
      </c>
    </row>
    <row r="176" ht="15.75" customHeight="1">
      <c r="A176" s="1" t="s">
        <v>359</v>
      </c>
      <c r="B176" s="1" t="s">
        <v>338</v>
      </c>
      <c r="C176" s="1">
        <f>IFERROR(IF(VLOOKUP($A176,'CDS-B'!$A:$L,3,FALSE)="","",(VLOOKUP($A176,'CDS-B'!$A:$L,3,FALSE))),"")</f>
        <v>30</v>
      </c>
      <c r="D176" s="1" t="s">
        <v>144</v>
      </c>
      <c r="E176" s="1" t="s">
        <v>321</v>
      </c>
      <c r="F176" s="1" t="s">
        <v>17</v>
      </c>
      <c r="G176" s="1" t="s">
        <v>147</v>
      </c>
      <c r="H176" s="1" t="s">
        <v>17</v>
      </c>
      <c r="I176" s="1" t="s">
        <v>324</v>
      </c>
      <c r="J176" s="1" t="s">
        <v>17</v>
      </c>
      <c r="K176" s="1" t="s">
        <v>17</v>
      </c>
      <c r="L176" s="1" t="s">
        <v>151</v>
      </c>
    </row>
    <row r="177" ht="15.75" customHeight="1">
      <c r="A177" s="1" t="s">
        <v>360</v>
      </c>
      <c r="B177" s="1" t="s">
        <v>340</v>
      </c>
      <c r="C177" s="1">
        <f>IFERROR(IF(VLOOKUP($A177,'CDS-B'!$A:$L,3,FALSE)="","",(VLOOKUP($A177,'CDS-B'!$A:$L,3,FALSE))),"")</f>
        <v>1171</v>
      </c>
      <c r="D177" s="1" t="s">
        <v>144</v>
      </c>
      <c r="E177" s="1" t="s">
        <v>321</v>
      </c>
      <c r="F177" s="1" t="s">
        <v>17</v>
      </c>
      <c r="G177" s="1" t="s">
        <v>147</v>
      </c>
      <c r="H177" s="1" t="s">
        <v>17</v>
      </c>
      <c r="I177" s="1" t="s">
        <v>324</v>
      </c>
      <c r="J177" s="1" t="s">
        <v>17</v>
      </c>
      <c r="K177" s="1" t="s">
        <v>17</v>
      </c>
      <c r="L177" s="1" t="s">
        <v>151</v>
      </c>
    </row>
    <row r="178" ht="15.75" customHeight="1">
      <c r="A178" s="1" t="s">
        <v>361</v>
      </c>
      <c r="B178" s="1" t="s">
        <v>362</v>
      </c>
      <c r="C178" s="1">
        <f>IFERROR(IF(VLOOKUP($A178,'CDS-B'!$A:$L,3,FALSE)="","",(VLOOKUP($A178,'CDS-B'!$A:$L,3,FALSE))),"")</f>
        <v>0</v>
      </c>
      <c r="D178" s="1" t="s">
        <v>144</v>
      </c>
      <c r="E178" s="1" t="s">
        <v>363</v>
      </c>
      <c r="F178" s="1" t="s">
        <v>17</v>
      </c>
      <c r="G178" s="1" t="s">
        <v>17</v>
      </c>
      <c r="H178" s="1" t="s">
        <v>17</v>
      </c>
      <c r="I178" s="1" t="s">
        <v>17</v>
      </c>
      <c r="J178" s="1" t="s">
        <v>17</v>
      </c>
      <c r="K178" s="1" t="s">
        <v>17</v>
      </c>
      <c r="L178" s="1" t="s">
        <v>151</v>
      </c>
    </row>
    <row r="179" ht="15.75" customHeight="1">
      <c r="A179" s="1" t="s">
        <v>364</v>
      </c>
      <c r="B179" s="1" t="s">
        <v>365</v>
      </c>
      <c r="C179" s="1">
        <f>IFERROR(IF(VLOOKUP($A179,'CDS-B'!$A:$L,3,FALSE)="","",(VLOOKUP($A179,'CDS-B'!$A:$L,3,FALSE))),"")</f>
        <v>0</v>
      </c>
      <c r="D179" s="1" t="s">
        <v>144</v>
      </c>
      <c r="E179" s="1" t="s">
        <v>363</v>
      </c>
      <c r="F179" s="1" t="s">
        <v>17</v>
      </c>
      <c r="G179" s="1" t="s">
        <v>17</v>
      </c>
      <c r="H179" s="1" t="s">
        <v>17</v>
      </c>
      <c r="I179" s="1" t="s">
        <v>17</v>
      </c>
      <c r="J179" s="1" t="s">
        <v>17</v>
      </c>
      <c r="K179" s="1" t="s">
        <v>17</v>
      </c>
      <c r="L179" s="1" t="s">
        <v>151</v>
      </c>
    </row>
    <row r="180" ht="15.75" customHeight="1">
      <c r="A180" s="1" t="s">
        <v>366</v>
      </c>
      <c r="B180" s="1" t="s">
        <v>367</v>
      </c>
      <c r="C180" s="1">
        <f>IFERROR(IF(VLOOKUP($A180,'CDS-B'!$A:$L,3,FALSE)="","",(VLOOKUP($A180,'CDS-B'!$A:$L,3,FALSE))),"")</f>
        <v>300</v>
      </c>
      <c r="D180" s="1" t="s">
        <v>144</v>
      </c>
      <c r="E180" s="1" t="s">
        <v>363</v>
      </c>
      <c r="F180" s="1" t="s">
        <v>17</v>
      </c>
      <c r="G180" s="1" t="s">
        <v>17</v>
      </c>
      <c r="H180" s="1" t="s">
        <v>17</v>
      </c>
      <c r="I180" s="1" t="s">
        <v>17</v>
      </c>
      <c r="J180" s="1" t="s">
        <v>17</v>
      </c>
      <c r="K180" s="1" t="s">
        <v>17</v>
      </c>
      <c r="L180" s="1" t="s">
        <v>151</v>
      </c>
    </row>
    <row r="181" ht="15.75" customHeight="1">
      <c r="A181" s="1" t="s">
        <v>368</v>
      </c>
      <c r="B181" s="1" t="s">
        <v>369</v>
      </c>
      <c r="C181" s="1">
        <f>IFERROR(IF(VLOOKUP($A181,'CDS-B'!$A:$L,3,FALSE)="","",(VLOOKUP($A181,'CDS-B'!$A:$L,3,FALSE))),"")</f>
        <v>0</v>
      </c>
      <c r="D181" s="1" t="s">
        <v>144</v>
      </c>
      <c r="E181" s="1" t="s">
        <v>363</v>
      </c>
      <c r="F181" s="1" t="s">
        <v>17</v>
      </c>
      <c r="G181" s="1" t="s">
        <v>17</v>
      </c>
      <c r="H181" s="1" t="s">
        <v>17</v>
      </c>
      <c r="I181" s="1" t="s">
        <v>17</v>
      </c>
      <c r="J181" s="1" t="s">
        <v>17</v>
      </c>
      <c r="K181" s="1" t="s">
        <v>17</v>
      </c>
      <c r="L181" s="1" t="s">
        <v>151</v>
      </c>
    </row>
    <row r="182" ht="15.75" customHeight="1">
      <c r="A182" s="1" t="s">
        <v>370</v>
      </c>
      <c r="B182" s="1" t="s">
        <v>371</v>
      </c>
      <c r="C182" s="1">
        <f>IFERROR(IF(VLOOKUP($A182,'CDS-B'!$A:$L,3,FALSE)="","",(VLOOKUP($A182,'CDS-B'!$A:$L,3,FALSE))),"")</f>
        <v>0</v>
      </c>
      <c r="D182" s="1" t="s">
        <v>144</v>
      </c>
      <c r="E182" s="1" t="s">
        <v>363</v>
      </c>
      <c r="F182" s="1" t="s">
        <v>17</v>
      </c>
      <c r="G182" s="1" t="s">
        <v>17</v>
      </c>
      <c r="H182" s="1" t="s">
        <v>17</v>
      </c>
      <c r="I182" s="1" t="s">
        <v>17</v>
      </c>
      <c r="J182" s="1" t="s">
        <v>17</v>
      </c>
      <c r="K182" s="1" t="s">
        <v>17</v>
      </c>
      <c r="L182" s="1" t="s">
        <v>151</v>
      </c>
    </row>
    <row r="183" ht="15.75" customHeight="1">
      <c r="A183" s="1" t="s">
        <v>372</v>
      </c>
      <c r="B183" s="1" t="s">
        <v>373</v>
      </c>
      <c r="C183" s="1">
        <f>IFERROR(IF(VLOOKUP($A183,'CDS-B'!$A:$L,3,FALSE)="","",(VLOOKUP($A183,'CDS-B'!$A:$L,3,FALSE))),"")</f>
        <v>0</v>
      </c>
      <c r="D183" s="1" t="s">
        <v>144</v>
      </c>
      <c r="E183" s="1" t="s">
        <v>363</v>
      </c>
      <c r="F183" s="1" t="s">
        <v>17</v>
      </c>
      <c r="G183" s="1" t="s">
        <v>17</v>
      </c>
      <c r="H183" s="1" t="s">
        <v>17</v>
      </c>
      <c r="I183" s="1" t="s">
        <v>17</v>
      </c>
      <c r="J183" s="1" t="s">
        <v>17</v>
      </c>
      <c r="K183" s="1" t="s">
        <v>17</v>
      </c>
      <c r="L183" s="1" t="s">
        <v>151</v>
      </c>
    </row>
    <row r="184" ht="15.75" customHeight="1">
      <c r="A184" s="1" t="s">
        <v>374</v>
      </c>
      <c r="B184" s="1" t="s">
        <v>375</v>
      </c>
      <c r="C184" s="1">
        <f>IFERROR(IF(VLOOKUP($A184,'CDS-B'!$A:$L,3,FALSE)="","",(VLOOKUP($A184,'CDS-B'!$A:$L,3,FALSE))),"")</f>
        <v>0</v>
      </c>
      <c r="D184" s="1" t="s">
        <v>144</v>
      </c>
      <c r="E184" s="1" t="s">
        <v>363</v>
      </c>
      <c r="F184" s="1" t="s">
        <v>17</v>
      </c>
      <c r="G184" s="1" t="s">
        <v>17</v>
      </c>
      <c r="H184" s="1" t="s">
        <v>17</v>
      </c>
      <c r="I184" s="1" t="s">
        <v>17</v>
      </c>
      <c r="J184" s="1" t="s">
        <v>17</v>
      </c>
      <c r="K184" s="1" t="s">
        <v>17</v>
      </c>
      <c r="L184" s="1" t="s">
        <v>151</v>
      </c>
    </row>
    <row r="185" ht="15.75" customHeight="1">
      <c r="A185" s="1" t="s">
        <v>376</v>
      </c>
      <c r="B185" s="1" t="s">
        <v>377</v>
      </c>
      <c r="C185" s="1">
        <f>IFERROR(IF(VLOOKUP($A185,'CDS-B'!$A:$L,3,FALSE)="","",(VLOOKUP($A185,'CDS-B'!$A:$L,3,FALSE))),"")</f>
        <v>0</v>
      </c>
      <c r="D185" s="1" t="s">
        <v>144</v>
      </c>
      <c r="E185" s="1" t="s">
        <v>363</v>
      </c>
      <c r="F185" s="1" t="s">
        <v>17</v>
      </c>
      <c r="G185" s="1" t="s">
        <v>17</v>
      </c>
      <c r="H185" s="1" t="s">
        <v>17</v>
      </c>
      <c r="I185" s="1" t="s">
        <v>17</v>
      </c>
      <c r="J185" s="1" t="s">
        <v>17</v>
      </c>
      <c r="K185" s="1" t="s">
        <v>17</v>
      </c>
      <c r="L185" s="1" t="s">
        <v>151</v>
      </c>
    </row>
    <row r="186" ht="15.75" customHeight="1">
      <c r="A186" s="1" t="s">
        <v>378</v>
      </c>
      <c r="B186" s="1" t="s">
        <v>379</v>
      </c>
      <c r="C186" s="1">
        <f>IFERROR(IF(VLOOKUP($A186,'CDS-B'!$A:$L,3,FALSE)="","",(VLOOKUP($A186,'CDS-B'!$A:$L,3,FALSE))),"")</f>
        <v>0</v>
      </c>
      <c r="D186" s="1" t="s">
        <v>144</v>
      </c>
      <c r="E186" s="1" t="s">
        <v>363</v>
      </c>
      <c r="F186" s="1" t="s">
        <v>17</v>
      </c>
      <c r="G186" s="1" t="s">
        <v>17</v>
      </c>
      <c r="H186" s="1" t="s">
        <v>17</v>
      </c>
      <c r="I186" s="1" t="s">
        <v>17</v>
      </c>
      <c r="J186" s="1" t="s">
        <v>17</v>
      </c>
      <c r="K186" s="1" t="s">
        <v>17</v>
      </c>
      <c r="L186" s="1" t="s">
        <v>151</v>
      </c>
    </row>
    <row r="187" ht="15.75" customHeight="1">
      <c r="A187" s="1" t="s">
        <v>380</v>
      </c>
      <c r="B187" s="1" t="s">
        <v>381</v>
      </c>
      <c r="C187" s="1">
        <f>IFERROR(IF(VLOOKUP($A187,'CDS-B'!$A:$L,3,FALSE)="","",(VLOOKUP($A187,'CDS-B'!$A:$L,3,FALSE))),"")</f>
        <v>173</v>
      </c>
      <c r="D187" s="1" t="s">
        <v>144</v>
      </c>
      <c r="E187" s="1" t="s">
        <v>382</v>
      </c>
      <c r="F187" s="1" t="s">
        <v>383</v>
      </c>
      <c r="G187" s="1" t="s">
        <v>384</v>
      </c>
      <c r="H187" s="1" t="s">
        <v>385</v>
      </c>
      <c r="I187" s="1" t="s">
        <v>17</v>
      </c>
      <c r="J187" s="1" t="s">
        <v>17</v>
      </c>
      <c r="K187" s="1" t="s">
        <v>17</v>
      </c>
      <c r="L187" s="1" t="s">
        <v>151</v>
      </c>
    </row>
    <row r="188" ht="15.75" customHeight="1">
      <c r="A188" s="1" t="s">
        <v>386</v>
      </c>
      <c r="B188" s="1" t="s">
        <v>387</v>
      </c>
      <c r="C188" s="1">
        <f>IFERROR(IF(VLOOKUP($A188,'CDS-B'!$A:$L,3,FALSE)="","",(VLOOKUP($A188,'CDS-B'!$A:$L,3,FALSE))),"")</f>
        <v>114</v>
      </c>
      <c r="D188" s="1" t="s">
        <v>144</v>
      </c>
      <c r="E188" s="1" t="s">
        <v>382</v>
      </c>
      <c r="F188" s="1" t="s">
        <v>383</v>
      </c>
      <c r="G188" s="1" t="s">
        <v>384</v>
      </c>
      <c r="H188" s="1" t="s">
        <v>385</v>
      </c>
      <c r="I188" s="1" t="s">
        <v>17</v>
      </c>
      <c r="J188" s="1" t="s">
        <v>17</v>
      </c>
      <c r="K188" s="1" t="s">
        <v>17</v>
      </c>
      <c r="L188" s="1" t="s">
        <v>151</v>
      </c>
    </row>
    <row r="189" ht="15.75" customHeight="1">
      <c r="A189" s="1" t="s">
        <v>388</v>
      </c>
      <c r="B189" s="1" t="s">
        <v>389</v>
      </c>
      <c r="C189" s="1">
        <f>IFERROR(IF(VLOOKUP($A189,'CDS-B'!$A:$L,3,FALSE)="","",(VLOOKUP($A189,'CDS-B'!$A:$L,3,FALSE))),"")</f>
        <v>183</v>
      </c>
      <c r="D189" s="1" t="s">
        <v>144</v>
      </c>
      <c r="E189" s="1" t="s">
        <v>382</v>
      </c>
      <c r="F189" s="1" t="s">
        <v>383</v>
      </c>
      <c r="G189" s="1" t="s">
        <v>384</v>
      </c>
      <c r="H189" s="1" t="s">
        <v>385</v>
      </c>
      <c r="I189" s="1" t="s">
        <v>17</v>
      </c>
      <c r="J189" s="1" t="s">
        <v>17</v>
      </c>
      <c r="K189" s="1" t="s">
        <v>17</v>
      </c>
      <c r="L189" s="1" t="s">
        <v>151</v>
      </c>
    </row>
    <row r="190" ht="15.75" customHeight="1">
      <c r="A190" s="1" t="s">
        <v>390</v>
      </c>
      <c r="B190" s="1" t="s">
        <v>391</v>
      </c>
      <c r="C190" s="1">
        <f>IFERROR(IF(VLOOKUP($A190,'CDS-B'!$A:$L,3,FALSE)="","",(VLOOKUP($A190,'CDS-B'!$A:$L,3,FALSE))),"")</f>
        <v>470</v>
      </c>
      <c r="D190" s="1" t="s">
        <v>144</v>
      </c>
      <c r="E190" s="1" t="s">
        <v>382</v>
      </c>
      <c r="F190" s="1" t="s">
        <v>383</v>
      </c>
      <c r="G190" s="1" t="s">
        <v>384</v>
      </c>
      <c r="H190" s="1" t="s">
        <v>385</v>
      </c>
      <c r="I190" s="1" t="s">
        <v>17</v>
      </c>
      <c r="J190" s="1" t="s">
        <v>17</v>
      </c>
      <c r="K190" s="1" t="s">
        <v>17</v>
      </c>
      <c r="L190" s="1" t="s">
        <v>151</v>
      </c>
    </row>
    <row r="191" ht="15.75" customHeight="1">
      <c r="A191" s="1" t="s">
        <v>392</v>
      </c>
      <c r="B191" s="1" t="s">
        <v>381</v>
      </c>
      <c r="C191" s="1">
        <f>IFERROR(IF(VLOOKUP($A191,'CDS-B'!$A:$L,3,FALSE)="","",(VLOOKUP($A191,'CDS-B'!$A:$L,3,FALSE))),"")</f>
        <v>1</v>
      </c>
      <c r="D191" s="1" t="s">
        <v>144</v>
      </c>
      <c r="E191" s="1" t="s">
        <v>382</v>
      </c>
      <c r="F191" s="1" t="s">
        <v>383</v>
      </c>
      <c r="G191" s="1" t="s">
        <v>393</v>
      </c>
      <c r="H191" s="1" t="s">
        <v>385</v>
      </c>
      <c r="I191" s="1" t="s">
        <v>17</v>
      </c>
      <c r="J191" s="1" t="s">
        <v>17</v>
      </c>
      <c r="K191" s="1" t="s">
        <v>17</v>
      </c>
      <c r="L191" s="1" t="s">
        <v>151</v>
      </c>
    </row>
    <row r="192" ht="15.75" customHeight="1">
      <c r="A192" s="1" t="s">
        <v>394</v>
      </c>
      <c r="B192" s="1" t="s">
        <v>387</v>
      </c>
      <c r="C192" s="1">
        <f>IFERROR(IF(VLOOKUP($A192,'CDS-B'!$A:$L,3,FALSE)="","",(VLOOKUP($A192,'CDS-B'!$A:$L,3,FALSE))),"")</f>
        <v>0</v>
      </c>
      <c r="D192" s="1" t="s">
        <v>144</v>
      </c>
      <c r="E192" s="1" t="s">
        <v>382</v>
      </c>
      <c r="F192" s="1" t="s">
        <v>383</v>
      </c>
      <c r="G192" s="1" t="s">
        <v>393</v>
      </c>
      <c r="H192" s="1" t="s">
        <v>385</v>
      </c>
      <c r="I192" s="1" t="s">
        <v>17</v>
      </c>
      <c r="J192" s="1" t="s">
        <v>17</v>
      </c>
      <c r="K192" s="1" t="s">
        <v>17</v>
      </c>
      <c r="L192" s="1" t="s">
        <v>151</v>
      </c>
    </row>
    <row r="193" ht="15.75" customHeight="1">
      <c r="A193" s="1" t="s">
        <v>395</v>
      </c>
      <c r="B193" s="1" t="s">
        <v>389</v>
      </c>
      <c r="C193" s="1">
        <f>IFERROR(IF(VLOOKUP($A193,'CDS-B'!$A:$L,3,FALSE)="","",(VLOOKUP($A193,'CDS-B'!$A:$L,3,FALSE))),"")</f>
        <v>1</v>
      </c>
      <c r="D193" s="1" t="s">
        <v>144</v>
      </c>
      <c r="E193" s="1" t="s">
        <v>382</v>
      </c>
      <c r="F193" s="1" t="s">
        <v>383</v>
      </c>
      <c r="G193" s="1" t="s">
        <v>393</v>
      </c>
      <c r="H193" s="1" t="s">
        <v>385</v>
      </c>
      <c r="I193" s="1" t="s">
        <v>17</v>
      </c>
      <c r="J193" s="1" t="s">
        <v>17</v>
      </c>
      <c r="K193" s="1" t="s">
        <v>17</v>
      </c>
      <c r="L193" s="1" t="s">
        <v>151</v>
      </c>
    </row>
    <row r="194" ht="15.75" customHeight="1">
      <c r="A194" s="1" t="s">
        <v>396</v>
      </c>
      <c r="B194" s="1" t="s">
        <v>391</v>
      </c>
      <c r="C194" s="1">
        <f>IFERROR(IF(VLOOKUP($A194,'CDS-B'!$A:$L,3,FALSE)="","",(VLOOKUP($A194,'CDS-B'!$A:$L,3,FALSE))),"")</f>
        <v>2</v>
      </c>
      <c r="D194" s="1" t="s">
        <v>144</v>
      </c>
      <c r="E194" s="1" t="s">
        <v>382</v>
      </c>
      <c r="F194" s="1" t="s">
        <v>383</v>
      </c>
      <c r="G194" s="1" t="s">
        <v>393</v>
      </c>
      <c r="H194" s="1" t="s">
        <v>385</v>
      </c>
      <c r="I194" s="1" t="s">
        <v>17</v>
      </c>
      <c r="J194" s="1" t="s">
        <v>17</v>
      </c>
      <c r="K194" s="1" t="s">
        <v>17</v>
      </c>
      <c r="L194" s="1" t="s">
        <v>151</v>
      </c>
    </row>
    <row r="195" ht="15.75" customHeight="1">
      <c r="A195" s="1" t="s">
        <v>397</v>
      </c>
      <c r="B195" s="1" t="s">
        <v>381</v>
      </c>
      <c r="C195" s="1">
        <f>IFERROR(IF(VLOOKUP($A195,'CDS-B'!$A:$L,3,FALSE)="","",(VLOOKUP($A195,'CDS-B'!$A:$L,3,FALSE))),"")</f>
        <v>172</v>
      </c>
      <c r="D195" s="1" t="s">
        <v>144</v>
      </c>
      <c r="E195" s="1" t="s">
        <v>382</v>
      </c>
      <c r="F195" s="1" t="s">
        <v>383</v>
      </c>
      <c r="G195" s="1" t="s">
        <v>398</v>
      </c>
      <c r="H195" s="1" t="s">
        <v>385</v>
      </c>
      <c r="I195" s="1" t="s">
        <v>17</v>
      </c>
      <c r="J195" s="1" t="s">
        <v>17</v>
      </c>
      <c r="K195" s="1" t="s">
        <v>17</v>
      </c>
      <c r="L195" s="1" t="s">
        <v>151</v>
      </c>
    </row>
    <row r="196" ht="15.75" customHeight="1">
      <c r="A196" s="1" t="s">
        <v>399</v>
      </c>
      <c r="B196" s="1" t="s">
        <v>387</v>
      </c>
      <c r="C196" s="1">
        <f>IFERROR(IF(VLOOKUP($A196,'CDS-B'!$A:$L,3,FALSE)="","",(VLOOKUP($A196,'CDS-B'!$A:$L,3,FALSE))),"")</f>
        <v>114</v>
      </c>
      <c r="D196" s="1" t="s">
        <v>144</v>
      </c>
      <c r="E196" s="1" t="s">
        <v>382</v>
      </c>
      <c r="F196" s="1" t="s">
        <v>383</v>
      </c>
      <c r="G196" s="1" t="s">
        <v>398</v>
      </c>
      <c r="H196" s="1" t="s">
        <v>385</v>
      </c>
      <c r="I196" s="1" t="s">
        <v>17</v>
      </c>
      <c r="J196" s="1" t="s">
        <v>17</v>
      </c>
      <c r="K196" s="1" t="s">
        <v>17</v>
      </c>
      <c r="L196" s="1" t="s">
        <v>151</v>
      </c>
    </row>
    <row r="197" ht="15.75" customHeight="1">
      <c r="A197" s="1" t="s">
        <v>400</v>
      </c>
      <c r="B197" s="1" t="s">
        <v>389</v>
      </c>
      <c r="C197" s="1">
        <f>IFERROR(IF(VLOOKUP($A197,'CDS-B'!$A:$L,3,FALSE)="","",(VLOOKUP($A197,'CDS-B'!$A:$L,3,FALSE))),"")</f>
        <v>182</v>
      </c>
      <c r="D197" s="1" t="s">
        <v>144</v>
      </c>
      <c r="E197" s="1" t="s">
        <v>382</v>
      </c>
      <c r="F197" s="1" t="s">
        <v>383</v>
      </c>
      <c r="G197" s="1" t="s">
        <v>398</v>
      </c>
      <c r="H197" s="1" t="s">
        <v>385</v>
      </c>
      <c r="I197" s="1" t="s">
        <v>17</v>
      </c>
      <c r="J197" s="1" t="s">
        <v>17</v>
      </c>
      <c r="K197" s="1" t="s">
        <v>17</v>
      </c>
      <c r="L197" s="1" t="s">
        <v>151</v>
      </c>
    </row>
    <row r="198" ht="15.75" customHeight="1">
      <c r="A198" s="1" t="s">
        <v>401</v>
      </c>
      <c r="B198" s="1" t="s">
        <v>391</v>
      </c>
      <c r="C198" s="1">
        <f>IFERROR(IF(VLOOKUP($A198,'CDS-B'!$A:$L,3,FALSE)="","",(VLOOKUP($A198,'CDS-B'!$A:$L,3,FALSE))),"")</f>
        <v>468</v>
      </c>
      <c r="D198" s="1" t="s">
        <v>144</v>
      </c>
      <c r="E198" s="1" t="s">
        <v>382</v>
      </c>
      <c r="F198" s="1" t="s">
        <v>383</v>
      </c>
      <c r="G198" s="1" t="s">
        <v>398</v>
      </c>
      <c r="H198" s="1" t="s">
        <v>385</v>
      </c>
      <c r="I198" s="1" t="s">
        <v>17</v>
      </c>
      <c r="J198" s="1" t="s">
        <v>17</v>
      </c>
      <c r="K198" s="1" t="s">
        <v>17</v>
      </c>
      <c r="L198" s="1" t="s">
        <v>151</v>
      </c>
    </row>
    <row r="199" ht="15.75" customHeight="1">
      <c r="A199" s="1" t="s">
        <v>402</v>
      </c>
      <c r="B199" s="1" t="s">
        <v>381</v>
      </c>
      <c r="C199" s="1">
        <f>IFERROR(IF(VLOOKUP($A199,'CDS-B'!$A:$L,3,FALSE)="","",(VLOOKUP($A199,'CDS-B'!$A:$L,3,FALSE))),"")</f>
        <v>100</v>
      </c>
      <c r="D199" s="1" t="s">
        <v>144</v>
      </c>
      <c r="E199" s="1" t="s">
        <v>382</v>
      </c>
      <c r="F199" s="1" t="s">
        <v>383</v>
      </c>
      <c r="G199" s="1" t="s">
        <v>403</v>
      </c>
      <c r="H199" s="1" t="s">
        <v>385</v>
      </c>
      <c r="I199" s="1" t="s">
        <v>17</v>
      </c>
      <c r="J199" s="1" t="s">
        <v>17</v>
      </c>
      <c r="K199" s="1" t="s">
        <v>17</v>
      </c>
      <c r="L199" s="1" t="s">
        <v>151</v>
      </c>
    </row>
    <row r="200" ht="15.75" customHeight="1">
      <c r="A200" s="1" t="s">
        <v>404</v>
      </c>
      <c r="B200" s="1" t="s">
        <v>387</v>
      </c>
      <c r="C200" s="1">
        <f>IFERROR(IF(VLOOKUP($A200,'CDS-B'!$A:$L,3,FALSE)="","",(VLOOKUP($A200,'CDS-B'!$A:$L,3,FALSE))),"")</f>
        <v>81</v>
      </c>
      <c r="D200" s="1" t="s">
        <v>144</v>
      </c>
      <c r="E200" s="1" t="s">
        <v>382</v>
      </c>
      <c r="F200" s="1" t="s">
        <v>383</v>
      </c>
      <c r="G200" s="1" t="s">
        <v>403</v>
      </c>
      <c r="H200" s="1" t="s">
        <v>385</v>
      </c>
      <c r="I200" s="1" t="s">
        <v>17</v>
      </c>
      <c r="J200" s="1" t="s">
        <v>17</v>
      </c>
      <c r="K200" s="1" t="s">
        <v>17</v>
      </c>
      <c r="L200" s="1" t="s">
        <v>151</v>
      </c>
    </row>
    <row r="201" ht="15.75" customHeight="1">
      <c r="A201" s="1" t="s">
        <v>405</v>
      </c>
      <c r="B201" s="1" t="s">
        <v>389</v>
      </c>
      <c r="C201" s="1">
        <f>IFERROR(IF(VLOOKUP($A201,'CDS-B'!$A:$L,3,FALSE)="","",(VLOOKUP($A201,'CDS-B'!$A:$L,3,FALSE))),"")</f>
        <v>133</v>
      </c>
      <c r="D201" s="1" t="s">
        <v>144</v>
      </c>
      <c r="E201" s="1" t="s">
        <v>382</v>
      </c>
      <c r="F201" s="1" t="s">
        <v>383</v>
      </c>
      <c r="G201" s="1" t="s">
        <v>403</v>
      </c>
      <c r="H201" s="1" t="s">
        <v>385</v>
      </c>
      <c r="I201" s="1" t="s">
        <v>17</v>
      </c>
      <c r="J201" s="1" t="s">
        <v>17</v>
      </c>
      <c r="K201" s="1" t="s">
        <v>17</v>
      </c>
      <c r="L201" s="1" t="s">
        <v>151</v>
      </c>
    </row>
    <row r="202" ht="15.75" customHeight="1">
      <c r="A202" s="1" t="s">
        <v>406</v>
      </c>
      <c r="B202" s="1" t="s">
        <v>391</v>
      </c>
      <c r="C202" s="1">
        <f>IFERROR(IF(VLOOKUP($A202,'CDS-B'!$A:$L,3,FALSE)="","",(VLOOKUP($A202,'CDS-B'!$A:$L,3,FALSE))),"")</f>
        <v>314</v>
      </c>
      <c r="D202" s="1" t="s">
        <v>144</v>
      </c>
      <c r="E202" s="1" t="s">
        <v>382</v>
      </c>
      <c r="F202" s="1" t="s">
        <v>383</v>
      </c>
      <c r="G202" s="1" t="s">
        <v>403</v>
      </c>
      <c r="H202" s="1" t="s">
        <v>385</v>
      </c>
      <c r="I202" s="1" t="s">
        <v>17</v>
      </c>
      <c r="J202" s="1" t="s">
        <v>17</v>
      </c>
      <c r="K202" s="1" t="s">
        <v>17</v>
      </c>
      <c r="L202" s="1" t="s">
        <v>151</v>
      </c>
    </row>
    <row r="203" ht="15.75" customHeight="1">
      <c r="A203" s="1" t="s">
        <v>407</v>
      </c>
      <c r="B203" s="1" t="s">
        <v>381</v>
      </c>
      <c r="C203" s="1">
        <f>IFERROR(IF(VLOOKUP($A203,'CDS-B'!$A:$L,3,FALSE)="","",(VLOOKUP($A203,'CDS-B'!$A:$L,3,FALSE))),"")</f>
        <v>9</v>
      </c>
      <c r="D203" s="1" t="s">
        <v>144</v>
      </c>
      <c r="E203" s="1" t="s">
        <v>382</v>
      </c>
      <c r="F203" s="1" t="s">
        <v>383</v>
      </c>
      <c r="G203" s="1" t="s">
        <v>408</v>
      </c>
      <c r="H203" s="1" t="s">
        <v>385</v>
      </c>
      <c r="I203" s="1" t="s">
        <v>17</v>
      </c>
      <c r="J203" s="1" t="s">
        <v>17</v>
      </c>
      <c r="K203" s="1" t="s">
        <v>17</v>
      </c>
      <c r="L203" s="1" t="s">
        <v>151</v>
      </c>
    </row>
    <row r="204" ht="15.75" customHeight="1">
      <c r="A204" s="1" t="s">
        <v>409</v>
      </c>
      <c r="B204" s="1" t="s">
        <v>387</v>
      </c>
      <c r="C204" s="1">
        <f>IFERROR(IF(VLOOKUP($A204,'CDS-B'!$A:$L,3,FALSE)="","",(VLOOKUP($A204,'CDS-B'!$A:$L,3,FALSE))),"")</f>
        <v>5</v>
      </c>
      <c r="D204" s="1" t="s">
        <v>144</v>
      </c>
      <c r="E204" s="1" t="s">
        <v>382</v>
      </c>
      <c r="F204" s="1" t="s">
        <v>383</v>
      </c>
      <c r="G204" s="1" t="s">
        <v>408</v>
      </c>
      <c r="H204" s="1" t="s">
        <v>385</v>
      </c>
      <c r="I204" s="1" t="s">
        <v>17</v>
      </c>
      <c r="J204" s="1" t="s">
        <v>17</v>
      </c>
      <c r="K204" s="1" t="s">
        <v>17</v>
      </c>
      <c r="L204" s="1" t="s">
        <v>151</v>
      </c>
    </row>
    <row r="205" ht="15.75" customHeight="1">
      <c r="A205" s="1" t="s">
        <v>410</v>
      </c>
      <c r="B205" s="1" t="s">
        <v>389</v>
      </c>
      <c r="C205" s="1">
        <f>IFERROR(IF(VLOOKUP($A205,'CDS-B'!$A:$L,3,FALSE)="","",(VLOOKUP($A205,'CDS-B'!$A:$L,3,FALSE))),"")</f>
        <v>7</v>
      </c>
      <c r="D205" s="1" t="s">
        <v>144</v>
      </c>
      <c r="E205" s="1" t="s">
        <v>382</v>
      </c>
      <c r="F205" s="1" t="s">
        <v>383</v>
      </c>
      <c r="G205" s="1" t="s">
        <v>408</v>
      </c>
      <c r="H205" s="1" t="s">
        <v>385</v>
      </c>
      <c r="I205" s="1" t="s">
        <v>17</v>
      </c>
      <c r="J205" s="1" t="s">
        <v>17</v>
      </c>
      <c r="K205" s="1" t="s">
        <v>17</v>
      </c>
      <c r="L205" s="1" t="s">
        <v>151</v>
      </c>
    </row>
    <row r="206" ht="15.75" customHeight="1">
      <c r="A206" s="1" t="s">
        <v>411</v>
      </c>
      <c r="B206" s="1" t="s">
        <v>391</v>
      </c>
      <c r="C206" s="1">
        <f>IFERROR(IF(VLOOKUP($A206,'CDS-B'!$A:$L,3,FALSE)="","",(VLOOKUP($A206,'CDS-B'!$A:$L,3,FALSE))),"")</f>
        <v>21</v>
      </c>
      <c r="D206" s="1" t="s">
        <v>144</v>
      </c>
      <c r="E206" s="1" t="s">
        <v>382</v>
      </c>
      <c r="F206" s="1" t="s">
        <v>383</v>
      </c>
      <c r="G206" s="1" t="s">
        <v>408</v>
      </c>
      <c r="H206" s="1" t="s">
        <v>385</v>
      </c>
      <c r="I206" s="1" t="s">
        <v>17</v>
      </c>
      <c r="J206" s="1" t="s">
        <v>17</v>
      </c>
      <c r="K206" s="1" t="s">
        <v>17</v>
      </c>
      <c r="L206" s="1" t="s">
        <v>151</v>
      </c>
    </row>
    <row r="207" ht="15.75" customHeight="1">
      <c r="A207" s="1" t="s">
        <v>412</v>
      </c>
      <c r="B207" s="1" t="s">
        <v>381</v>
      </c>
      <c r="C207" s="1">
        <f>IFERROR(IF(VLOOKUP($A207,'CDS-B'!$A:$L,3,FALSE)="","",(VLOOKUP($A207,'CDS-B'!$A:$L,3,FALSE))),"")</f>
        <v>2</v>
      </c>
      <c r="D207" s="1" t="s">
        <v>144</v>
      </c>
      <c r="E207" s="1" t="s">
        <v>382</v>
      </c>
      <c r="F207" s="1" t="s">
        <v>383</v>
      </c>
      <c r="G207" s="1" t="s">
        <v>413</v>
      </c>
      <c r="H207" s="1" t="s">
        <v>385</v>
      </c>
      <c r="I207" s="1" t="s">
        <v>17</v>
      </c>
      <c r="J207" s="1" t="s">
        <v>17</v>
      </c>
      <c r="K207" s="1" t="s">
        <v>17</v>
      </c>
      <c r="L207" s="1" t="s">
        <v>151</v>
      </c>
    </row>
    <row r="208" ht="15.75" customHeight="1">
      <c r="A208" s="1" t="s">
        <v>414</v>
      </c>
      <c r="B208" s="1" t="s">
        <v>387</v>
      </c>
      <c r="C208" s="1">
        <f>IFERROR(IF(VLOOKUP($A208,'CDS-B'!$A:$L,3,FALSE)="","",(VLOOKUP($A208,'CDS-B'!$A:$L,3,FALSE))),"")</f>
        <v>1</v>
      </c>
      <c r="D208" s="1" t="s">
        <v>144</v>
      </c>
      <c r="E208" s="1" t="s">
        <v>382</v>
      </c>
      <c r="F208" s="1" t="s">
        <v>383</v>
      </c>
      <c r="G208" s="1" t="s">
        <v>413</v>
      </c>
      <c r="H208" s="1" t="s">
        <v>385</v>
      </c>
      <c r="I208" s="1" t="s">
        <v>17</v>
      </c>
      <c r="J208" s="1" t="s">
        <v>17</v>
      </c>
      <c r="K208" s="1" t="s">
        <v>17</v>
      </c>
      <c r="L208" s="1" t="s">
        <v>151</v>
      </c>
    </row>
    <row r="209" ht="15.75" customHeight="1">
      <c r="A209" s="1" t="s">
        <v>415</v>
      </c>
      <c r="B209" s="1" t="s">
        <v>389</v>
      </c>
      <c r="C209" s="1">
        <f>IFERROR(IF(VLOOKUP($A209,'CDS-B'!$A:$L,3,FALSE)="","",(VLOOKUP($A209,'CDS-B'!$A:$L,3,FALSE))),"")</f>
        <v>4</v>
      </c>
      <c r="D209" s="1" t="s">
        <v>144</v>
      </c>
      <c r="E209" s="1" t="s">
        <v>382</v>
      </c>
      <c r="F209" s="1" t="s">
        <v>383</v>
      </c>
      <c r="G209" s="1" t="s">
        <v>413</v>
      </c>
      <c r="H209" s="1" t="s">
        <v>385</v>
      </c>
      <c r="I209" s="1" t="s">
        <v>17</v>
      </c>
      <c r="J209" s="1" t="s">
        <v>17</v>
      </c>
      <c r="K209" s="1" t="s">
        <v>17</v>
      </c>
      <c r="L209" s="1" t="s">
        <v>151</v>
      </c>
    </row>
    <row r="210" ht="15.75" customHeight="1">
      <c r="A210" s="1" t="s">
        <v>416</v>
      </c>
      <c r="B210" s="1" t="s">
        <v>391</v>
      </c>
      <c r="C210" s="1">
        <f>IFERROR(IF(VLOOKUP($A210,'CDS-B'!$A:$L,3,FALSE)="","",(VLOOKUP($A210,'CDS-B'!$A:$L,3,FALSE))),"")</f>
        <v>7</v>
      </c>
      <c r="D210" s="1" t="s">
        <v>144</v>
      </c>
      <c r="E210" s="1" t="s">
        <v>382</v>
      </c>
      <c r="F210" s="1" t="s">
        <v>383</v>
      </c>
      <c r="G210" s="1" t="s">
        <v>413</v>
      </c>
      <c r="H210" s="1" t="s">
        <v>385</v>
      </c>
      <c r="I210" s="1" t="s">
        <v>17</v>
      </c>
      <c r="J210" s="1" t="s">
        <v>17</v>
      </c>
      <c r="K210" s="1" t="s">
        <v>17</v>
      </c>
      <c r="L210" s="1" t="s">
        <v>151</v>
      </c>
    </row>
    <row r="211" ht="15.75" customHeight="1">
      <c r="A211" s="1" t="s">
        <v>417</v>
      </c>
      <c r="B211" s="1" t="s">
        <v>381</v>
      </c>
      <c r="C211" s="1">
        <f>IFERROR(IF(VLOOKUP($A211,'CDS-B'!$A:$L,3,FALSE)="","",(VLOOKUP($A211,'CDS-B'!$A:$L,3,FALSE))),"")</f>
        <v>111</v>
      </c>
      <c r="D211" s="1" t="s">
        <v>144</v>
      </c>
      <c r="E211" s="1" t="s">
        <v>382</v>
      </c>
      <c r="F211" s="1" t="s">
        <v>383</v>
      </c>
      <c r="G211" s="1" t="s">
        <v>418</v>
      </c>
      <c r="H211" s="1" t="s">
        <v>385</v>
      </c>
      <c r="I211" s="1" t="s">
        <v>17</v>
      </c>
      <c r="J211" s="1" t="s">
        <v>17</v>
      </c>
      <c r="K211" s="1" t="s">
        <v>17</v>
      </c>
      <c r="L211" s="1" t="s">
        <v>151</v>
      </c>
    </row>
    <row r="212" ht="15.75" customHeight="1">
      <c r="A212" s="1" t="s">
        <v>419</v>
      </c>
      <c r="B212" s="1" t="s">
        <v>387</v>
      </c>
      <c r="C212" s="1">
        <f>IFERROR(IF(VLOOKUP($A212,'CDS-B'!$A:$L,3,FALSE)="","",(VLOOKUP($A212,'CDS-B'!$A:$L,3,FALSE))),"")</f>
        <v>87</v>
      </c>
      <c r="D212" s="1" t="s">
        <v>144</v>
      </c>
      <c r="E212" s="1" t="s">
        <v>382</v>
      </c>
      <c r="F212" s="1" t="s">
        <v>383</v>
      </c>
      <c r="G212" s="1" t="s">
        <v>418</v>
      </c>
      <c r="H212" s="1" t="s">
        <v>385</v>
      </c>
      <c r="I212" s="1" t="s">
        <v>17</v>
      </c>
      <c r="J212" s="1" t="s">
        <v>17</v>
      </c>
      <c r="K212" s="1" t="s">
        <v>17</v>
      </c>
      <c r="L212" s="1" t="s">
        <v>151</v>
      </c>
    </row>
    <row r="213" ht="15.75" customHeight="1">
      <c r="A213" s="1" t="s">
        <v>420</v>
      </c>
      <c r="B213" s="1" t="s">
        <v>389</v>
      </c>
      <c r="C213" s="1">
        <f>IFERROR(IF(VLOOKUP($A213,'CDS-B'!$A:$L,3,FALSE)="","",(VLOOKUP($A213,'CDS-B'!$A:$L,3,FALSE))),"")</f>
        <v>144</v>
      </c>
      <c r="D213" s="1" t="s">
        <v>144</v>
      </c>
      <c r="E213" s="1" t="s">
        <v>382</v>
      </c>
      <c r="F213" s="1" t="s">
        <v>383</v>
      </c>
      <c r="G213" s="1" t="s">
        <v>418</v>
      </c>
      <c r="H213" s="1" t="s">
        <v>385</v>
      </c>
      <c r="I213" s="1" t="s">
        <v>17</v>
      </c>
      <c r="J213" s="1" t="s">
        <v>17</v>
      </c>
      <c r="K213" s="1" t="s">
        <v>17</v>
      </c>
      <c r="L213" s="1" t="s">
        <v>151</v>
      </c>
    </row>
    <row r="214" ht="15.75" customHeight="1">
      <c r="A214" s="1" t="s">
        <v>421</v>
      </c>
      <c r="B214" s="1" t="s">
        <v>391</v>
      </c>
      <c r="C214" s="1">
        <f>IFERROR(IF(VLOOKUP($A214,'CDS-B'!$A:$L,3,FALSE)="","",(VLOOKUP($A214,'CDS-B'!$A:$L,3,FALSE))),"")</f>
        <v>342</v>
      </c>
      <c r="D214" s="1" t="s">
        <v>144</v>
      </c>
      <c r="E214" s="1" t="s">
        <v>382</v>
      </c>
      <c r="F214" s="1" t="s">
        <v>383</v>
      </c>
      <c r="G214" s="1" t="s">
        <v>418</v>
      </c>
      <c r="H214" s="1" t="s">
        <v>385</v>
      </c>
      <c r="I214" s="1" t="s">
        <v>17</v>
      </c>
      <c r="J214" s="1" t="s">
        <v>17</v>
      </c>
      <c r="K214" s="1" t="s">
        <v>17</v>
      </c>
      <c r="L214" s="1" t="s">
        <v>151</v>
      </c>
    </row>
    <row r="215" ht="15.75" customHeight="1">
      <c r="A215" s="1" t="s">
        <v>422</v>
      </c>
      <c r="B215" s="1" t="s">
        <v>381</v>
      </c>
      <c r="C215" s="1">
        <f>IFERROR(IF(VLOOKUP($A215,'CDS-B'!$A:$L,3,FALSE)="","",(VLOOKUP($A215,'CDS-B'!$A:$L,3,FALSE))),"")</f>
        <v>0.6453488372</v>
      </c>
      <c r="D215" s="1" t="s">
        <v>144</v>
      </c>
      <c r="E215" s="1" t="s">
        <v>382</v>
      </c>
      <c r="F215" s="1" t="s">
        <v>383</v>
      </c>
      <c r="G215" s="1" t="s">
        <v>423</v>
      </c>
      <c r="H215" s="1" t="s">
        <v>385</v>
      </c>
      <c r="I215" s="1" t="s">
        <v>17</v>
      </c>
      <c r="J215" s="1" t="s">
        <v>17</v>
      </c>
      <c r="K215" s="1" t="s">
        <v>17</v>
      </c>
      <c r="L215" s="1" t="s">
        <v>424</v>
      </c>
    </row>
    <row r="216" ht="15.75" customHeight="1">
      <c r="A216" s="1" t="s">
        <v>425</v>
      </c>
      <c r="B216" s="1" t="s">
        <v>387</v>
      </c>
      <c r="C216" s="1">
        <f>IFERROR(IF(VLOOKUP($A216,'CDS-B'!$A:$L,3,FALSE)="","",(VLOOKUP($A216,'CDS-B'!$A:$L,3,FALSE))),"")</f>
        <v>0.7631578947</v>
      </c>
      <c r="D216" s="1" t="s">
        <v>144</v>
      </c>
      <c r="E216" s="1" t="s">
        <v>382</v>
      </c>
      <c r="F216" s="1" t="s">
        <v>383</v>
      </c>
      <c r="G216" s="1" t="s">
        <v>423</v>
      </c>
      <c r="H216" s="1" t="s">
        <v>385</v>
      </c>
      <c r="I216" s="1" t="s">
        <v>17</v>
      </c>
      <c r="J216" s="1" t="s">
        <v>17</v>
      </c>
      <c r="K216" s="1" t="s">
        <v>17</v>
      </c>
      <c r="L216" s="1" t="s">
        <v>424</v>
      </c>
    </row>
    <row r="217" ht="15.75" customHeight="1">
      <c r="A217" s="1" t="s">
        <v>426</v>
      </c>
      <c r="B217" s="1" t="s">
        <v>389</v>
      </c>
      <c r="C217" s="1">
        <f>IFERROR(IF(VLOOKUP($A217,'CDS-B'!$A:$L,3,FALSE)="","",(VLOOKUP($A217,'CDS-B'!$A:$L,3,FALSE))),"")</f>
        <v>0.7912087912</v>
      </c>
      <c r="D217" s="1" t="s">
        <v>144</v>
      </c>
      <c r="E217" s="1" t="s">
        <v>382</v>
      </c>
      <c r="F217" s="1" t="s">
        <v>383</v>
      </c>
      <c r="G217" s="1" t="s">
        <v>423</v>
      </c>
      <c r="H217" s="1" t="s">
        <v>385</v>
      </c>
      <c r="I217" s="1" t="s">
        <v>17</v>
      </c>
      <c r="J217" s="1" t="s">
        <v>17</v>
      </c>
      <c r="K217" s="1" t="s">
        <v>17</v>
      </c>
      <c r="L217" s="1" t="s">
        <v>424</v>
      </c>
    </row>
    <row r="218" ht="15.75" customHeight="1">
      <c r="A218" s="1" t="s">
        <v>427</v>
      </c>
      <c r="B218" s="1" t="s">
        <v>391</v>
      </c>
      <c r="C218" s="1">
        <f>IFERROR(IF(VLOOKUP($A218,'CDS-B'!$A:$L,3,FALSE)="","",(VLOOKUP($A218,'CDS-B'!$A:$L,3,FALSE))),"")</f>
        <v>0.7307692308</v>
      </c>
      <c r="D218" s="1" t="s">
        <v>144</v>
      </c>
      <c r="E218" s="1" t="s">
        <v>382</v>
      </c>
      <c r="F218" s="1" t="s">
        <v>383</v>
      </c>
      <c r="G218" s="1" t="s">
        <v>423</v>
      </c>
      <c r="H218" s="1" t="s">
        <v>385</v>
      </c>
      <c r="I218" s="1" t="s">
        <v>17</v>
      </c>
      <c r="J218" s="1" t="s">
        <v>17</v>
      </c>
      <c r="K218" s="1" t="s">
        <v>17</v>
      </c>
      <c r="L218" s="1" t="s">
        <v>424</v>
      </c>
    </row>
    <row r="219" ht="15.75" customHeight="1">
      <c r="A219" s="1" t="s">
        <v>428</v>
      </c>
      <c r="B219" s="1" t="s">
        <v>381</v>
      </c>
      <c r="C219" s="1">
        <f>IFERROR(IF(VLOOKUP($A219,'CDS-B'!$A:$L,3,FALSE)="","",(VLOOKUP($A219,'CDS-B'!$A:$L,3,FALSE))),"")</f>
        <v>180</v>
      </c>
      <c r="D219" s="1" t="s">
        <v>144</v>
      </c>
      <c r="E219" s="1" t="s">
        <v>382</v>
      </c>
      <c r="F219" s="1" t="s">
        <v>383</v>
      </c>
      <c r="G219" s="1" t="s">
        <v>384</v>
      </c>
      <c r="H219" s="1" t="s">
        <v>429</v>
      </c>
      <c r="I219" s="1" t="s">
        <v>17</v>
      </c>
      <c r="J219" s="1" t="s">
        <v>17</v>
      </c>
      <c r="K219" s="1" t="s">
        <v>17</v>
      </c>
      <c r="L219" s="1" t="s">
        <v>151</v>
      </c>
    </row>
    <row r="220" ht="15.75" customHeight="1">
      <c r="A220" s="1" t="s">
        <v>430</v>
      </c>
      <c r="B220" s="1" t="s">
        <v>387</v>
      </c>
      <c r="C220" s="1">
        <f>IFERROR(IF(VLOOKUP($A220,'CDS-B'!$A:$L,3,FALSE)="","",(VLOOKUP($A220,'CDS-B'!$A:$L,3,FALSE))),"")</f>
        <v>144</v>
      </c>
      <c r="D220" s="1" t="s">
        <v>144</v>
      </c>
      <c r="E220" s="1" t="s">
        <v>382</v>
      </c>
      <c r="F220" s="1" t="s">
        <v>383</v>
      </c>
      <c r="G220" s="1" t="s">
        <v>384</v>
      </c>
      <c r="H220" s="1" t="s">
        <v>429</v>
      </c>
      <c r="I220" s="1" t="s">
        <v>17</v>
      </c>
      <c r="J220" s="1" t="s">
        <v>17</v>
      </c>
      <c r="K220" s="1" t="s">
        <v>17</v>
      </c>
      <c r="L220" s="1" t="s">
        <v>151</v>
      </c>
    </row>
    <row r="221" ht="15.75" customHeight="1">
      <c r="A221" s="1" t="s">
        <v>431</v>
      </c>
      <c r="B221" s="1" t="s">
        <v>389</v>
      </c>
      <c r="C221" s="1">
        <f>IFERROR(IF(VLOOKUP($A221,'CDS-B'!$A:$L,3,FALSE)="","",(VLOOKUP($A221,'CDS-B'!$A:$L,3,FALSE))),"")</f>
        <v>157</v>
      </c>
      <c r="D221" s="1" t="s">
        <v>144</v>
      </c>
      <c r="E221" s="1" t="s">
        <v>382</v>
      </c>
      <c r="F221" s="1" t="s">
        <v>383</v>
      </c>
      <c r="G221" s="1" t="s">
        <v>384</v>
      </c>
      <c r="H221" s="1" t="s">
        <v>429</v>
      </c>
      <c r="I221" s="1" t="s">
        <v>17</v>
      </c>
      <c r="J221" s="1" t="s">
        <v>17</v>
      </c>
      <c r="K221" s="1" t="s">
        <v>17</v>
      </c>
      <c r="L221" s="1" t="s">
        <v>151</v>
      </c>
    </row>
    <row r="222" ht="15.75" customHeight="1">
      <c r="A222" s="1" t="s">
        <v>432</v>
      </c>
      <c r="B222" s="1" t="s">
        <v>391</v>
      </c>
      <c r="C222" s="1">
        <f>IFERROR(IF(VLOOKUP($A222,'CDS-B'!$A:$L,3,FALSE)="","",(VLOOKUP($A222,'CDS-B'!$A:$L,3,FALSE))),"")</f>
        <v>481</v>
      </c>
      <c r="D222" s="1" t="s">
        <v>144</v>
      </c>
      <c r="E222" s="1" t="s">
        <v>382</v>
      </c>
      <c r="F222" s="1" t="s">
        <v>383</v>
      </c>
      <c r="G222" s="1" t="s">
        <v>384</v>
      </c>
      <c r="H222" s="1" t="s">
        <v>429</v>
      </c>
      <c r="I222" s="1" t="s">
        <v>17</v>
      </c>
      <c r="J222" s="1" t="s">
        <v>17</v>
      </c>
      <c r="K222" s="1" t="s">
        <v>17</v>
      </c>
      <c r="L222" s="1" t="s">
        <v>151</v>
      </c>
    </row>
    <row r="223" ht="15.75" customHeight="1">
      <c r="A223" s="1" t="s">
        <v>433</v>
      </c>
      <c r="B223" s="1" t="s">
        <v>381</v>
      </c>
      <c r="C223" s="1">
        <f>IFERROR(IF(VLOOKUP($A223,'CDS-B'!$A:$L,3,FALSE)="","",(VLOOKUP($A223,'CDS-B'!$A:$L,3,FALSE))),"")</f>
        <v>0</v>
      </c>
      <c r="D223" s="1" t="s">
        <v>144</v>
      </c>
      <c r="E223" s="1" t="s">
        <v>382</v>
      </c>
      <c r="F223" s="1" t="s">
        <v>383</v>
      </c>
      <c r="G223" s="1" t="s">
        <v>393</v>
      </c>
      <c r="H223" s="1" t="s">
        <v>429</v>
      </c>
      <c r="I223" s="1" t="s">
        <v>17</v>
      </c>
      <c r="J223" s="1" t="s">
        <v>17</v>
      </c>
      <c r="K223" s="1" t="s">
        <v>17</v>
      </c>
      <c r="L223" s="1" t="s">
        <v>151</v>
      </c>
    </row>
    <row r="224" ht="15.75" customHeight="1">
      <c r="A224" s="1" t="s">
        <v>434</v>
      </c>
      <c r="B224" s="1" t="s">
        <v>387</v>
      </c>
      <c r="C224" s="1" t="str">
        <f>IFERROR(IF(VLOOKUP($A224,'CDS-B'!$A:$L,3,FALSE)="","",(VLOOKUP($A224,'CDS-B'!$A:$L,3,FALSE))),"")</f>
        <v/>
      </c>
      <c r="D224" s="1" t="s">
        <v>144</v>
      </c>
      <c r="E224" s="1" t="s">
        <v>382</v>
      </c>
      <c r="F224" s="1" t="s">
        <v>383</v>
      </c>
      <c r="G224" s="1" t="s">
        <v>393</v>
      </c>
      <c r="H224" s="1" t="s">
        <v>429</v>
      </c>
      <c r="I224" s="1" t="s">
        <v>17</v>
      </c>
      <c r="J224" s="1" t="s">
        <v>17</v>
      </c>
      <c r="K224" s="1" t="s">
        <v>17</v>
      </c>
      <c r="L224" s="1" t="s">
        <v>151</v>
      </c>
    </row>
    <row r="225" ht="15.75" customHeight="1">
      <c r="A225" s="1" t="s">
        <v>435</v>
      </c>
      <c r="B225" s="1" t="s">
        <v>389</v>
      </c>
      <c r="C225" s="1" t="str">
        <f>IFERROR(IF(VLOOKUP($A225,'CDS-B'!$A:$L,3,FALSE)="","",(VLOOKUP($A225,'CDS-B'!$A:$L,3,FALSE))),"")</f>
        <v/>
      </c>
      <c r="D225" s="1" t="s">
        <v>144</v>
      </c>
      <c r="E225" s="1" t="s">
        <v>382</v>
      </c>
      <c r="F225" s="1" t="s">
        <v>383</v>
      </c>
      <c r="G225" s="1" t="s">
        <v>393</v>
      </c>
      <c r="H225" s="1" t="s">
        <v>429</v>
      </c>
      <c r="I225" s="1" t="s">
        <v>17</v>
      </c>
      <c r="J225" s="1" t="s">
        <v>17</v>
      </c>
      <c r="K225" s="1" t="s">
        <v>17</v>
      </c>
      <c r="L225" s="1" t="s">
        <v>151</v>
      </c>
    </row>
    <row r="226" ht="15.75" customHeight="1">
      <c r="A226" s="1" t="s">
        <v>436</v>
      </c>
      <c r="B226" s="1" t="s">
        <v>391</v>
      </c>
      <c r="C226" s="1">
        <f>IFERROR(IF(VLOOKUP($A226,'CDS-B'!$A:$L,3,FALSE)="","",(VLOOKUP($A226,'CDS-B'!$A:$L,3,FALSE))),"")</f>
        <v>0</v>
      </c>
      <c r="D226" s="1" t="s">
        <v>144</v>
      </c>
      <c r="E226" s="1" t="s">
        <v>382</v>
      </c>
      <c r="F226" s="1" t="s">
        <v>383</v>
      </c>
      <c r="G226" s="1" t="s">
        <v>393</v>
      </c>
      <c r="H226" s="1" t="s">
        <v>429</v>
      </c>
      <c r="I226" s="1" t="s">
        <v>17</v>
      </c>
      <c r="J226" s="1" t="s">
        <v>17</v>
      </c>
      <c r="K226" s="1" t="s">
        <v>17</v>
      </c>
      <c r="L226" s="1" t="s">
        <v>151</v>
      </c>
    </row>
    <row r="227" ht="15.75" customHeight="1">
      <c r="A227" s="1" t="s">
        <v>437</v>
      </c>
      <c r="B227" s="1" t="s">
        <v>381</v>
      </c>
      <c r="C227" s="1">
        <f>IFERROR(IF(VLOOKUP($A227,'CDS-B'!$A:$L,3,FALSE)="","",(VLOOKUP($A227,'CDS-B'!$A:$L,3,FALSE))),"")</f>
        <v>180</v>
      </c>
      <c r="D227" s="1" t="s">
        <v>144</v>
      </c>
      <c r="E227" s="1" t="s">
        <v>382</v>
      </c>
      <c r="F227" s="1" t="s">
        <v>383</v>
      </c>
      <c r="G227" s="1" t="s">
        <v>398</v>
      </c>
      <c r="H227" s="1" t="s">
        <v>429</v>
      </c>
      <c r="I227" s="1" t="s">
        <v>17</v>
      </c>
      <c r="J227" s="1" t="s">
        <v>17</v>
      </c>
      <c r="K227" s="1" t="s">
        <v>17</v>
      </c>
      <c r="L227" s="1" t="s">
        <v>151</v>
      </c>
    </row>
    <row r="228" ht="15.75" customHeight="1">
      <c r="A228" s="1" t="s">
        <v>438</v>
      </c>
      <c r="B228" s="1" t="s">
        <v>387</v>
      </c>
      <c r="C228" s="1">
        <f>IFERROR(IF(VLOOKUP($A228,'CDS-B'!$A:$L,3,FALSE)="","",(VLOOKUP($A228,'CDS-B'!$A:$L,3,FALSE))),"")</f>
        <v>144</v>
      </c>
      <c r="D228" s="1" t="s">
        <v>144</v>
      </c>
      <c r="E228" s="1" t="s">
        <v>382</v>
      </c>
      <c r="F228" s="1" t="s">
        <v>383</v>
      </c>
      <c r="G228" s="1" t="s">
        <v>398</v>
      </c>
      <c r="H228" s="1" t="s">
        <v>429</v>
      </c>
      <c r="I228" s="1" t="s">
        <v>17</v>
      </c>
      <c r="J228" s="1" t="s">
        <v>17</v>
      </c>
      <c r="K228" s="1" t="s">
        <v>17</v>
      </c>
      <c r="L228" s="1" t="s">
        <v>151</v>
      </c>
    </row>
    <row r="229" ht="15.75" customHeight="1">
      <c r="A229" s="1" t="s">
        <v>439</v>
      </c>
      <c r="B229" s="1" t="s">
        <v>389</v>
      </c>
      <c r="C229" s="1">
        <f>IFERROR(IF(VLOOKUP($A229,'CDS-B'!$A:$L,3,FALSE)="","",(VLOOKUP($A229,'CDS-B'!$A:$L,3,FALSE))),"")</f>
        <v>157</v>
      </c>
      <c r="D229" s="1" t="s">
        <v>144</v>
      </c>
      <c r="E229" s="1" t="s">
        <v>382</v>
      </c>
      <c r="F229" s="1" t="s">
        <v>383</v>
      </c>
      <c r="G229" s="1" t="s">
        <v>398</v>
      </c>
      <c r="H229" s="1" t="s">
        <v>429</v>
      </c>
      <c r="I229" s="1" t="s">
        <v>17</v>
      </c>
      <c r="J229" s="1" t="s">
        <v>17</v>
      </c>
      <c r="K229" s="1" t="s">
        <v>17</v>
      </c>
      <c r="L229" s="1" t="s">
        <v>151</v>
      </c>
    </row>
    <row r="230" ht="15.75" customHeight="1">
      <c r="A230" s="1" t="s">
        <v>440</v>
      </c>
      <c r="B230" s="1" t="s">
        <v>391</v>
      </c>
      <c r="C230" s="1">
        <f>IFERROR(IF(VLOOKUP($A230,'CDS-B'!$A:$L,3,FALSE)="","",(VLOOKUP($A230,'CDS-B'!$A:$L,3,FALSE))),"")</f>
        <v>481</v>
      </c>
      <c r="D230" s="1" t="s">
        <v>144</v>
      </c>
      <c r="E230" s="1" t="s">
        <v>382</v>
      </c>
      <c r="F230" s="1" t="s">
        <v>383</v>
      </c>
      <c r="G230" s="1" t="s">
        <v>398</v>
      </c>
      <c r="H230" s="1" t="s">
        <v>429</v>
      </c>
      <c r="I230" s="1" t="s">
        <v>17</v>
      </c>
      <c r="J230" s="1" t="s">
        <v>17</v>
      </c>
      <c r="K230" s="1" t="s">
        <v>17</v>
      </c>
      <c r="L230" s="1" t="s">
        <v>151</v>
      </c>
    </row>
    <row r="231" ht="15.75" customHeight="1">
      <c r="A231" s="1" t="s">
        <v>441</v>
      </c>
      <c r="B231" s="1" t="s">
        <v>381</v>
      </c>
      <c r="C231" s="1">
        <f>IFERROR(IF(VLOOKUP($A231,'CDS-B'!$A:$L,3,FALSE)="","",(VLOOKUP($A231,'CDS-B'!$A:$L,3,FALSE))),"")</f>
        <v>85</v>
      </c>
      <c r="D231" s="1" t="s">
        <v>144</v>
      </c>
      <c r="E231" s="1" t="s">
        <v>382</v>
      </c>
      <c r="F231" s="1" t="s">
        <v>383</v>
      </c>
      <c r="G231" s="1" t="s">
        <v>403</v>
      </c>
      <c r="H231" s="1" t="s">
        <v>429</v>
      </c>
      <c r="I231" s="1" t="s">
        <v>17</v>
      </c>
      <c r="J231" s="1" t="s">
        <v>17</v>
      </c>
      <c r="K231" s="1" t="s">
        <v>17</v>
      </c>
      <c r="L231" s="1" t="s">
        <v>151</v>
      </c>
    </row>
    <row r="232" ht="15.75" customHeight="1">
      <c r="A232" s="1" t="s">
        <v>442</v>
      </c>
      <c r="B232" s="1" t="s">
        <v>387</v>
      </c>
      <c r="C232" s="1">
        <f>IFERROR(IF(VLOOKUP($A232,'CDS-B'!$A:$L,3,FALSE)="","",(VLOOKUP($A232,'CDS-B'!$A:$L,3,FALSE))),"")</f>
        <v>91</v>
      </c>
      <c r="D232" s="1" t="s">
        <v>144</v>
      </c>
      <c r="E232" s="1" t="s">
        <v>382</v>
      </c>
      <c r="F232" s="1" t="s">
        <v>383</v>
      </c>
      <c r="G232" s="1" t="s">
        <v>403</v>
      </c>
      <c r="H232" s="1" t="s">
        <v>429</v>
      </c>
      <c r="I232" s="1" t="s">
        <v>17</v>
      </c>
      <c r="J232" s="1" t="s">
        <v>17</v>
      </c>
      <c r="K232" s="1" t="s">
        <v>17</v>
      </c>
      <c r="L232" s="1" t="s">
        <v>151</v>
      </c>
    </row>
    <row r="233" ht="15.75" customHeight="1">
      <c r="A233" s="1" t="s">
        <v>443</v>
      </c>
      <c r="B233" s="1" t="s">
        <v>389</v>
      </c>
      <c r="C233" s="1">
        <f>IFERROR(IF(VLOOKUP($A233,'CDS-B'!$A:$L,3,FALSE)="","",(VLOOKUP($A233,'CDS-B'!$A:$L,3,FALSE))),"")</f>
        <v>111</v>
      </c>
      <c r="D233" s="1" t="s">
        <v>144</v>
      </c>
      <c r="E233" s="1" t="s">
        <v>382</v>
      </c>
      <c r="F233" s="1" t="s">
        <v>383</v>
      </c>
      <c r="G233" s="1" t="s">
        <v>403</v>
      </c>
      <c r="H233" s="1" t="s">
        <v>429</v>
      </c>
      <c r="I233" s="1" t="s">
        <v>17</v>
      </c>
      <c r="J233" s="1" t="s">
        <v>17</v>
      </c>
      <c r="K233" s="1" t="s">
        <v>17</v>
      </c>
      <c r="L233" s="1" t="s">
        <v>151</v>
      </c>
    </row>
    <row r="234" ht="15.75" customHeight="1">
      <c r="A234" s="1" t="s">
        <v>444</v>
      </c>
      <c r="B234" s="1" t="s">
        <v>391</v>
      </c>
      <c r="C234" s="1">
        <f>IFERROR(IF(VLOOKUP($A234,'CDS-B'!$A:$L,3,FALSE)="","",(VLOOKUP($A234,'CDS-B'!$A:$L,3,FALSE))),"")</f>
        <v>287</v>
      </c>
      <c r="D234" s="1" t="s">
        <v>144</v>
      </c>
      <c r="E234" s="1" t="s">
        <v>382</v>
      </c>
      <c r="F234" s="1" t="s">
        <v>383</v>
      </c>
      <c r="G234" s="1" t="s">
        <v>403</v>
      </c>
      <c r="H234" s="1" t="s">
        <v>429</v>
      </c>
      <c r="I234" s="1" t="s">
        <v>17</v>
      </c>
      <c r="J234" s="1" t="s">
        <v>17</v>
      </c>
      <c r="K234" s="1" t="s">
        <v>17</v>
      </c>
      <c r="L234" s="1" t="s">
        <v>151</v>
      </c>
    </row>
    <row r="235" ht="15.75" customHeight="1">
      <c r="A235" s="1" t="s">
        <v>445</v>
      </c>
      <c r="B235" s="1" t="s">
        <v>381</v>
      </c>
      <c r="C235" s="1">
        <f>IFERROR(IF(VLOOKUP($A235,'CDS-B'!$A:$L,3,FALSE)="","",(VLOOKUP($A235,'CDS-B'!$A:$L,3,FALSE))),"")</f>
        <v>14</v>
      </c>
      <c r="D235" s="1" t="s">
        <v>144</v>
      </c>
      <c r="E235" s="1" t="s">
        <v>382</v>
      </c>
      <c r="F235" s="1" t="s">
        <v>383</v>
      </c>
      <c r="G235" s="1" t="s">
        <v>408</v>
      </c>
      <c r="H235" s="1" t="s">
        <v>429</v>
      </c>
      <c r="I235" s="1" t="s">
        <v>17</v>
      </c>
      <c r="J235" s="1" t="s">
        <v>17</v>
      </c>
      <c r="K235" s="1" t="s">
        <v>17</v>
      </c>
      <c r="L235" s="1" t="s">
        <v>151</v>
      </c>
    </row>
    <row r="236" ht="15.75" customHeight="1">
      <c r="A236" s="1" t="s">
        <v>446</v>
      </c>
      <c r="B236" s="1" t="s">
        <v>387</v>
      </c>
      <c r="C236" s="1">
        <f>IFERROR(IF(VLOOKUP($A236,'CDS-B'!$A:$L,3,FALSE)="","",(VLOOKUP($A236,'CDS-B'!$A:$L,3,FALSE))),"")</f>
        <v>7</v>
      </c>
      <c r="D236" s="1" t="s">
        <v>144</v>
      </c>
      <c r="E236" s="1" t="s">
        <v>382</v>
      </c>
      <c r="F236" s="1" t="s">
        <v>383</v>
      </c>
      <c r="G236" s="1" t="s">
        <v>408</v>
      </c>
      <c r="H236" s="1" t="s">
        <v>429</v>
      </c>
      <c r="I236" s="1" t="s">
        <v>17</v>
      </c>
      <c r="J236" s="1" t="s">
        <v>17</v>
      </c>
      <c r="K236" s="1" t="s">
        <v>17</v>
      </c>
      <c r="L236" s="1" t="s">
        <v>151</v>
      </c>
    </row>
    <row r="237" ht="15.75" customHeight="1">
      <c r="A237" s="1" t="s">
        <v>447</v>
      </c>
      <c r="B237" s="1" t="s">
        <v>389</v>
      </c>
      <c r="C237" s="1">
        <f>IFERROR(IF(VLOOKUP($A237,'CDS-B'!$A:$L,3,FALSE)="","",(VLOOKUP($A237,'CDS-B'!$A:$L,3,FALSE))),"")</f>
        <v>6</v>
      </c>
      <c r="D237" s="1" t="s">
        <v>144</v>
      </c>
      <c r="E237" s="1" t="s">
        <v>382</v>
      </c>
      <c r="F237" s="1" t="s">
        <v>383</v>
      </c>
      <c r="G237" s="1" t="s">
        <v>408</v>
      </c>
      <c r="H237" s="1" t="s">
        <v>429</v>
      </c>
      <c r="I237" s="1" t="s">
        <v>17</v>
      </c>
      <c r="J237" s="1" t="s">
        <v>17</v>
      </c>
      <c r="K237" s="1" t="s">
        <v>17</v>
      </c>
      <c r="L237" s="1" t="s">
        <v>151</v>
      </c>
    </row>
    <row r="238" ht="15.75" customHeight="1">
      <c r="A238" s="1" t="s">
        <v>448</v>
      </c>
      <c r="B238" s="1" t="s">
        <v>391</v>
      </c>
      <c r="C238" s="1">
        <f>IFERROR(IF(VLOOKUP($A238,'CDS-B'!$A:$L,3,FALSE)="","",(VLOOKUP($A238,'CDS-B'!$A:$L,3,FALSE))),"")</f>
        <v>27</v>
      </c>
      <c r="D238" s="1" t="s">
        <v>144</v>
      </c>
      <c r="E238" s="1" t="s">
        <v>382</v>
      </c>
      <c r="F238" s="1" t="s">
        <v>383</v>
      </c>
      <c r="G238" s="1" t="s">
        <v>408</v>
      </c>
      <c r="H238" s="1" t="s">
        <v>429</v>
      </c>
      <c r="I238" s="1" t="s">
        <v>17</v>
      </c>
      <c r="J238" s="1" t="s">
        <v>17</v>
      </c>
      <c r="K238" s="1" t="s">
        <v>17</v>
      </c>
      <c r="L238" s="1" t="s">
        <v>151</v>
      </c>
    </row>
    <row r="239" ht="15.75" customHeight="1">
      <c r="A239" s="1" t="s">
        <v>449</v>
      </c>
      <c r="B239" s="1" t="s">
        <v>381</v>
      </c>
      <c r="C239" s="1">
        <f>IFERROR(IF(VLOOKUP($A239,'CDS-B'!$A:$L,3,FALSE)="","",(VLOOKUP($A239,'CDS-B'!$A:$L,3,FALSE))),"")</f>
        <v>2</v>
      </c>
      <c r="D239" s="1" t="s">
        <v>144</v>
      </c>
      <c r="E239" s="1" t="s">
        <v>382</v>
      </c>
      <c r="F239" s="1" t="s">
        <v>383</v>
      </c>
      <c r="G239" s="1" t="s">
        <v>413</v>
      </c>
      <c r="H239" s="1" t="s">
        <v>429</v>
      </c>
      <c r="I239" s="1" t="s">
        <v>17</v>
      </c>
      <c r="J239" s="1" t="s">
        <v>17</v>
      </c>
      <c r="K239" s="1" t="s">
        <v>17</v>
      </c>
      <c r="L239" s="1" t="s">
        <v>151</v>
      </c>
    </row>
    <row r="240" ht="15.75" customHeight="1">
      <c r="A240" s="1" t="s">
        <v>450</v>
      </c>
      <c r="B240" s="1" t="s">
        <v>387</v>
      </c>
      <c r="C240" s="1">
        <f>IFERROR(IF(VLOOKUP($A240,'CDS-B'!$A:$L,3,FALSE)="","",(VLOOKUP($A240,'CDS-B'!$A:$L,3,FALSE))),"")</f>
        <v>2</v>
      </c>
      <c r="D240" s="1" t="s">
        <v>144</v>
      </c>
      <c r="E240" s="1" t="s">
        <v>382</v>
      </c>
      <c r="F240" s="1" t="s">
        <v>383</v>
      </c>
      <c r="G240" s="1" t="s">
        <v>413</v>
      </c>
      <c r="H240" s="1" t="s">
        <v>429</v>
      </c>
      <c r="I240" s="1" t="s">
        <v>17</v>
      </c>
      <c r="J240" s="1" t="s">
        <v>17</v>
      </c>
      <c r="K240" s="1" t="s">
        <v>17</v>
      </c>
      <c r="L240" s="1" t="s">
        <v>151</v>
      </c>
    </row>
    <row r="241" ht="15.75" customHeight="1">
      <c r="A241" s="1" t="s">
        <v>451</v>
      </c>
      <c r="B241" s="1" t="s">
        <v>389</v>
      </c>
      <c r="C241" s="1">
        <f>IFERROR(IF(VLOOKUP($A241,'CDS-B'!$A:$L,3,FALSE)="","",(VLOOKUP($A241,'CDS-B'!$A:$L,3,FALSE))),"")</f>
        <v>2</v>
      </c>
      <c r="D241" s="1" t="s">
        <v>144</v>
      </c>
      <c r="E241" s="1" t="s">
        <v>382</v>
      </c>
      <c r="F241" s="1" t="s">
        <v>383</v>
      </c>
      <c r="G241" s="1" t="s">
        <v>413</v>
      </c>
      <c r="H241" s="1" t="s">
        <v>429</v>
      </c>
      <c r="I241" s="1" t="s">
        <v>17</v>
      </c>
      <c r="J241" s="1" t="s">
        <v>17</v>
      </c>
      <c r="K241" s="1" t="s">
        <v>17</v>
      </c>
      <c r="L241" s="1" t="s">
        <v>151</v>
      </c>
    </row>
    <row r="242" ht="15.75" customHeight="1">
      <c r="A242" s="1" t="s">
        <v>452</v>
      </c>
      <c r="B242" s="1" t="s">
        <v>391</v>
      </c>
      <c r="C242" s="1">
        <f>IFERROR(IF(VLOOKUP($A242,'CDS-B'!$A:$L,3,FALSE)="","",(VLOOKUP($A242,'CDS-B'!$A:$L,3,FALSE))),"")</f>
        <v>6</v>
      </c>
      <c r="D242" s="1" t="s">
        <v>144</v>
      </c>
      <c r="E242" s="1" t="s">
        <v>382</v>
      </c>
      <c r="F242" s="1" t="s">
        <v>383</v>
      </c>
      <c r="G242" s="1" t="s">
        <v>413</v>
      </c>
      <c r="H242" s="1" t="s">
        <v>429</v>
      </c>
      <c r="I242" s="1" t="s">
        <v>17</v>
      </c>
      <c r="J242" s="1" t="s">
        <v>17</v>
      </c>
      <c r="K242" s="1" t="s">
        <v>17</v>
      </c>
      <c r="L242" s="1" t="s">
        <v>151</v>
      </c>
    </row>
    <row r="243" ht="15.75" customHeight="1">
      <c r="A243" s="1" t="s">
        <v>453</v>
      </c>
      <c r="B243" s="1" t="s">
        <v>381</v>
      </c>
      <c r="C243" s="1">
        <f>IFERROR(IF(VLOOKUP($A243,'CDS-B'!$A:$L,3,FALSE)="","",(VLOOKUP($A243,'CDS-B'!$A:$L,3,FALSE))),"")</f>
        <v>101</v>
      </c>
      <c r="D243" s="1" t="s">
        <v>144</v>
      </c>
      <c r="E243" s="1" t="s">
        <v>382</v>
      </c>
      <c r="F243" s="1" t="s">
        <v>383</v>
      </c>
      <c r="G243" s="1" t="s">
        <v>418</v>
      </c>
      <c r="H243" s="1" t="s">
        <v>429</v>
      </c>
      <c r="I243" s="1" t="s">
        <v>17</v>
      </c>
      <c r="J243" s="1" t="s">
        <v>17</v>
      </c>
      <c r="K243" s="1" t="s">
        <v>17</v>
      </c>
      <c r="L243" s="1" t="s">
        <v>151</v>
      </c>
    </row>
    <row r="244" ht="15.75" customHeight="1">
      <c r="A244" s="1" t="s">
        <v>454</v>
      </c>
      <c r="B244" s="1" t="s">
        <v>387</v>
      </c>
      <c r="C244" s="1">
        <f>IFERROR(IF(VLOOKUP($A244,'CDS-B'!$A:$L,3,FALSE)="","",(VLOOKUP($A244,'CDS-B'!$A:$L,3,FALSE))),"")</f>
        <v>100</v>
      </c>
      <c r="D244" s="1" t="s">
        <v>144</v>
      </c>
      <c r="E244" s="1" t="s">
        <v>382</v>
      </c>
      <c r="F244" s="1" t="s">
        <v>383</v>
      </c>
      <c r="G244" s="1" t="s">
        <v>418</v>
      </c>
      <c r="H244" s="1" t="s">
        <v>429</v>
      </c>
      <c r="I244" s="1" t="s">
        <v>17</v>
      </c>
      <c r="J244" s="1" t="s">
        <v>17</v>
      </c>
      <c r="K244" s="1" t="s">
        <v>17</v>
      </c>
      <c r="L244" s="1" t="s">
        <v>151</v>
      </c>
    </row>
    <row r="245" ht="15.75" customHeight="1">
      <c r="A245" s="1" t="s">
        <v>455</v>
      </c>
      <c r="B245" s="1" t="s">
        <v>389</v>
      </c>
      <c r="C245" s="1">
        <f>IFERROR(IF(VLOOKUP($A245,'CDS-B'!$A:$L,3,FALSE)="","",(VLOOKUP($A245,'CDS-B'!$A:$L,3,FALSE))),"")</f>
        <v>119</v>
      </c>
      <c r="D245" s="1" t="s">
        <v>144</v>
      </c>
      <c r="E245" s="1" t="s">
        <v>382</v>
      </c>
      <c r="F245" s="1" t="s">
        <v>383</v>
      </c>
      <c r="G245" s="1" t="s">
        <v>418</v>
      </c>
      <c r="H245" s="1" t="s">
        <v>429</v>
      </c>
      <c r="I245" s="1" t="s">
        <v>17</v>
      </c>
      <c r="J245" s="1" t="s">
        <v>17</v>
      </c>
      <c r="K245" s="1" t="s">
        <v>17</v>
      </c>
      <c r="L245" s="1" t="s">
        <v>151</v>
      </c>
    </row>
    <row r="246" ht="15.75" customHeight="1">
      <c r="A246" s="1" t="s">
        <v>456</v>
      </c>
      <c r="B246" s="1" t="s">
        <v>391</v>
      </c>
      <c r="C246" s="1">
        <f>IFERROR(IF(VLOOKUP($A246,'CDS-B'!$A:$L,3,FALSE)="","",(VLOOKUP($A246,'CDS-B'!$A:$L,3,FALSE))),"")</f>
        <v>320</v>
      </c>
      <c r="D246" s="1" t="s">
        <v>144</v>
      </c>
      <c r="E246" s="1" t="s">
        <v>382</v>
      </c>
      <c r="F246" s="1" t="s">
        <v>383</v>
      </c>
      <c r="G246" s="1" t="s">
        <v>418</v>
      </c>
      <c r="H246" s="1" t="s">
        <v>429</v>
      </c>
      <c r="I246" s="1" t="s">
        <v>17</v>
      </c>
      <c r="J246" s="1" t="s">
        <v>17</v>
      </c>
      <c r="K246" s="1" t="s">
        <v>17</v>
      </c>
      <c r="L246" s="1" t="s">
        <v>151</v>
      </c>
    </row>
    <row r="247" ht="15.75" customHeight="1">
      <c r="A247" s="1" t="s">
        <v>457</v>
      </c>
      <c r="B247" s="1" t="s">
        <v>381</v>
      </c>
      <c r="C247" s="1">
        <f>IFERROR(IF(VLOOKUP($A247,'CDS-B'!$A:$L,3,FALSE)="","",(VLOOKUP($A247,'CDS-B'!$A:$L,3,FALSE))),"")</f>
        <v>0.5611111111</v>
      </c>
      <c r="D247" s="1" t="s">
        <v>144</v>
      </c>
      <c r="E247" s="1" t="s">
        <v>382</v>
      </c>
      <c r="F247" s="1" t="s">
        <v>383</v>
      </c>
      <c r="G247" s="1" t="s">
        <v>423</v>
      </c>
      <c r="H247" s="1" t="s">
        <v>429</v>
      </c>
      <c r="I247" s="1" t="s">
        <v>17</v>
      </c>
      <c r="J247" s="1" t="s">
        <v>17</v>
      </c>
      <c r="K247" s="1" t="s">
        <v>17</v>
      </c>
      <c r="L247" s="1" t="s">
        <v>424</v>
      </c>
    </row>
    <row r="248" ht="15.75" customHeight="1">
      <c r="A248" s="1" t="s">
        <v>458</v>
      </c>
      <c r="B248" s="1" t="s">
        <v>387</v>
      </c>
      <c r="C248" s="1">
        <f>IFERROR(IF(VLOOKUP($A248,'CDS-B'!$A:$L,3,FALSE)="","",(VLOOKUP($A248,'CDS-B'!$A:$L,3,FALSE))),"")</f>
        <v>0.6944444444</v>
      </c>
      <c r="D248" s="1" t="s">
        <v>144</v>
      </c>
      <c r="E248" s="1" t="s">
        <v>382</v>
      </c>
      <c r="F248" s="1" t="s">
        <v>383</v>
      </c>
      <c r="G248" s="1" t="s">
        <v>423</v>
      </c>
      <c r="H248" s="1" t="s">
        <v>429</v>
      </c>
      <c r="I248" s="1" t="s">
        <v>17</v>
      </c>
      <c r="J248" s="1" t="s">
        <v>17</v>
      </c>
      <c r="K248" s="1" t="s">
        <v>17</v>
      </c>
      <c r="L248" s="1" t="s">
        <v>424</v>
      </c>
    </row>
    <row r="249" ht="15.75" customHeight="1">
      <c r="A249" s="1" t="s">
        <v>459</v>
      </c>
      <c r="B249" s="1" t="s">
        <v>389</v>
      </c>
      <c r="C249" s="1">
        <f>IFERROR(IF(VLOOKUP($A249,'CDS-B'!$A:$L,3,FALSE)="","",(VLOOKUP($A249,'CDS-B'!$A:$L,3,FALSE))),"")</f>
        <v>0.7579617834</v>
      </c>
      <c r="D249" s="1" t="s">
        <v>144</v>
      </c>
      <c r="E249" s="1" t="s">
        <v>382</v>
      </c>
      <c r="F249" s="1" t="s">
        <v>383</v>
      </c>
      <c r="G249" s="1" t="s">
        <v>423</v>
      </c>
      <c r="H249" s="1" t="s">
        <v>429</v>
      </c>
      <c r="I249" s="1" t="s">
        <v>17</v>
      </c>
      <c r="J249" s="1" t="s">
        <v>17</v>
      </c>
      <c r="K249" s="1" t="s">
        <v>17</v>
      </c>
      <c r="L249" s="1" t="s">
        <v>424</v>
      </c>
    </row>
    <row r="250" ht="15.75" customHeight="1">
      <c r="A250" s="1" t="s">
        <v>460</v>
      </c>
      <c r="B250" s="1" t="s">
        <v>391</v>
      </c>
      <c r="C250" s="1">
        <f>IFERROR(IF(VLOOKUP($A250,'CDS-B'!$A:$L,3,FALSE)="","",(VLOOKUP($A250,'CDS-B'!$A:$L,3,FALSE))),"")</f>
        <v>0.6652806653</v>
      </c>
      <c r="D250" s="1" t="s">
        <v>144</v>
      </c>
      <c r="E250" s="1" t="s">
        <v>382</v>
      </c>
      <c r="F250" s="1" t="s">
        <v>383</v>
      </c>
      <c r="G250" s="1" t="s">
        <v>423</v>
      </c>
      <c r="H250" s="1" t="s">
        <v>429</v>
      </c>
      <c r="I250" s="1" t="s">
        <v>17</v>
      </c>
      <c r="J250" s="1" t="s">
        <v>17</v>
      </c>
      <c r="K250" s="1" t="s">
        <v>17</v>
      </c>
      <c r="L250" s="1" t="s">
        <v>424</v>
      </c>
    </row>
    <row r="251" ht="15.75" customHeight="1">
      <c r="A251" s="1" t="s">
        <v>461</v>
      </c>
      <c r="B251" s="1" t="s">
        <v>462</v>
      </c>
      <c r="C251" s="1" t="str">
        <f>IFERROR(IF(VLOOKUP($A251,'CDS-B'!$A:$L,3,FALSE)="","",(VLOOKUP($A251,'CDS-B'!$A:$L,3,FALSE))),"")</f>
        <v/>
      </c>
      <c r="D251" s="1" t="s">
        <v>144</v>
      </c>
      <c r="E251" s="1" t="s">
        <v>382</v>
      </c>
      <c r="F251" s="1" t="s">
        <v>463</v>
      </c>
      <c r="G251" s="1" t="s">
        <v>384</v>
      </c>
      <c r="H251" s="1" t="s">
        <v>385</v>
      </c>
      <c r="I251" s="1" t="s">
        <v>17</v>
      </c>
      <c r="J251" s="1" t="s">
        <v>17</v>
      </c>
      <c r="K251" s="1" t="s">
        <v>17</v>
      </c>
      <c r="L251" s="1" t="s">
        <v>151</v>
      </c>
    </row>
    <row r="252" ht="15.75" customHeight="1">
      <c r="A252" s="1" t="s">
        <v>464</v>
      </c>
      <c r="B252" s="1" t="s">
        <v>465</v>
      </c>
      <c r="C252" s="1" t="str">
        <f>IFERROR(IF(VLOOKUP($A252,'CDS-B'!$A:$L,3,FALSE)="","",(VLOOKUP($A252,'CDS-B'!$A:$L,3,FALSE))),"")</f>
        <v/>
      </c>
      <c r="D252" s="1" t="s">
        <v>144</v>
      </c>
      <c r="E252" s="1" t="s">
        <v>382</v>
      </c>
      <c r="F252" s="1" t="s">
        <v>463</v>
      </c>
      <c r="G252" s="1" t="s">
        <v>384</v>
      </c>
      <c r="H252" s="1" t="s">
        <v>466</v>
      </c>
      <c r="I252" s="1" t="s">
        <v>17</v>
      </c>
      <c r="J252" s="1" t="s">
        <v>17</v>
      </c>
      <c r="K252" s="1" t="s">
        <v>17</v>
      </c>
      <c r="L252" s="1" t="s">
        <v>151</v>
      </c>
    </row>
    <row r="253" ht="15.75" customHeight="1">
      <c r="A253" s="1" t="s">
        <v>467</v>
      </c>
      <c r="B253" s="1" t="s">
        <v>462</v>
      </c>
      <c r="C253" s="1" t="str">
        <f>IFERROR(IF(VLOOKUP($A253,'CDS-B'!$A:$L,3,FALSE)="","",(VLOOKUP($A253,'CDS-B'!$A:$L,3,FALSE))),"")</f>
        <v/>
      </c>
      <c r="D253" s="1" t="s">
        <v>144</v>
      </c>
      <c r="E253" s="1" t="s">
        <v>382</v>
      </c>
      <c r="F253" s="1" t="s">
        <v>463</v>
      </c>
      <c r="G253" s="1" t="s">
        <v>393</v>
      </c>
      <c r="H253" s="1" t="s">
        <v>385</v>
      </c>
      <c r="I253" s="1" t="s">
        <v>17</v>
      </c>
      <c r="J253" s="1" t="s">
        <v>17</v>
      </c>
      <c r="K253" s="1" t="s">
        <v>17</v>
      </c>
      <c r="L253" s="1" t="s">
        <v>151</v>
      </c>
    </row>
    <row r="254" ht="15.75" customHeight="1">
      <c r="A254" s="1" t="s">
        <v>468</v>
      </c>
      <c r="B254" s="1" t="s">
        <v>465</v>
      </c>
      <c r="C254" s="1" t="str">
        <f>IFERROR(IF(VLOOKUP($A254,'CDS-B'!$A:$L,3,FALSE)="","",(VLOOKUP($A254,'CDS-B'!$A:$L,3,FALSE))),"")</f>
        <v/>
      </c>
      <c r="D254" s="1" t="s">
        <v>144</v>
      </c>
      <c r="E254" s="1" t="s">
        <v>382</v>
      </c>
      <c r="F254" s="1" t="s">
        <v>463</v>
      </c>
      <c r="G254" s="1" t="s">
        <v>393</v>
      </c>
      <c r="H254" s="1" t="s">
        <v>466</v>
      </c>
      <c r="I254" s="1" t="s">
        <v>17</v>
      </c>
      <c r="J254" s="1" t="s">
        <v>17</v>
      </c>
      <c r="K254" s="1" t="s">
        <v>17</v>
      </c>
      <c r="L254" s="1" t="s">
        <v>151</v>
      </c>
    </row>
    <row r="255" ht="15.75" customHeight="1">
      <c r="A255" s="1" t="s">
        <v>469</v>
      </c>
      <c r="B255" s="1" t="s">
        <v>462</v>
      </c>
      <c r="C255" s="1">
        <f>IFERROR(IF(VLOOKUP($A255,'CDS-B'!$A:$L,3,FALSE)="","",(VLOOKUP($A255,'CDS-B'!$A:$L,3,FALSE))),"")</f>
        <v>0</v>
      </c>
      <c r="D255" s="1" t="s">
        <v>144</v>
      </c>
      <c r="E255" s="1" t="s">
        <v>382</v>
      </c>
      <c r="F255" s="1" t="s">
        <v>463</v>
      </c>
      <c r="G255" s="1" t="s">
        <v>398</v>
      </c>
      <c r="H255" s="1" t="s">
        <v>385</v>
      </c>
      <c r="I255" s="1" t="s">
        <v>17</v>
      </c>
      <c r="J255" s="1" t="s">
        <v>17</v>
      </c>
      <c r="K255" s="1" t="s">
        <v>17</v>
      </c>
      <c r="L255" s="1" t="s">
        <v>151</v>
      </c>
    </row>
    <row r="256" ht="15.75" customHeight="1">
      <c r="A256" s="1" t="s">
        <v>470</v>
      </c>
      <c r="B256" s="1" t="s">
        <v>465</v>
      </c>
      <c r="C256" s="1">
        <f>IFERROR(IF(VLOOKUP($A256,'CDS-B'!$A:$L,3,FALSE)="","",(VLOOKUP($A256,'CDS-B'!$A:$L,3,FALSE))),"")</f>
        <v>0</v>
      </c>
      <c r="D256" s="1" t="s">
        <v>144</v>
      </c>
      <c r="E256" s="1" t="s">
        <v>382</v>
      </c>
      <c r="F256" s="1" t="s">
        <v>463</v>
      </c>
      <c r="G256" s="1" t="s">
        <v>398</v>
      </c>
      <c r="H256" s="1" t="s">
        <v>466</v>
      </c>
      <c r="I256" s="1" t="s">
        <v>17</v>
      </c>
      <c r="J256" s="1" t="s">
        <v>17</v>
      </c>
      <c r="K256" s="1" t="s">
        <v>17</v>
      </c>
      <c r="L256" s="1" t="s">
        <v>151</v>
      </c>
    </row>
    <row r="257" ht="15.75" customHeight="1">
      <c r="A257" s="1" t="s">
        <v>471</v>
      </c>
      <c r="B257" s="1" t="s">
        <v>462</v>
      </c>
      <c r="C257" s="1" t="str">
        <f>IFERROR(IF(VLOOKUP($A257,'CDS-B'!$A:$L,3,FALSE)="","",(VLOOKUP($A257,'CDS-B'!$A:$L,3,FALSE))),"")</f>
        <v/>
      </c>
      <c r="D257" s="1" t="s">
        <v>144</v>
      </c>
      <c r="E257" s="1" t="s">
        <v>382</v>
      </c>
      <c r="F257" s="1" t="s">
        <v>463</v>
      </c>
      <c r="G257" s="1" t="s">
        <v>472</v>
      </c>
      <c r="H257" s="1" t="s">
        <v>385</v>
      </c>
      <c r="I257" s="1" t="s">
        <v>17</v>
      </c>
      <c r="J257" s="1" t="s">
        <v>17</v>
      </c>
      <c r="K257" s="1" t="s">
        <v>17</v>
      </c>
      <c r="L257" s="1" t="s">
        <v>151</v>
      </c>
    </row>
    <row r="258" ht="15.75" customHeight="1">
      <c r="A258" s="1" t="s">
        <v>473</v>
      </c>
      <c r="B258" s="1" t="s">
        <v>465</v>
      </c>
      <c r="C258" s="1" t="str">
        <f>IFERROR(IF(VLOOKUP($A258,'CDS-B'!$A:$L,3,FALSE)="","",(VLOOKUP($A258,'CDS-B'!$A:$L,3,FALSE))),"")</f>
        <v/>
      </c>
      <c r="D258" s="1" t="s">
        <v>144</v>
      </c>
      <c r="E258" s="1" t="s">
        <v>382</v>
      </c>
      <c r="F258" s="1" t="s">
        <v>463</v>
      </c>
      <c r="G258" s="1" t="s">
        <v>472</v>
      </c>
      <c r="H258" s="1" t="s">
        <v>466</v>
      </c>
      <c r="I258" s="1" t="s">
        <v>17</v>
      </c>
      <c r="J258" s="1" t="s">
        <v>17</v>
      </c>
      <c r="K258" s="1" t="s">
        <v>17</v>
      </c>
      <c r="L258" s="1" t="s">
        <v>151</v>
      </c>
    </row>
    <row r="259" ht="15.75" customHeight="1">
      <c r="A259" s="1" t="s">
        <v>474</v>
      </c>
      <c r="B259" s="1" t="s">
        <v>462</v>
      </c>
      <c r="C259" s="1" t="str">
        <f>IFERROR(IF(VLOOKUP($A259,'CDS-B'!$A:$L,3,FALSE)="","",(VLOOKUP($A259,'CDS-B'!$A:$L,3,FALSE))),"")</f>
        <v/>
      </c>
      <c r="D259" s="1" t="s">
        <v>144</v>
      </c>
      <c r="E259" s="1" t="s">
        <v>382</v>
      </c>
      <c r="F259" s="1" t="s">
        <v>463</v>
      </c>
      <c r="G259" s="1" t="s">
        <v>475</v>
      </c>
      <c r="H259" s="1" t="s">
        <v>385</v>
      </c>
      <c r="I259" s="1" t="s">
        <v>17</v>
      </c>
      <c r="J259" s="1" t="s">
        <v>17</v>
      </c>
      <c r="K259" s="1" t="s">
        <v>17</v>
      </c>
      <c r="L259" s="1" t="s">
        <v>151</v>
      </c>
    </row>
    <row r="260" ht="15.75" customHeight="1">
      <c r="A260" s="1" t="s">
        <v>476</v>
      </c>
      <c r="B260" s="1" t="s">
        <v>465</v>
      </c>
      <c r="C260" s="1" t="str">
        <f>IFERROR(IF(VLOOKUP($A260,'CDS-B'!$A:$L,3,FALSE)="","",(VLOOKUP($A260,'CDS-B'!$A:$L,3,FALSE))),"")</f>
        <v/>
      </c>
      <c r="D260" s="1" t="s">
        <v>144</v>
      </c>
      <c r="E260" s="1" t="s">
        <v>382</v>
      </c>
      <c r="F260" s="1" t="s">
        <v>463</v>
      </c>
      <c r="G260" s="1" t="s">
        <v>475</v>
      </c>
      <c r="H260" s="1" t="s">
        <v>466</v>
      </c>
      <c r="I260" s="1" t="s">
        <v>17</v>
      </c>
      <c r="J260" s="1" t="s">
        <v>17</v>
      </c>
      <c r="K260" s="1" t="s">
        <v>17</v>
      </c>
      <c r="L260" s="1" t="s">
        <v>151</v>
      </c>
    </row>
    <row r="261" ht="15.75" customHeight="1">
      <c r="A261" s="1" t="s">
        <v>477</v>
      </c>
      <c r="B261" s="1" t="s">
        <v>462</v>
      </c>
      <c r="C261" s="1" t="str">
        <f>IFERROR(IF(VLOOKUP($A261,'CDS-B'!$A:$L,3,FALSE)="","",(VLOOKUP($A261,'CDS-B'!$A:$L,3,FALSE))),"")</f>
        <v/>
      </c>
      <c r="D261" s="1" t="s">
        <v>144</v>
      </c>
      <c r="E261" s="1" t="s">
        <v>382</v>
      </c>
      <c r="F261" s="1" t="s">
        <v>463</v>
      </c>
      <c r="G261" s="1" t="s">
        <v>478</v>
      </c>
      <c r="H261" s="1" t="s">
        <v>385</v>
      </c>
      <c r="I261" s="1" t="s">
        <v>17</v>
      </c>
      <c r="J261" s="1" t="s">
        <v>17</v>
      </c>
      <c r="K261" s="1" t="s">
        <v>17</v>
      </c>
      <c r="L261" s="1" t="s">
        <v>151</v>
      </c>
    </row>
    <row r="262" ht="15.75" customHeight="1">
      <c r="A262" s="1" t="s">
        <v>479</v>
      </c>
      <c r="B262" s="1" t="s">
        <v>465</v>
      </c>
      <c r="C262" s="1" t="str">
        <f>IFERROR(IF(VLOOKUP($A262,'CDS-B'!$A:$L,3,FALSE)="","",(VLOOKUP($A262,'CDS-B'!$A:$L,3,FALSE))),"")</f>
        <v/>
      </c>
      <c r="D262" s="1" t="s">
        <v>144</v>
      </c>
      <c r="E262" s="1" t="s">
        <v>382</v>
      </c>
      <c r="F262" s="1" t="s">
        <v>463</v>
      </c>
      <c r="G262" s="1" t="s">
        <v>478</v>
      </c>
      <c r="H262" s="1" t="s">
        <v>466</v>
      </c>
      <c r="I262" s="1" t="s">
        <v>17</v>
      </c>
      <c r="J262" s="1" t="s">
        <v>17</v>
      </c>
      <c r="K262" s="1" t="s">
        <v>17</v>
      </c>
      <c r="L262" s="1" t="s">
        <v>151</v>
      </c>
    </row>
    <row r="263" ht="15.75" customHeight="1">
      <c r="A263" s="1" t="s">
        <v>480</v>
      </c>
      <c r="B263" s="1" t="s">
        <v>462</v>
      </c>
      <c r="C263" s="1" t="str">
        <f>IFERROR(IF(VLOOKUP($A263,'CDS-B'!$A:$L,3,FALSE)="","",(VLOOKUP($A263,'CDS-B'!$A:$L,3,FALSE))),"")</f>
        <v/>
      </c>
      <c r="D263" s="1" t="s">
        <v>144</v>
      </c>
      <c r="E263" s="1" t="s">
        <v>382</v>
      </c>
      <c r="F263" s="1" t="s">
        <v>463</v>
      </c>
      <c r="G263" s="1" t="s">
        <v>481</v>
      </c>
      <c r="H263" s="1" t="s">
        <v>385</v>
      </c>
      <c r="I263" s="1" t="s">
        <v>17</v>
      </c>
      <c r="J263" s="1" t="s">
        <v>17</v>
      </c>
      <c r="K263" s="1" t="s">
        <v>17</v>
      </c>
      <c r="L263" s="1" t="s">
        <v>151</v>
      </c>
    </row>
    <row r="264" ht="15.75" customHeight="1">
      <c r="A264" s="1" t="s">
        <v>482</v>
      </c>
      <c r="B264" s="1" t="s">
        <v>465</v>
      </c>
      <c r="C264" s="1" t="str">
        <f>IFERROR(IF(VLOOKUP($A264,'CDS-B'!$A:$L,3,FALSE)="","",(VLOOKUP($A264,'CDS-B'!$A:$L,3,FALSE))),"")</f>
        <v/>
      </c>
      <c r="D264" s="1" t="s">
        <v>144</v>
      </c>
      <c r="E264" s="1" t="s">
        <v>382</v>
      </c>
      <c r="F264" s="1" t="s">
        <v>463</v>
      </c>
      <c r="G264" s="1" t="s">
        <v>481</v>
      </c>
      <c r="H264" s="1" t="s">
        <v>466</v>
      </c>
      <c r="I264" s="1" t="s">
        <v>17</v>
      </c>
      <c r="J264" s="1" t="s">
        <v>17</v>
      </c>
      <c r="K264" s="1" t="s">
        <v>17</v>
      </c>
      <c r="L264" s="1" t="s">
        <v>151</v>
      </c>
    </row>
    <row r="265" ht="15.75" customHeight="1">
      <c r="A265" s="1" t="s">
        <v>483</v>
      </c>
      <c r="B265" s="1" t="s">
        <v>462</v>
      </c>
      <c r="C265" s="1" t="str">
        <f>IFERROR(IF(VLOOKUP($A265,'CDS-B'!$A:$L,3,FALSE)="","",(VLOOKUP($A265,'CDS-B'!$A:$L,3,FALSE))),"")</f>
        <v/>
      </c>
      <c r="D265" s="1" t="s">
        <v>144</v>
      </c>
      <c r="E265" s="1" t="s">
        <v>382</v>
      </c>
      <c r="F265" s="1" t="s">
        <v>463</v>
      </c>
      <c r="G265" s="1" t="s">
        <v>484</v>
      </c>
      <c r="H265" s="1" t="s">
        <v>385</v>
      </c>
      <c r="I265" s="1" t="s">
        <v>17</v>
      </c>
      <c r="J265" s="1" t="s">
        <v>17</v>
      </c>
      <c r="K265" s="1" t="s">
        <v>17</v>
      </c>
      <c r="L265" s="1" t="s">
        <v>151</v>
      </c>
    </row>
    <row r="266" ht="15.75" customHeight="1">
      <c r="A266" s="1" t="s">
        <v>485</v>
      </c>
      <c r="B266" s="1" t="s">
        <v>465</v>
      </c>
      <c r="C266" s="1" t="str">
        <f>IFERROR(IF(VLOOKUP($A266,'CDS-B'!$A:$L,3,FALSE)="","",(VLOOKUP($A266,'CDS-B'!$A:$L,3,FALSE))),"")</f>
        <v/>
      </c>
      <c r="D266" s="1" t="s">
        <v>144</v>
      </c>
      <c r="E266" s="1" t="s">
        <v>382</v>
      </c>
      <c r="F266" s="1" t="s">
        <v>463</v>
      </c>
      <c r="G266" s="1" t="s">
        <v>484</v>
      </c>
      <c r="H266" s="1" t="s">
        <v>466</v>
      </c>
      <c r="I266" s="1" t="s">
        <v>17</v>
      </c>
      <c r="J266" s="1" t="s">
        <v>17</v>
      </c>
      <c r="K266" s="1" t="s">
        <v>17</v>
      </c>
      <c r="L266" s="1" t="s">
        <v>151</v>
      </c>
    </row>
    <row r="267" ht="15.75" customHeight="1">
      <c r="A267" s="1" t="s">
        <v>486</v>
      </c>
      <c r="B267" s="1" t="s">
        <v>462</v>
      </c>
      <c r="C267" s="1" t="str">
        <f>IFERROR(IF(VLOOKUP($A267,'CDS-B'!$A:$L,3,FALSE)="","",(VLOOKUP($A267,'CDS-B'!$A:$L,3,FALSE))),"")</f>
        <v/>
      </c>
      <c r="D267" s="1" t="s">
        <v>144</v>
      </c>
      <c r="E267" s="1" t="s">
        <v>382</v>
      </c>
      <c r="F267" s="1" t="s">
        <v>463</v>
      </c>
      <c r="G267" s="1" t="s">
        <v>487</v>
      </c>
      <c r="H267" s="1" t="s">
        <v>385</v>
      </c>
      <c r="I267" s="1" t="s">
        <v>17</v>
      </c>
      <c r="J267" s="1" t="s">
        <v>17</v>
      </c>
      <c r="K267" s="1" t="s">
        <v>17</v>
      </c>
      <c r="L267" s="1" t="s">
        <v>151</v>
      </c>
    </row>
    <row r="268" ht="15.75" customHeight="1">
      <c r="A268" s="1" t="s">
        <v>488</v>
      </c>
      <c r="B268" s="1" t="s">
        <v>465</v>
      </c>
      <c r="C268" s="1" t="str">
        <f>IFERROR(IF(VLOOKUP($A268,'CDS-B'!$A:$L,3,FALSE)="","",(VLOOKUP($A268,'CDS-B'!$A:$L,3,FALSE))),"")</f>
        <v/>
      </c>
      <c r="D268" s="1" t="s">
        <v>144</v>
      </c>
      <c r="E268" s="1" t="s">
        <v>382</v>
      </c>
      <c r="F268" s="1" t="s">
        <v>463</v>
      </c>
      <c r="G268" s="1" t="s">
        <v>487</v>
      </c>
      <c r="H268" s="1" t="s">
        <v>466</v>
      </c>
      <c r="I268" s="1" t="s">
        <v>17</v>
      </c>
      <c r="J268" s="1" t="s">
        <v>17</v>
      </c>
      <c r="K268" s="1" t="s">
        <v>17</v>
      </c>
      <c r="L268" s="1" t="s">
        <v>151</v>
      </c>
    </row>
    <row r="269" ht="15.75" customHeight="1">
      <c r="A269" s="1" t="s">
        <v>489</v>
      </c>
      <c r="B269" s="1" t="s">
        <v>462</v>
      </c>
      <c r="C269" s="1" t="str">
        <f>IFERROR(IF(VLOOKUP($A269,'CDS-B'!$A:$L,3,FALSE)="","",(VLOOKUP($A269,'CDS-B'!$A:$L,3,FALSE))),"")</f>
        <v/>
      </c>
      <c r="D269" s="1" t="s">
        <v>144</v>
      </c>
      <c r="E269" s="1" t="s">
        <v>382</v>
      </c>
      <c r="F269" s="1" t="s">
        <v>463</v>
      </c>
      <c r="G269" s="1" t="s">
        <v>490</v>
      </c>
      <c r="H269" s="1" t="s">
        <v>385</v>
      </c>
      <c r="I269" s="1" t="s">
        <v>17</v>
      </c>
      <c r="J269" s="1" t="s">
        <v>17</v>
      </c>
      <c r="K269" s="1" t="s">
        <v>17</v>
      </c>
      <c r="L269" s="1" t="s">
        <v>151</v>
      </c>
    </row>
    <row r="270" ht="15.75" customHeight="1">
      <c r="A270" s="1" t="s">
        <v>491</v>
      </c>
      <c r="B270" s="1" t="s">
        <v>465</v>
      </c>
      <c r="C270" s="1" t="str">
        <f>IFERROR(IF(VLOOKUP($A270,'CDS-B'!$A:$L,3,FALSE)="","",(VLOOKUP($A270,'CDS-B'!$A:$L,3,FALSE))),"")</f>
        <v/>
      </c>
      <c r="D270" s="1" t="s">
        <v>144</v>
      </c>
      <c r="E270" s="1" t="s">
        <v>382</v>
      </c>
      <c r="F270" s="1" t="s">
        <v>463</v>
      </c>
      <c r="G270" s="1" t="s">
        <v>490</v>
      </c>
      <c r="H270" s="1" t="s">
        <v>466</v>
      </c>
      <c r="I270" s="1" t="s">
        <v>17</v>
      </c>
      <c r="J270" s="1" t="s">
        <v>17</v>
      </c>
      <c r="K270" s="1" t="s">
        <v>17</v>
      </c>
      <c r="L270" s="1" t="s">
        <v>151</v>
      </c>
    </row>
    <row r="271" ht="15.75" customHeight="1">
      <c r="A271" s="1" t="s">
        <v>496</v>
      </c>
      <c r="B271" s="1" t="s">
        <v>497</v>
      </c>
      <c r="C271" s="1">
        <f>IFERROR(IF(VLOOKUP($A271,'CDS-C'!$A:$L,3,FALSE)="","",(VLOOKUP($A271,'CDS-C'!$A:$L,3,FALSE))),"")</f>
        <v>3111</v>
      </c>
      <c r="D271" s="1" t="s">
        <v>498</v>
      </c>
      <c r="E271" s="1" t="s">
        <v>499</v>
      </c>
      <c r="F271" s="1" t="s">
        <v>500</v>
      </c>
      <c r="G271" s="1" t="s">
        <v>147</v>
      </c>
      <c r="H271" s="1" t="s">
        <v>148</v>
      </c>
      <c r="I271" s="1" t="s">
        <v>17</v>
      </c>
      <c r="J271" s="1" t="s">
        <v>17</v>
      </c>
      <c r="K271" s="1" t="s">
        <v>150</v>
      </c>
      <c r="L271" s="1" t="s">
        <v>151</v>
      </c>
    </row>
    <row r="272" ht="15.75" customHeight="1">
      <c r="A272" s="1" t="s">
        <v>501</v>
      </c>
      <c r="B272" s="1" t="s">
        <v>502</v>
      </c>
      <c r="C272" s="1">
        <f>IFERROR(IF(VLOOKUP($A272,'CDS-C'!$A:$L,3,FALSE)="","",(VLOOKUP($A272,'CDS-C'!$A:$L,3,FALSE))),"")</f>
        <v>2623</v>
      </c>
      <c r="D272" s="1" t="s">
        <v>498</v>
      </c>
      <c r="E272" s="1" t="s">
        <v>499</v>
      </c>
      <c r="F272" s="1" t="s">
        <v>500</v>
      </c>
      <c r="G272" s="1" t="s">
        <v>147</v>
      </c>
      <c r="H272" s="1" t="s">
        <v>148</v>
      </c>
      <c r="I272" s="1" t="s">
        <v>17</v>
      </c>
      <c r="J272" s="1" t="s">
        <v>17</v>
      </c>
      <c r="K272" s="1" t="s">
        <v>154</v>
      </c>
      <c r="L272" s="1" t="s">
        <v>151</v>
      </c>
    </row>
    <row r="273" ht="15.75" customHeight="1">
      <c r="A273" s="1" t="s">
        <v>503</v>
      </c>
      <c r="B273" s="1" t="s">
        <v>504</v>
      </c>
      <c r="C273" s="1">
        <f>IFERROR(IF(VLOOKUP($A273,'CDS-C'!$A:$L,3,FALSE)="","",(VLOOKUP($A273,'CDS-C'!$A:$L,3,FALSE))),"")</f>
        <v>6</v>
      </c>
      <c r="D273" s="1" t="s">
        <v>498</v>
      </c>
      <c r="E273" s="1" t="s">
        <v>499</v>
      </c>
      <c r="F273" s="1" t="s">
        <v>500</v>
      </c>
      <c r="G273" s="1" t="s">
        <v>147</v>
      </c>
      <c r="H273" s="1" t="s">
        <v>148</v>
      </c>
      <c r="I273" s="1" t="s">
        <v>17</v>
      </c>
      <c r="J273" s="1" t="s">
        <v>17</v>
      </c>
      <c r="K273" s="1" t="s">
        <v>157</v>
      </c>
      <c r="L273" s="1" t="s">
        <v>151</v>
      </c>
    </row>
    <row r="274" ht="15.75" customHeight="1">
      <c r="A274" s="1" t="s">
        <v>505</v>
      </c>
      <c r="B274" s="1" t="s">
        <v>506</v>
      </c>
      <c r="C274" s="1">
        <f>IFERROR(IF(VLOOKUP($A274,'CDS-C'!$A:$L,3,FALSE)="","",(VLOOKUP($A274,'CDS-C'!$A:$L,3,FALSE))),"")</f>
        <v>17</v>
      </c>
      <c r="D274" s="1" t="s">
        <v>498</v>
      </c>
      <c r="E274" s="1" t="s">
        <v>499</v>
      </c>
      <c r="F274" s="1" t="s">
        <v>500</v>
      </c>
      <c r="G274" s="1" t="s">
        <v>147</v>
      </c>
      <c r="H274" s="1" t="s">
        <v>148</v>
      </c>
      <c r="I274" s="1" t="s">
        <v>17</v>
      </c>
      <c r="J274" s="1" t="s">
        <v>17</v>
      </c>
      <c r="K274" s="1" t="s">
        <v>160</v>
      </c>
      <c r="L274" s="1" t="s">
        <v>151</v>
      </c>
    </row>
    <row r="275" ht="15.75" customHeight="1">
      <c r="A275" s="1" t="s">
        <v>507</v>
      </c>
      <c r="B275" s="1" t="s">
        <v>508</v>
      </c>
      <c r="C275" s="1">
        <f>IFERROR(IF(VLOOKUP($A275,'CDS-C'!$A:$L,3,FALSE)="","",(VLOOKUP($A275,'CDS-C'!$A:$L,3,FALSE))),"")</f>
        <v>1480</v>
      </c>
      <c r="D275" s="1" t="s">
        <v>498</v>
      </c>
      <c r="E275" s="1" t="s">
        <v>499</v>
      </c>
      <c r="F275" s="1" t="s">
        <v>509</v>
      </c>
      <c r="G275" s="1" t="s">
        <v>147</v>
      </c>
      <c r="H275" s="1" t="s">
        <v>148</v>
      </c>
      <c r="I275" s="1" t="s">
        <v>17</v>
      </c>
      <c r="J275" s="1" t="s">
        <v>17</v>
      </c>
      <c r="K275" s="1" t="s">
        <v>150</v>
      </c>
      <c r="L275" s="1" t="s">
        <v>151</v>
      </c>
    </row>
    <row r="276" ht="15.75" customHeight="1">
      <c r="A276" s="1" t="s">
        <v>510</v>
      </c>
      <c r="B276" s="1" t="s">
        <v>511</v>
      </c>
      <c r="C276" s="1">
        <f>IFERROR(IF(VLOOKUP($A276,'CDS-C'!$A:$L,3,FALSE)="","",(VLOOKUP($A276,'CDS-C'!$A:$L,3,FALSE))),"")</f>
        <v>1651</v>
      </c>
      <c r="D276" s="1" t="s">
        <v>498</v>
      </c>
      <c r="E276" s="1" t="s">
        <v>499</v>
      </c>
      <c r="F276" s="1" t="s">
        <v>509</v>
      </c>
      <c r="G276" s="1" t="s">
        <v>147</v>
      </c>
      <c r="H276" s="1" t="s">
        <v>148</v>
      </c>
      <c r="I276" s="1" t="s">
        <v>17</v>
      </c>
      <c r="J276" s="1" t="s">
        <v>17</v>
      </c>
      <c r="K276" s="1" t="s">
        <v>154</v>
      </c>
      <c r="L276" s="1" t="s">
        <v>151</v>
      </c>
    </row>
    <row r="277" ht="15.75" customHeight="1">
      <c r="A277" s="1" t="s">
        <v>512</v>
      </c>
      <c r="B277" s="1" t="s">
        <v>513</v>
      </c>
      <c r="C277" s="1">
        <f>IFERROR(IF(VLOOKUP($A277,'CDS-C'!$A:$L,3,FALSE)="","",(VLOOKUP($A277,'CDS-C'!$A:$L,3,FALSE))),"")</f>
        <v>5</v>
      </c>
      <c r="D277" s="1" t="s">
        <v>498</v>
      </c>
      <c r="E277" s="1" t="s">
        <v>499</v>
      </c>
      <c r="F277" s="1" t="s">
        <v>509</v>
      </c>
      <c r="G277" s="1" t="s">
        <v>147</v>
      </c>
      <c r="H277" s="1" t="s">
        <v>148</v>
      </c>
      <c r="I277" s="1" t="s">
        <v>17</v>
      </c>
      <c r="J277" s="1" t="s">
        <v>17</v>
      </c>
      <c r="K277" s="1" t="s">
        <v>157</v>
      </c>
      <c r="L277" s="1" t="s">
        <v>151</v>
      </c>
    </row>
    <row r="278" ht="15.75" customHeight="1">
      <c r="A278" s="1" t="s">
        <v>514</v>
      </c>
      <c r="B278" s="1" t="s">
        <v>515</v>
      </c>
      <c r="C278" s="1">
        <f>IFERROR(IF(VLOOKUP($A278,'CDS-C'!$A:$L,3,FALSE)="","",(VLOOKUP($A278,'CDS-C'!$A:$L,3,FALSE))),"")</f>
        <v>3</v>
      </c>
      <c r="D278" s="1" t="s">
        <v>498</v>
      </c>
      <c r="E278" s="1" t="s">
        <v>499</v>
      </c>
      <c r="F278" s="1" t="s">
        <v>509</v>
      </c>
      <c r="G278" s="1" t="s">
        <v>147</v>
      </c>
      <c r="H278" s="1" t="s">
        <v>148</v>
      </c>
      <c r="I278" s="1" t="s">
        <v>17</v>
      </c>
      <c r="J278" s="1" t="s">
        <v>17</v>
      </c>
      <c r="K278" s="1" t="s">
        <v>160</v>
      </c>
      <c r="L278" s="1" t="s">
        <v>151</v>
      </c>
    </row>
    <row r="279" ht="15.75" customHeight="1">
      <c r="A279" s="1" t="s">
        <v>516</v>
      </c>
      <c r="B279" s="1" t="s">
        <v>517</v>
      </c>
      <c r="C279" s="1">
        <f>IFERROR(IF(VLOOKUP($A279,'CDS-C'!$A:$L,3,FALSE)="","",(VLOOKUP($A279,'CDS-C'!$A:$L,3,FALSE))),"")</f>
        <v>170</v>
      </c>
      <c r="D279" s="1" t="s">
        <v>498</v>
      </c>
      <c r="E279" s="1" t="s">
        <v>499</v>
      </c>
      <c r="F279" s="1" t="s">
        <v>518</v>
      </c>
      <c r="G279" s="1" t="s">
        <v>147</v>
      </c>
      <c r="H279" s="1" t="s">
        <v>148</v>
      </c>
      <c r="I279" s="1" t="s">
        <v>17</v>
      </c>
      <c r="J279" s="1" t="s">
        <v>17</v>
      </c>
      <c r="K279" s="1" t="s">
        <v>150</v>
      </c>
      <c r="L279" s="1" t="s">
        <v>151</v>
      </c>
    </row>
    <row r="280" ht="15.75" customHeight="1">
      <c r="A280" s="1" t="s">
        <v>519</v>
      </c>
      <c r="B280" s="1" t="s">
        <v>520</v>
      </c>
      <c r="C280" s="1">
        <f>IFERROR(IF(VLOOKUP($A280,'CDS-C'!$A:$L,3,FALSE)="","",(VLOOKUP($A280,'CDS-C'!$A:$L,3,FALSE))),"")</f>
        <v>0</v>
      </c>
      <c r="D280" s="1" t="s">
        <v>498</v>
      </c>
      <c r="E280" s="1" t="s">
        <v>499</v>
      </c>
      <c r="F280" s="1" t="s">
        <v>518</v>
      </c>
      <c r="G280" s="1" t="s">
        <v>147</v>
      </c>
      <c r="H280" s="1" t="s">
        <v>148</v>
      </c>
      <c r="I280" s="1" t="s">
        <v>17</v>
      </c>
      <c r="J280" s="1" t="s">
        <v>206</v>
      </c>
      <c r="K280" s="1" t="s">
        <v>150</v>
      </c>
      <c r="L280" s="1" t="s">
        <v>151</v>
      </c>
    </row>
    <row r="281" ht="15.75" customHeight="1">
      <c r="A281" s="1" t="s">
        <v>521</v>
      </c>
      <c r="B281" s="1" t="s">
        <v>522</v>
      </c>
      <c r="C281" s="1">
        <f>IFERROR(IF(VLOOKUP($A281,'CDS-C'!$A:$L,3,FALSE)="","",(VLOOKUP($A281,'CDS-C'!$A:$L,3,FALSE))),"")</f>
        <v>155</v>
      </c>
      <c r="D281" s="1" t="s">
        <v>498</v>
      </c>
      <c r="E281" s="1" t="s">
        <v>499</v>
      </c>
      <c r="F281" s="1" t="s">
        <v>518</v>
      </c>
      <c r="G281" s="1" t="s">
        <v>147</v>
      </c>
      <c r="H281" s="1" t="s">
        <v>148</v>
      </c>
      <c r="I281" s="1" t="s">
        <v>17</v>
      </c>
      <c r="J281" s="1" t="s">
        <v>149</v>
      </c>
      <c r="K281" s="1" t="s">
        <v>154</v>
      </c>
      <c r="L281" s="1" t="s">
        <v>151</v>
      </c>
    </row>
    <row r="282" ht="15.75" customHeight="1">
      <c r="A282" s="1" t="s">
        <v>523</v>
      </c>
      <c r="B282" s="1" t="s">
        <v>524</v>
      </c>
      <c r="C282" s="1">
        <f>IFERROR(IF(VLOOKUP($A282,'CDS-C'!$A:$L,3,FALSE)="","",(VLOOKUP($A282,'CDS-C'!$A:$L,3,FALSE))),"")</f>
        <v>1</v>
      </c>
      <c r="D282" s="1" t="s">
        <v>498</v>
      </c>
      <c r="E282" s="1" t="s">
        <v>499</v>
      </c>
      <c r="F282" s="1" t="s">
        <v>518</v>
      </c>
      <c r="G282" s="1" t="s">
        <v>147</v>
      </c>
      <c r="H282" s="1" t="s">
        <v>148</v>
      </c>
      <c r="I282" s="1" t="s">
        <v>17</v>
      </c>
      <c r="J282" s="1" t="s">
        <v>206</v>
      </c>
      <c r="K282" s="1" t="s">
        <v>154</v>
      </c>
      <c r="L282" s="1" t="s">
        <v>151</v>
      </c>
    </row>
    <row r="283" ht="15.75" customHeight="1">
      <c r="A283" s="1" t="s">
        <v>525</v>
      </c>
      <c r="B283" s="1" t="s">
        <v>526</v>
      </c>
      <c r="C283" s="1">
        <f>IFERROR(IF(VLOOKUP($A283,'CDS-C'!$A:$L,3,FALSE)="","",(VLOOKUP($A283,'CDS-C'!$A:$L,3,FALSE))),"")</f>
        <v>1</v>
      </c>
      <c r="D283" s="1" t="s">
        <v>498</v>
      </c>
      <c r="E283" s="1" t="s">
        <v>499</v>
      </c>
      <c r="F283" s="1" t="s">
        <v>518</v>
      </c>
      <c r="G283" s="1" t="s">
        <v>147</v>
      </c>
      <c r="H283" s="1" t="s">
        <v>148</v>
      </c>
      <c r="I283" s="1" t="s">
        <v>17</v>
      </c>
      <c r="J283" s="1" t="s">
        <v>149</v>
      </c>
      <c r="K283" s="1" t="s">
        <v>157</v>
      </c>
      <c r="L283" s="1" t="s">
        <v>151</v>
      </c>
    </row>
    <row r="284" ht="15.75" customHeight="1">
      <c r="A284" s="1" t="s">
        <v>527</v>
      </c>
      <c r="B284" s="1" t="s">
        <v>528</v>
      </c>
      <c r="C284" s="1">
        <f>IFERROR(IF(VLOOKUP($A284,'CDS-C'!$A:$L,3,FALSE)="","",(VLOOKUP($A284,'CDS-C'!$A:$L,3,FALSE))),"")</f>
        <v>0</v>
      </c>
      <c r="D284" s="1" t="s">
        <v>498</v>
      </c>
      <c r="E284" s="1" t="s">
        <v>499</v>
      </c>
      <c r="F284" s="1" t="s">
        <v>518</v>
      </c>
      <c r="G284" s="1" t="s">
        <v>147</v>
      </c>
      <c r="H284" s="1" t="s">
        <v>148</v>
      </c>
      <c r="I284" s="1" t="s">
        <v>17</v>
      </c>
      <c r="J284" s="1" t="s">
        <v>206</v>
      </c>
      <c r="K284" s="1" t="s">
        <v>157</v>
      </c>
      <c r="L284" s="1" t="s">
        <v>151</v>
      </c>
    </row>
    <row r="285" ht="15.75" customHeight="1">
      <c r="A285" s="1" t="s">
        <v>529</v>
      </c>
      <c r="B285" s="1" t="s">
        <v>530</v>
      </c>
      <c r="C285" s="1">
        <f>IFERROR(IF(VLOOKUP($A285,'CDS-C'!$A:$L,3,FALSE)="","",(VLOOKUP($A285,'CDS-C'!$A:$L,3,FALSE))),"")</f>
        <v>0</v>
      </c>
      <c r="D285" s="1" t="s">
        <v>498</v>
      </c>
      <c r="E285" s="1" t="s">
        <v>499</v>
      </c>
      <c r="F285" s="1" t="s">
        <v>518</v>
      </c>
      <c r="G285" s="1" t="s">
        <v>147</v>
      </c>
      <c r="H285" s="1" t="s">
        <v>148</v>
      </c>
      <c r="I285" s="1" t="s">
        <v>17</v>
      </c>
      <c r="J285" s="1" t="s">
        <v>149</v>
      </c>
      <c r="K285" s="1" t="s">
        <v>160</v>
      </c>
      <c r="L285" s="1" t="s">
        <v>151</v>
      </c>
    </row>
    <row r="286" ht="15.75" customHeight="1">
      <c r="A286" s="1" t="s">
        <v>531</v>
      </c>
      <c r="B286" s="1" t="s">
        <v>532</v>
      </c>
      <c r="C286" s="1">
        <f>IFERROR(IF(VLOOKUP($A286,'CDS-C'!$A:$L,3,FALSE)="","",(VLOOKUP($A286,'CDS-C'!$A:$L,3,FALSE))),"")</f>
        <v>0</v>
      </c>
      <c r="D286" s="1" t="s">
        <v>498</v>
      </c>
      <c r="E286" s="1" t="s">
        <v>499</v>
      </c>
      <c r="F286" s="1" t="s">
        <v>518</v>
      </c>
      <c r="G286" s="1" t="s">
        <v>147</v>
      </c>
      <c r="H286" s="1" t="s">
        <v>148</v>
      </c>
      <c r="I286" s="1" t="s">
        <v>17</v>
      </c>
      <c r="J286" s="1" t="s">
        <v>206</v>
      </c>
      <c r="K286" s="1" t="s">
        <v>160</v>
      </c>
      <c r="L286" s="1" t="s">
        <v>151</v>
      </c>
    </row>
    <row r="287" ht="15.75" customHeight="1">
      <c r="A287" s="1" t="s">
        <v>533</v>
      </c>
      <c r="B287" s="1" t="s">
        <v>534</v>
      </c>
      <c r="C287" s="1">
        <f>IFERROR(IF(VLOOKUP($A287,'CDS-C'!$A:$L,3,FALSE)="","",(VLOOKUP($A287,'CDS-C'!$A:$L,3,FALSE))),"")</f>
        <v>5757</v>
      </c>
      <c r="D287" s="1" t="s">
        <v>498</v>
      </c>
      <c r="E287" s="1" t="s">
        <v>499</v>
      </c>
      <c r="F287" s="1" t="s">
        <v>500</v>
      </c>
      <c r="G287" s="1" t="s">
        <v>147</v>
      </c>
      <c r="H287" s="1" t="s">
        <v>148</v>
      </c>
      <c r="I287" s="1" t="s">
        <v>17</v>
      </c>
      <c r="J287" s="1" t="s">
        <v>17</v>
      </c>
      <c r="K287" s="1" t="s">
        <v>17</v>
      </c>
      <c r="L287" s="1" t="s">
        <v>151</v>
      </c>
    </row>
    <row r="288" ht="15.75" customHeight="1">
      <c r="A288" s="1" t="s">
        <v>535</v>
      </c>
      <c r="B288" s="1" t="s">
        <v>536</v>
      </c>
      <c r="C288" s="1">
        <f>IFERROR(IF(VLOOKUP($A288,'CDS-C'!$A:$L,3,FALSE)="","",(VLOOKUP($A288,'CDS-C'!$A:$L,3,FALSE))),"")</f>
        <v>3139</v>
      </c>
      <c r="D288" s="1" t="s">
        <v>498</v>
      </c>
      <c r="E288" s="1" t="s">
        <v>499</v>
      </c>
      <c r="F288" s="1" t="s">
        <v>509</v>
      </c>
      <c r="G288" s="1" t="s">
        <v>147</v>
      </c>
      <c r="H288" s="1" t="s">
        <v>148</v>
      </c>
      <c r="I288" s="1" t="s">
        <v>17</v>
      </c>
      <c r="J288" s="1" t="s">
        <v>17</v>
      </c>
      <c r="K288" s="1" t="s">
        <v>17</v>
      </c>
      <c r="L288" s="1" t="s">
        <v>151</v>
      </c>
    </row>
    <row r="289" ht="15.75" customHeight="1">
      <c r="A289" s="1" t="s">
        <v>537</v>
      </c>
      <c r="B289" s="1" t="s">
        <v>538</v>
      </c>
      <c r="C289" s="1">
        <f>IFERROR(IF(VLOOKUP($A289,'CDS-C'!$A:$L,3,FALSE)="","",(VLOOKUP($A289,'CDS-C'!$A:$L,3,FALSE))),"")</f>
        <v>327</v>
      </c>
      <c r="D289" s="1" t="s">
        <v>498</v>
      </c>
      <c r="E289" s="1" t="s">
        <v>499</v>
      </c>
      <c r="F289" s="1" t="s">
        <v>518</v>
      </c>
      <c r="G289" s="1" t="s">
        <v>147</v>
      </c>
      <c r="H289" s="1" t="s">
        <v>148</v>
      </c>
      <c r="I289" s="1" t="s">
        <v>17</v>
      </c>
      <c r="J289" s="1" t="s">
        <v>17</v>
      </c>
      <c r="K289" s="1" t="s">
        <v>17</v>
      </c>
      <c r="L289" s="1" t="s">
        <v>151</v>
      </c>
    </row>
    <row r="290" ht="15.75" customHeight="1">
      <c r="A290" s="1" t="s">
        <v>539</v>
      </c>
      <c r="B290" s="1" t="s">
        <v>540</v>
      </c>
      <c r="C290" s="1">
        <f>IFERROR(IF(VLOOKUP($A290,'CDS-C'!$A:$L,3,FALSE)="","",(VLOOKUP($A290,'CDS-C'!$A:$L,3,FALSE))),"")</f>
        <v>1283</v>
      </c>
      <c r="D290" s="1" t="s">
        <v>498</v>
      </c>
      <c r="E290" s="1" t="s">
        <v>499</v>
      </c>
      <c r="F290" s="1" t="s">
        <v>500</v>
      </c>
      <c r="G290" s="1" t="s">
        <v>147</v>
      </c>
      <c r="H290" s="1" t="s">
        <v>148</v>
      </c>
      <c r="I290" s="1" t="s">
        <v>541</v>
      </c>
      <c r="J290" s="1" t="s">
        <v>17</v>
      </c>
      <c r="K290" s="1" t="s">
        <v>17</v>
      </c>
      <c r="L290" s="1" t="s">
        <v>151</v>
      </c>
    </row>
    <row r="291" ht="15.75" customHeight="1">
      <c r="A291" s="1" t="s">
        <v>542</v>
      </c>
      <c r="B291" s="1" t="s">
        <v>543</v>
      </c>
      <c r="C291" s="1">
        <f>IFERROR(IF(VLOOKUP($A291,'CDS-C'!$A:$L,3,FALSE)="","",(VLOOKUP($A291,'CDS-C'!$A:$L,3,FALSE))),"")</f>
        <v>1050</v>
      </c>
      <c r="D291" s="1" t="s">
        <v>498</v>
      </c>
      <c r="E291" s="1" t="s">
        <v>499</v>
      </c>
      <c r="F291" s="1" t="s">
        <v>509</v>
      </c>
      <c r="G291" s="1" t="s">
        <v>147</v>
      </c>
      <c r="H291" s="1" t="s">
        <v>148</v>
      </c>
      <c r="I291" s="1" t="s">
        <v>541</v>
      </c>
      <c r="J291" s="1" t="s">
        <v>17</v>
      </c>
      <c r="K291" s="1" t="s">
        <v>17</v>
      </c>
      <c r="L291" s="1" t="s">
        <v>151</v>
      </c>
    </row>
    <row r="292" ht="15.75" customHeight="1">
      <c r="A292" s="1" t="s">
        <v>544</v>
      </c>
      <c r="B292" s="1" t="s">
        <v>545</v>
      </c>
      <c r="C292" s="1">
        <f>IFERROR(IF(VLOOKUP($A292,'CDS-C'!$A:$L,3,FALSE)="","",(VLOOKUP($A292,'CDS-C'!$A:$L,3,FALSE))),"")</f>
        <v>173</v>
      </c>
      <c r="D292" s="1" t="s">
        <v>498</v>
      </c>
      <c r="E292" s="1" t="s">
        <v>499</v>
      </c>
      <c r="F292" s="1" t="s">
        <v>518</v>
      </c>
      <c r="G292" s="1" t="s">
        <v>147</v>
      </c>
      <c r="H292" s="1" t="s">
        <v>148</v>
      </c>
      <c r="I292" s="1" t="s">
        <v>541</v>
      </c>
      <c r="J292" s="1" t="s">
        <v>17</v>
      </c>
      <c r="K292" s="1" t="s">
        <v>17</v>
      </c>
      <c r="L292" s="1" t="s">
        <v>151</v>
      </c>
    </row>
    <row r="293" ht="15.75" customHeight="1">
      <c r="A293" s="1" t="s">
        <v>546</v>
      </c>
      <c r="B293" s="1" t="s">
        <v>540</v>
      </c>
      <c r="C293" s="1">
        <f>IFERROR(IF(VLOOKUP($A293,'CDS-C'!$A:$L,3,FALSE)="","",(VLOOKUP($A293,'CDS-C'!$A:$L,3,FALSE))),"")</f>
        <v>2398</v>
      </c>
      <c r="D293" s="1" t="s">
        <v>498</v>
      </c>
      <c r="E293" s="1" t="s">
        <v>499</v>
      </c>
      <c r="F293" s="1" t="s">
        <v>500</v>
      </c>
      <c r="G293" s="1" t="s">
        <v>147</v>
      </c>
      <c r="H293" s="1" t="s">
        <v>148</v>
      </c>
      <c r="I293" s="1" t="s">
        <v>547</v>
      </c>
      <c r="J293" s="1" t="s">
        <v>17</v>
      </c>
      <c r="K293" s="1" t="s">
        <v>17</v>
      </c>
      <c r="L293" s="1" t="s">
        <v>151</v>
      </c>
    </row>
    <row r="294" ht="15.75" customHeight="1">
      <c r="A294" s="1" t="s">
        <v>548</v>
      </c>
      <c r="B294" s="1" t="s">
        <v>543</v>
      </c>
      <c r="C294" s="1">
        <f>IFERROR(IF(VLOOKUP($A294,'CDS-C'!$A:$L,3,FALSE)="","",(VLOOKUP($A294,'CDS-C'!$A:$L,3,FALSE))),"")</f>
        <v>1847</v>
      </c>
      <c r="D294" s="1" t="s">
        <v>498</v>
      </c>
      <c r="E294" s="1" t="s">
        <v>499</v>
      </c>
      <c r="F294" s="1" t="s">
        <v>509</v>
      </c>
      <c r="G294" s="1" t="s">
        <v>147</v>
      </c>
      <c r="H294" s="1" t="s">
        <v>148</v>
      </c>
      <c r="I294" s="1" t="s">
        <v>547</v>
      </c>
      <c r="J294" s="1" t="s">
        <v>17</v>
      </c>
      <c r="K294" s="1" t="s">
        <v>17</v>
      </c>
      <c r="L294" s="1" t="s">
        <v>151</v>
      </c>
    </row>
    <row r="295" ht="15.75" customHeight="1">
      <c r="A295" s="1" t="s">
        <v>549</v>
      </c>
      <c r="B295" s="1" t="s">
        <v>545</v>
      </c>
      <c r="C295" s="1">
        <f>IFERROR(IF(VLOOKUP($A295,'CDS-C'!$A:$L,3,FALSE)="","",(VLOOKUP($A295,'CDS-C'!$A:$L,3,FALSE))),"")</f>
        <v>131</v>
      </c>
      <c r="D295" s="1" t="s">
        <v>498</v>
      </c>
      <c r="E295" s="1" t="s">
        <v>499</v>
      </c>
      <c r="F295" s="1" t="s">
        <v>518</v>
      </c>
      <c r="G295" s="1" t="s">
        <v>147</v>
      </c>
      <c r="H295" s="1" t="s">
        <v>148</v>
      </c>
      <c r="I295" s="1" t="s">
        <v>547</v>
      </c>
      <c r="J295" s="1" t="s">
        <v>17</v>
      </c>
      <c r="K295" s="1" t="s">
        <v>17</v>
      </c>
      <c r="L295" s="1" t="s">
        <v>151</v>
      </c>
    </row>
    <row r="296" ht="15.75" customHeight="1">
      <c r="A296" s="1" t="s">
        <v>550</v>
      </c>
      <c r="B296" s="1" t="s">
        <v>540</v>
      </c>
      <c r="C296" s="1">
        <f>IFERROR(IF(VLOOKUP($A296,'CDS-C'!$A:$L,3,FALSE)="","",(VLOOKUP($A296,'CDS-C'!$A:$L,3,FALSE))),"")</f>
        <v>2075</v>
      </c>
      <c r="D296" s="1" t="s">
        <v>498</v>
      </c>
      <c r="E296" s="1" t="s">
        <v>499</v>
      </c>
      <c r="F296" s="1" t="s">
        <v>500</v>
      </c>
      <c r="G296" s="1" t="s">
        <v>147</v>
      </c>
      <c r="H296" s="1" t="s">
        <v>148</v>
      </c>
      <c r="I296" s="1" t="s">
        <v>320</v>
      </c>
      <c r="J296" s="1" t="s">
        <v>17</v>
      </c>
      <c r="K296" s="1" t="s">
        <v>17</v>
      </c>
      <c r="L296" s="1" t="s">
        <v>151</v>
      </c>
    </row>
    <row r="297" ht="15.75" customHeight="1">
      <c r="A297" s="1" t="s">
        <v>551</v>
      </c>
      <c r="B297" s="1" t="s">
        <v>543</v>
      </c>
      <c r="C297" s="1">
        <f>IFERROR(IF(VLOOKUP($A297,'CDS-C'!$A:$L,3,FALSE)="","",(VLOOKUP($A297,'CDS-C'!$A:$L,3,FALSE))),"")</f>
        <v>242</v>
      </c>
      <c r="D297" s="1" t="s">
        <v>498</v>
      </c>
      <c r="E297" s="1" t="s">
        <v>499</v>
      </c>
      <c r="F297" s="1" t="s">
        <v>509</v>
      </c>
      <c r="G297" s="1" t="s">
        <v>147</v>
      </c>
      <c r="H297" s="1" t="s">
        <v>148</v>
      </c>
      <c r="I297" s="1" t="s">
        <v>320</v>
      </c>
      <c r="J297" s="1" t="s">
        <v>17</v>
      </c>
      <c r="K297" s="1" t="s">
        <v>17</v>
      </c>
      <c r="L297" s="1" t="s">
        <v>151</v>
      </c>
    </row>
    <row r="298" ht="15.75" customHeight="1">
      <c r="A298" s="1" t="s">
        <v>552</v>
      </c>
      <c r="B298" s="1" t="s">
        <v>545</v>
      </c>
      <c r="C298" s="1">
        <f>IFERROR(IF(VLOOKUP($A298,'CDS-C'!$A:$L,3,FALSE)="","",(VLOOKUP($A298,'CDS-C'!$A:$L,3,FALSE))),"")</f>
        <v>23</v>
      </c>
      <c r="D298" s="1" t="s">
        <v>498</v>
      </c>
      <c r="E298" s="1" t="s">
        <v>499</v>
      </c>
      <c r="F298" s="1" t="s">
        <v>518</v>
      </c>
      <c r="G298" s="1" t="s">
        <v>147</v>
      </c>
      <c r="H298" s="1" t="s">
        <v>148</v>
      </c>
      <c r="I298" s="1" t="s">
        <v>320</v>
      </c>
      <c r="J298" s="1" t="s">
        <v>17</v>
      </c>
      <c r="K298" s="1" t="s">
        <v>17</v>
      </c>
      <c r="L298" s="1" t="s">
        <v>151</v>
      </c>
    </row>
    <row r="299" ht="15.75" customHeight="1">
      <c r="A299" s="1" t="s">
        <v>553</v>
      </c>
      <c r="B299" s="1" t="s">
        <v>540</v>
      </c>
      <c r="C299" s="1">
        <f>IFERROR(IF(VLOOKUP($A299,'CDS-C'!$A:$L,3,FALSE)="","",(VLOOKUP($A299,'CDS-C'!$A:$L,3,FALSE))),"")</f>
        <v>1</v>
      </c>
      <c r="D299" s="1" t="s">
        <v>498</v>
      </c>
      <c r="E299" s="1" t="s">
        <v>499</v>
      </c>
      <c r="F299" s="1" t="s">
        <v>500</v>
      </c>
      <c r="G299" s="1" t="s">
        <v>147</v>
      </c>
      <c r="H299" s="1" t="s">
        <v>148</v>
      </c>
      <c r="I299" s="1" t="s">
        <v>160</v>
      </c>
      <c r="J299" s="1" t="s">
        <v>17</v>
      </c>
      <c r="K299" s="1" t="s">
        <v>17</v>
      </c>
      <c r="L299" s="1" t="s">
        <v>151</v>
      </c>
    </row>
    <row r="300" ht="15.75" customHeight="1">
      <c r="A300" s="1" t="s">
        <v>554</v>
      </c>
      <c r="B300" s="1" t="s">
        <v>543</v>
      </c>
      <c r="C300" s="1">
        <f>IFERROR(IF(VLOOKUP($A300,'CDS-C'!$A:$L,3,FALSE)="","",(VLOOKUP($A300,'CDS-C'!$A:$L,3,FALSE))),"")</f>
        <v>0</v>
      </c>
      <c r="D300" s="1" t="s">
        <v>498</v>
      </c>
      <c r="E300" s="1" t="s">
        <v>499</v>
      </c>
      <c r="F300" s="1" t="s">
        <v>509</v>
      </c>
      <c r="G300" s="1" t="s">
        <v>147</v>
      </c>
      <c r="H300" s="1" t="s">
        <v>148</v>
      </c>
      <c r="I300" s="1" t="s">
        <v>160</v>
      </c>
      <c r="J300" s="1" t="s">
        <v>17</v>
      </c>
      <c r="K300" s="1" t="s">
        <v>17</v>
      </c>
      <c r="L300" s="1" t="s">
        <v>151</v>
      </c>
    </row>
    <row r="301" ht="15.75" customHeight="1">
      <c r="A301" s="1" t="s">
        <v>555</v>
      </c>
      <c r="B301" s="1" t="s">
        <v>545</v>
      </c>
      <c r="C301" s="1">
        <f>IFERROR(IF(VLOOKUP($A301,'CDS-C'!$A:$L,3,FALSE)="","",(VLOOKUP($A301,'CDS-C'!$A:$L,3,FALSE))),"")</f>
        <v>0</v>
      </c>
      <c r="D301" s="1" t="s">
        <v>498</v>
      </c>
      <c r="E301" s="1" t="s">
        <v>499</v>
      </c>
      <c r="F301" s="1" t="s">
        <v>518</v>
      </c>
      <c r="G301" s="1" t="s">
        <v>147</v>
      </c>
      <c r="H301" s="1" t="s">
        <v>148</v>
      </c>
      <c r="I301" s="1" t="s">
        <v>160</v>
      </c>
      <c r="J301" s="1" t="s">
        <v>17</v>
      </c>
      <c r="K301" s="1" t="s">
        <v>17</v>
      </c>
      <c r="L301" s="1" t="s">
        <v>151</v>
      </c>
    </row>
    <row r="302" ht="15.75" customHeight="1">
      <c r="A302" s="1" t="s">
        <v>556</v>
      </c>
      <c r="B302" s="1" t="s">
        <v>557</v>
      </c>
      <c r="C302" s="1" t="str">
        <f>IFERROR(IF(VLOOKUP($A302,'CDS-C'!$A:$L,3,FALSE)="","",(VLOOKUP($A302,'CDS-C'!$A:$L,3,FALSE))),"")</f>
        <v>Y</v>
      </c>
      <c r="D302" s="1" t="s">
        <v>498</v>
      </c>
      <c r="E302" s="1" t="s">
        <v>558</v>
      </c>
      <c r="F302" s="1" t="s">
        <v>559</v>
      </c>
      <c r="G302" s="1" t="s">
        <v>147</v>
      </c>
      <c r="H302" s="1" t="s">
        <v>148</v>
      </c>
      <c r="I302" s="1" t="s">
        <v>17</v>
      </c>
      <c r="J302" s="1" t="s">
        <v>17</v>
      </c>
      <c r="K302" s="1" t="s">
        <v>17</v>
      </c>
      <c r="L302" s="1" t="s">
        <v>43</v>
      </c>
    </row>
    <row r="303" ht="15.75" customHeight="1">
      <c r="A303" s="1" t="s">
        <v>560</v>
      </c>
      <c r="B303" s="1" t="s">
        <v>561</v>
      </c>
      <c r="C303" s="1" t="str">
        <f>IFERROR(IF(VLOOKUP($A303,'CDS-C'!$A:$L,3,FALSE)="","",(VLOOKUP($A303,'CDS-C'!$A:$L,3,FALSE))),"")</f>
        <v/>
      </c>
      <c r="D303" s="1" t="s">
        <v>498</v>
      </c>
      <c r="E303" s="1" t="s">
        <v>558</v>
      </c>
      <c r="F303" s="1" t="s">
        <v>500</v>
      </c>
      <c r="G303" s="1" t="s">
        <v>147</v>
      </c>
      <c r="H303" s="1" t="s">
        <v>148</v>
      </c>
      <c r="I303" s="1" t="s">
        <v>17</v>
      </c>
      <c r="J303" s="1" t="s">
        <v>17</v>
      </c>
      <c r="K303" s="1" t="s">
        <v>17</v>
      </c>
      <c r="L303" s="1" t="s">
        <v>151</v>
      </c>
    </row>
    <row r="304" ht="15.75" customHeight="1">
      <c r="A304" s="1" t="s">
        <v>562</v>
      </c>
      <c r="B304" s="1" t="s">
        <v>563</v>
      </c>
      <c r="C304" s="1" t="str">
        <f>IFERROR(IF(VLOOKUP($A304,'CDS-C'!$A:$L,3,FALSE)="","",(VLOOKUP($A304,'CDS-C'!$A:$L,3,FALSE))),"")</f>
        <v/>
      </c>
      <c r="D304" s="1" t="s">
        <v>498</v>
      </c>
      <c r="E304" s="1" t="s">
        <v>558</v>
      </c>
      <c r="F304" s="1" t="s">
        <v>564</v>
      </c>
      <c r="G304" s="1" t="s">
        <v>147</v>
      </c>
      <c r="H304" s="1" t="s">
        <v>148</v>
      </c>
      <c r="I304" s="1" t="s">
        <v>17</v>
      </c>
      <c r="J304" s="1" t="s">
        <v>17</v>
      </c>
      <c r="K304" s="1" t="s">
        <v>17</v>
      </c>
      <c r="L304" s="1" t="s">
        <v>151</v>
      </c>
    </row>
    <row r="305" ht="15.75" customHeight="1">
      <c r="A305" s="1" t="s">
        <v>565</v>
      </c>
      <c r="B305" s="1" t="s">
        <v>566</v>
      </c>
      <c r="C305" s="1" t="str">
        <f>IFERROR(IF(VLOOKUP($A305,'CDS-C'!$A:$L,3,FALSE)="","",(VLOOKUP($A305,'CDS-C'!$A:$L,3,FALSE))),"")</f>
        <v/>
      </c>
      <c r="D305" s="1" t="s">
        <v>498</v>
      </c>
      <c r="E305" s="1" t="s">
        <v>558</v>
      </c>
      <c r="F305" s="1" t="s">
        <v>509</v>
      </c>
      <c r="G305" s="1" t="s">
        <v>147</v>
      </c>
      <c r="H305" s="1" t="s">
        <v>148</v>
      </c>
      <c r="I305" s="1" t="s">
        <v>17</v>
      </c>
      <c r="J305" s="1" t="s">
        <v>17</v>
      </c>
      <c r="K305" s="1" t="s">
        <v>17</v>
      </c>
      <c r="L305" s="1" t="s">
        <v>151</v>
      </c>
    </row>
    <row r="306" ht="15.75" customHeight="1">
      <c r="A306" s="1" t="s">
        <v>567</v>
      </c>
      <c r="B306" s="1" t="s">
        <v>568</v>
      </c>
      <c r="C306" s="1" t="str">
        <f>IFERROR(IF(VLOOKUP($A306,'CDS-C'!$A:$L,3,FALSE)="","",(VLOOKUP($A306,'CDS-C'!$A:$L,3,FALSE))),"")</f>
        <v>N</v>
      </c>
      <c r="D306" s="1" t="s">
        <v>498</v>
      </c>
      <c r="E306" s="1" t="s">
        <v>558</v>
      </c>
      <c r="F306" s="1" t="s">
        <v>559</v>
      </c>
      <c r="G306" s="1" t="s">
        <v>147</v>
      </c>
      <c r="H306" s="1" t="s">
        <v>148</v>
      </c>
      <c r="I306" s="1" t="s">
        <v>17</v>
      </c>
      <c r="J306" s="1" t="s">
        <v>17</v>
      </c>
      <c r="K306" s="1" t="s">
        <v>17</v>
      </c>
      <c r="L306" s="1" t="s">
        <v>43</v>
      </c>
    </row>
    <row r="307" ht="15.75" customHeight="1">
      <c r="A307" s="1" t="s">
        <v>570</v>
      </c>
      <c r="B307" s="1" t="s">
        <v>571</v>
      </c>
      <c r="C307" s="1" t="str">
        <f>IFERROR(IF(VLOOKUP($A307,'CDS-C'!$A:$L,3,FALSE)="","",(VLOOKUP($A307,'CDS-C'!$A:$L,3,FALSE))),"")</f>
        <v/>
      </c>
      <c r="D307" s="1" t="s">
        <v>498</v>
      </c>
      <c r="E307" s="1" t="s">
        <v>558</v>
      </c>
      <c r="F307" s="1" t="s">
        <v>559</v>
      </c>
      <c r="G307" s="1" t="s">
        <v>147</v>
      </c>
      <c r="H307" s="1" t="s">
        <v>148</v>
      </c>
      <c r="I307" s="1" t="s">
        <v>17</v>
      </c>
      <c r="J307" s="1" t="s">
        <v>17</v>
      </c>
      <c r="K307" s="1" t="s">
        <v>17</v>
      </c>
      <c r="L307" s="1" t="s">
        <v>43</v>
      </c>
    </row>
    <row r="308" ht="15.75" customHeight="1">
      <c r="A308" s="1" t="s">
        <v>572</v>
      </c>
      <c r="B308" s="1" t="s">
        <v>573</v>
      </c>
      <c r="C308" s="1" t="str">
        <f>IFERROR(IF(VLOOKUP($A308,'CDS-C'!$A:$L,3,FALSE)="","",(VLOOKUP($A308,'CDS-C'!$A:$L,3,FALSE))),"")</f>
        <v/>
      </c>
      <c r="D308" s="1" t="s">
        <v>498</v>
      </c>
      <c r="E308" s="1" t="s">
        <v>558</v>
      </c>
      <c r="F308" s="1" t="s">
        <v>559</v>
      </c>
      <c r="G308" s="1" t="s">
        <v>147</v>
      </c>
      <c r="H308" s="1" t="s">
        <v>148</v>
      </c>
      <c r="I308" s="1" t="s">
        <v>17</v>
      </c>
      <c r="J308" s="1" t="s">
        <v>17</v>
      </c>
      <c r="K308" s="1" t="s">
        <v>17</v>
      </c>
      <c r="L308" s="1" t="s">
        <v>43</v>
      </c>
    </row>
    <row r="309" ht="15.75" customHeight="1">
      <c r="A309" s="1" t="s">
        <v>574</v>
      </c>
      <c r="B309" s="1" t="s">
        <v>575</v>
      </c>
      <c r="C309" s="1" t="str">
        <f>IFERROR(IF(VLOOKUP($A309,'CDS-C'!$A:$L,3,FALSE)="","",(VLOOKUP($A309,'CDS-C'!$A:$L,3,FALSE))),"")</f>
        <v>X</v>
      </c>
      <c r="D309" s="1" t="s">
        <v>498</v>
      </c>
      <c r="E309" s="1" t="s">
        <v>576</v>
      </c>
      <c r="F309" s="1" t="s">
        <v>577</v>
      </c>
      <c r="G309" s="1" t="s">
        <v>147</v>
      </c>
      <c r="H309" s="1" t="s">
        <v>148</v>
      </c>
      <c r="I309" s="1" t="s">
        <v>17</v>
      </c>
      <c r="J309" s="1" t="s">
        <v>17</v>
      </c>
      <c r="K309" s="1" t="s">
        <v>17</v>
      </c>
      <c r="L309" s="1" t="s">
        <v>85</v>
      </c>
    </row>
    <row r="310" ht="15.75" customHeight="1">
      <c r="A310" s="1" t="s">
        <v>578</v>
      </c>
      <c r="B310" s="1" t="s">
        <v>579</v>
      </c>
      <c r="C310" s="1" t="str">
        <f>IFERROR(IF(VLOOKUP($A310,'CDS-C'!$A:$L,3,FALSE)="","",(VLOOKUP($A310,'CDS-C'!$A:$L,3,FALSE))),"")</f>
        <v/>
      </c>
      <c r="D310" s="1" t="s">
        <v>498</v>
      </c>
      <c r="E310" s="1" t="s">
        <v>576</v>
      </c>
      <c r="F310" s="1" t="s">
        <v>577</v>
      </c>
      <c r="G310" s="1" t="s">
        <v>147</v>
      </c>
      <c r="H310" s="1" t="s">
        <v>148</v>
      </c>
      <c r="I310" s="1" t="s">
        <v>17</v>
      </c>
      <c r="J310" s="1" t="s">
        <v>17</v>
      </c>
      <c r="K310" s="1" t="s">
        <v>17</v>
      </c>
      <c r="L310" s="1" t="s">
        <v>85</v>
      </c>
    </row>
    <row r="311" ht="15.75" customHeight="1">
      <c r="A311" s="1" t="s">
        <v>580</v>
      </c>
      <c r="B311" s="1" t="s">
        <v>581</v>
      </c>
      <c r="C311" s="1" t="str">
        <f>IFERROR(IF(VLOOKUP($A311,'CDS-C'!$A:$L,3,FALSE)="","",(VLOOKUP($A311,'CDS-C'!$A:$L,3,FALSE))),"")</f>
        <v/>
      </c>
      <c r="D311" s="1" t="s">
        <v>498</v>
      </c>
      <c r="E311" s="1" t="s">
        <v>576</v>
      </c>
      <c r="F311" s="1" t="s">
        <v>577</v>
      </c>
      <c r="G311" s="1" t="s">
        <v>147</v>
      </c>
      <c r="H311" s="1" t="s">
        <v>148</v>
      </c>
      <c r="I311" s="1" t="s">
        <v>17</v>
      </c>
      <c r="J311" s="1" t="s">
        <v>17</v>
      </c>
      <c r="K311" s="1" t="s">
        <v>17</v>
      </c>
      <c r="L311" s="1" t="s">
        <v>85</v>
      </c>
    </row>
    <row r="312" ht="15.75" customHeight="1">
      <c r="A312" s="1" t="s">
        <v>582</v>
      </c>
      <c r="B312" s="1" t="s">
        <v>583</v>
      </c>
      <c r="C312" s="1" t="str">
        <f>IFERROR(IF(VLOOKUP($A312,'CDS-C'!$A:$L,3,FALSE)="","",(VLOOKUP($A312,'CDS-C'!$A:$L,3,FALSE))),"")</f>
        <v>X</v>
      </c>
      <c r="D312" s="1" t="s">
        <v>498</v>
      </c>
      <c r="E312" s="1" t="s">
        <v>576</v>
      </c>
      <c r="F312" s="1" t="s">
        <v>584</v>
      </c>
      <c r="G312" s="1" t="s">
        <v>147</v>
      </c>
      <c r="H312" s="1" t="s">
        <v>148</v>
      </c>
      <c r="I312" s="1" t="s">
        <v>17</v>
      </c>
      <c r="J312" s="1" t="s">
        <v>17</v>
      </c>
      <c r="K312" s="1" t="s">
        <v>17</v>
      </c>
      <c r="L312" s="1" t="s">
        <v>85</v>
      </c>
    </row>
    <row r="313" ht="15.75" customHeight="1">
      <c r="A313" s="1" t="s">
        <v>585</v>
      </c>
      <c r="B313" s="1" t="s">
        <v>586</v>
      </c>
      <c r="C313" s="1" t="str">
        <f>IFERROR(IF(VLOOKUP($A313,'CDS-C'!$A:$L,3,FALSE)="","",(VLOOKUP($A313,'CDS-C'!$A:$L,3,FALSE))),"")</f>
        <v/>
      </c>
      <c r="D313" s="1" t="s">
        <v>498</v>
      </c>
      <c r="E313" s="1" t="s">
        <v>576</v>
      </c>
      <c r="F313" s="1" t="s">
        <v>584</v>
      </c>
      <c r="G313" s="1" t="s">
        <v>147</v>
      </c>
      <c r="H313" s="1" t="s">
        <v>148</v>
      </c>
      <c r="I313" s="1" t="s">
        <v>17</v>
      </c>
      <c r="J313" s="1" t="s">
        <v>17</v>
      </c>
      <c r="K313" s="1" t="s">
        <v>17</v>
      </c>
      <c r="L313" s="1" t="s">
        <v>85</v>
      </c>
    </row>
    <row r="314" ht="15.75" customHeight="1">
      <c r="A314" s="1" t="s">
        <v>587</v>
      </c>
      <c r="B314" s="1" t="s">
        <v>588</v>
      </c>
      <c r="C314" s="1" t="str">
        <f>IFERROR(IF(VLOOKUP($A314,'CDS-C'!$A:$L,3,FALSE)="","",(VLOOKUP($A314,'CDS-C'!$A:$L,3,FALSE))),"")</f>
        <v/>
      </c>
      <c r="D314" s="1" t="s">
        <v>498</v>
      </c>
      <c r="E314" s="1" t="s">
        <v>576</v>
      </c>
      <c r="F314" s="1" t="s">
        <v>584</v>
      </c>
      <c r="G314" s="1" t="s">
        <v>147</v>
      </c>
      <c r="H314" s="1" t="s">
        <v>148</v>
      </c>
      <c r="I314" s="1" t="s">
        <v>17</v>
      </c>
      <c r="J314" s="1" t="s">
        <v>17</v>
      </c>
      <c r="K314" s="1" t="s">
        <v>17</v>
      </c>
      <c r="L314" s="1" t="s">
        <v>85</v>
      </c>
    </row>
    <row r="315" ht="15.75" customHeight="1">
      <c r="A315" s="1" t="s">
        <v>589</v>
      </c>
      <c r="B315" s="1" t="s">
        <v>590</v>
      </c>
      <c r="C315" s="1">
        <f>IFERROR(IF(VLOOKUP($A315,'CDS-C'!$A:$L,3,FALSE)="","",(VLOOKUP($A315,'CDS-C'!$A:$L,3,FALSE))),"")</f>
        <v>16</v>
      </c>
      <c r="D315" s="1" t="s">
        <v>498</v>
      </c>
      <c r="E315" s="1" t="s">
        <v>576</v>
      </c>
      <c r="F315" s="1" t="s">
        <v>591</v>
      </c>
      <c r="G315" s="1" t="s">
        <v>147</v>
      </c>
      <c r="H315" s="1" t="s">
        <v>148</v>
      </c>
      <c r="I315" s="1" t="s">
        <v>17</v>
      </c>
      <c r="J315" s="1" t="s">
        <v>17</v>
      </c>
      <c r="K315" s="1" t="s">
        <v>17</v>
      </c>
      <c r="L315" s="1" t="s">
        <v>592</v>
      </c>
    </row>
    <row r="316" ht="15.75" customHeight="1">
      <c r="A316" s="1" t="s">
        <v>593</v>
      </c>
      <c r="B316" s="1" t="s">
        <v>594</v>
      </c>
      <c r="C316" s="1">
        <f>IFERROR(IF(VLOOKUP($A316,'CDS-C'!$A:$L,3,FALSE)="","",(VLOOKUP($A316,'CDS-C'!$A:$L,3,FALSE))),"")</f>
        <v>4</v>
      </c>
      <c r="D316" s="1" t="s">
        <v>498</v>
      </c>
      <c r="E316" s="1" t="s">
        <v>576</v>
      </c>
      <c r="F316" s="1" t="s">
        <v>591</v>
      </c>
      <c r="G316" s="1" t="s">
        <v>147</v>
      </c>
      <c r="H316" s="1" t="s">
        <v>148</v>
      </c>
      <c r="I316" s="1" t="s">
        <v>17</v>
      </c>
      <c r="J316" s="1" t="s">
        <v>17</v>
      </c>
      <c r="K316" s="1" t="s">
        <v>17</v>
      </c>
      <c r="L316" s="1" t="s">
        <v>592</v>
      </c>
    </row>
    <row r="317" ht="15.75" customHeight="1">
      <c r="A317" s="1" t="s">
        <v>595</v>
      </c>
      <c r="B317" s="1" t="s">
        <v>596</v>
      </c>
      <c r="C317" s="1">
        <f>IFERROR(IF(VLOOKUP($A317,'CDS-C'!$A:$L,3,FALSE)="","",(VLOOKUP($A317,'CDS-C'!$A:$L,3,FALSE))),"")</f>
        <v>3</v>
      </c>
      <c r="D317" s="1" t="s">
        <v>498</v>
      </c>
      <c r="E317" s="1" t="s">
        <v>576</v>
      </c>
      <c r="F317" s="1" t="s">
        <v>591</v>
      </c>
      <c r="G317" s="1" t="s">
        <v>147</v>
      </c>
      <c r="H317" s="1" t="s">
        <v>148</v>
      </c>
      <c r="I317" s="1" t="s">
        <v>17</v>
      </c>
      <c r="J317" s="1" t="s">
        <v>17</v>
      </c>
      <c r="K317" s="1" t="s">
        <v>17</v>
      </c>
      <c r="L317" s="1" t="s">
        <v>592</v>
      </c>
    </row>
    <row r="318" ht="15.75" customHeight="1">
      <c r="A318" s="1" t="s">
        <v>597</v>
      </c>
      <c r="B318" s="1" t="s">
        <v>598</v>
      </c>
      <c r="C318" s="1">
        <f>IFERROR(IF(VLOOKUP($A318,'CDS-C'!$A:$L,3,FALSE)="","",(VLOOKUP($A318,'CDS-C'!$A:$L,3,FALSE))),"")</f>
        <v>3</v>
      </c>
      <c r="D318" s="1" t="s">
        <v>498</v>
      </c>
      <c r="E318" s="1" t="s">
        <v>576</v>
      </c>
      <c r="F318" s="1" t="s">
        <v>591</v>
      </c>
      <c r="G318" s="1" t="s">
        <v>147</v>
      </c>
      <c r="H318" s="1" t="s">
        <v>148</v>
      </c>
      <c r="I318" s="1" t="s">
        <v>17</v>
      </c>
      <c r="J318" s="1" t="s">
        <v>17</v>
      </c>
      <c r="K318" s="1" t="s">
        <v>17</v>
      </c>
      <c r="L318" s="1" t="s">
        <v>592</v>
      </c>
    </row>
    <row r="319" ht="15.75" customHeight="1">
      <c r="A319" s="1" t="s">
        <v>599</v>
      </c>
      <c r="B319" s="1" t="s">
        <v>600</v>
      </c>
      <c r="C319" s="1">
        <f>IFERROR(IF(VLOOKUP($A319,'CDS-C'!$A:$L,3,FALSE)="","",(VLOOKUP($A319,'CDS-C'!$A:$L,3,FALSE))),"")</f>
        <v>0</v>
      </c>
      <c r="D319" s="1" t="s">
        <v>498</v>
      </c>
      <c r="E319" s="1" t="s">
        <v>576</v>
      </c>
      <c r="F319" s="1" t="s">
        <v>591</v>
      </c>
      <c r="G319" s="1" t="s">
        <v>147</v>
      </c>
      <c r="H319" s="1" t="s">
        <v>148</v>
      </c>
      <c r="I319" s="1" t="s">
        <v>17</v>
      </c>
      <c r="J319" s="1" t="s">
        <v>17</v>
      </c>
      <c r="K319" s="1" t="s">
        <v>17</v>
      </c>
      <c r="L319" s="1" t="s">
        <v>592</v>
      </c>
    </row>
    <row r="320" ht="15.75" customHeight="1">
      <c r="A320" s="1" t="s">
        <v>601</v>
      </c>
      <c r="B320" s="1" t="s">
        <v>602</v>
      </c>
      <c r="C320" s="1">
        <f>IFERROR(IF(VLOOKUP($A320,'CDS-C'!$A:$L,3,FALSE)="","",(VLOOKUP($A320,'CDS-C'!$A:$L,3,FALSE))),"")</f>
        <v>2</v>
      </c>
      <c r="D320" s="1" t="s">
        <v>498</v>
      </c>
      <c r="E320" s="1" t="s">
        <v>576</v>
      </c>
      <c r="F320" s="1" t="s">
        <v>591</v>
      </c>
      <c r="G320" s="1" t="s">
        <v>147</v>
      </c>
      <c r="H320" s="1" t="s">
        <v>148</v>
      </c>
      <c r="I320" s="1" t="s">
        <v>17</v>
      </c>
      <c r="J320" s="1" t="s">
        <v>17</v>
      </c>
      <c r="K320" s="1" t="s">
        <v>17</v>
      </c>
      <c r="L320" s="1" t="s">
        <v>592</v>
      </c>
    </row>
    <row r="321" ht="15.75" customHeight="1">
      <c r="A321" s="1" t="s">
        <v>603</v>
      </c>
      <c r="B321" s="1" t="s">
        <v>604</v>
      </c>
      <c r="C321" s="1">
        <f>IFERROR(IF(VLOOKUP($A321,'CDS-C'!$A:$L,3,FALSE)="","",(VLOOKUP($A321,'CDS-C'!$A:$L,3,FALSE))),"")</f>
        <v>3</v>
      </c>
      <c r="D321" s="1" t="s">
        <v>498</v>
      </c>
      <c r="E321" s="1" t="s">
        <v>576</v>
      </c>
      <c r="F321" s="1" t="s">
        <v>591</v>
      </c>
      <c r="G321" s="1" t="s">
        <v>147</v>
      </c>
      <c r="H321" s="1" t="s">
        <v>148</v>
      </c>
      <c r="I321" s="1" t="s">
        <v>17</v>
      </c>
      <c r="J321" s="1" t="s">
        <v>17</v>
      </c>
      <c r="K321" s="1" t="s">
        <v>17</v>
      </c>
      <c r="L321" s="1" t="s">
        <v>592</v>
      </c>
    </row>
    <row r="322" ht="15.75" customHeight="1">
      <c r="A322" s="1" t="s">
        <v>605</v>
      </c>
      <c r="B322" s="1" t="s">
        <v>606</v>
      </c>
      <c r="C322" s="1">
        <f>IFERROR(IF(VLOOKUP($A322,'CDS-C'!$A:$L,3,FALSE)="","",(VLOOKUP($A322,'CDS-C'!$A:$L,3,FALSE))),"")</f>
        <v>0</v>
      </c>
      <c r="D322" s="1" t="s">
        <v>498</v>
      </c>
      <c r="E322" s="1" t="s">
        <v>576</v>
      </c>
      <c r="F322" s="1" t="s">
        <v>591</v>
      </c>
      <c r="G322" s="1" t="s">
        <v>147</v>
      </c>
      <c r="H322" s="1" t="s">
        <v>148</v>
      </c>
      <c r="I322" s="1" t="s">
        <v>17</v>
      </c>
      <c r="J322" s="1" t="s">
        <v>17</v>
      </c>
      <c r="K322" s="1" t="s">
        <v>17</v>
      </c>
      <c r="L322" s="1" t="s">
        <v>592</v>
      </c>
    </row>
    <row r="323" ht="15.75" customHeight="1">
      <c r="A323" s="1" t="s">
        <v>607</v>
      </c>
      <c r="B323" s="1" t="s">
        <v>608</v>
      </c>
      <c r="C323" s="1">
        <f>IFERROR(IF(VLOOKUP($A323,'CDS-C'!$A:$L,3,FALSE)="","",(VLOOKUP($A323,'CDS-C'!$A:$L,3,FALSE))),"")</f>
        <v>0</v>
      </c>
      <c r="D323" s="1" t="s">
        <v>498</v>
      </c>
      <c r="E323" s="1" t="s">
        <v>576</v>
      </c>
      <c r="F323" s="1" t="s">
        <v>591</v>
      </c>
      <c r="G323" s="1" t="s">
        <v>147</v>
      </c>
      <c r="H323" s="1" t="s">
        <v>148</v>
      </c>
      <c r="I323" s="1" t="s">
        <v>17</v>
      </c>
      <c r="J323" s="1" t="s">
        <v>17</v>
      </c>
      <c r="K323" s="1" t="s">
        <v>17</v>
      </c>
      <c r="L323" s="1" t="s">
        <v>592</v>
      </c>
    </row>
    <row r="324" ht="15.75" customHeight="1">
      <c r="A324" s="1" t="s">
        <v>609</v>
      </c>
      <c r="B324" s="1" t="s">
        <v>610</v>
      </c>
      <c r="C324" s="1">
        <f>IFERROR(IF(VLOOKUP($A324,'CDS-C'!$A:$L,3,FALSE)="","",(VLOOKUP($A324,'CDS-C'!$A:$L,3,FALSE))),"")</f>
        <v>0</v>
      </c>
      <c r="D324" s="1" t="s">
        <v>498</v>
      </c>
      <c r="E324" s="1" t="s">
        <v>576</v>
      </c>
      <c r="F324" s="1" t="s">
        <v>591</v>
      </c>
      <c r="G324" s="1" t="s">
        <v>147</v>
      </c>
      <c r="H324" s="1" t="s">
        <v>148</v>
      </c>
      <c r="I324" s="1" t="s">
        <v>17</v>
      </c>
      <c r="J324" s="1" t="s">
        <v>17</v>
      </c>
      <c r="K324" s="1" t="s">
        <v>17</v>
      </c>
      <c r="L324" s="1" t="s">
        <v>592</v>
      </c>
    </row>
    <row r="325" ht="15.75" customHeight="1">
      <c r="A325" s="1" t="s">
        <v>611</v>
      </c>
      <c r="B325" s="1" t="s">
        <v>612</v>
      </c>
      <c r="C325" s="1">
        <f>IFERROR(IF(VLOOKUP($A325,'CDS-C'!$A:$L,3,FALSE)="","",(VLOOKUP($A325,'CDS-C'!$A:$L,3,FALSE))),"")</f>
        <v>1</v>
      </c>
      <c r="D325" s="1" t="s">
        <v>498</v>
      </c>
      <c r="E325" s="1" t="s">
        <v>576</v>
      </c>
      <c r="F325" s="1" t="s">
        <v>591</v>
      </c>
      <c r="G325" s="1" t="s">
        <v>147</v>
      </c>
      <c r="H325" s="1" t="s">
        <v>148</v>
      </c>
      <c r="I325" s="1" t="s">
        <v>17</v>
      </c>
      <c r="J325" s="1" t="s">
        <v>17</v>
      </c>
      <c r="K325" s="1" t="s">
        <v>17</v>
      </c>
      <c r="L325" s="1" t="s">
        <v>592</v>
      </c>
    </row>
    <row r="326" ht="15.75" customHeight="1">
      <c r="A326" s="1" t="s">
        <v>613</v>
      </c>
      <c r="B326" s="1" t="s">
        <v>614</v>
      </c>
      <c r="C326" s="1" t="str">
        <f>IFERROR(IF(VLOOKUP($A326,'CDS-C'!$A:$L,3,FALSE)="","",(VLOOKUP($A326,'CDS-C'!$A:$L,3,FALSE))),"")</f>
        <v/>
      </c>
      <c r="D326" s="1" t="s">
        <v>498</v>
      </c>
      <c r="E326" s="1" t="s">
        <v>576</v>
      </c>
      <c r="F326" s="1" t="s">
        <v>591</v>
      </c>
      <c r="G326" s="1" t="s">
        <v>147</v>
      </c>
      <c r="H326" s="1" t="s">
        <v>148</v>
      </c>
      <c r="I326" s="1" t="s">
        <v>17</v>
      </c>
      <c r="J326" s="1" t="s">
        <v>17</v>
      </c>
      <c r="K326" s="1" t="s">
        <v>17</v>
      </c>
      <c r="L326" s="1" t="s">
        <v>18</v>
      </c>
    </row>
    <row r="327" ht="15.75" customHeight="1">
      <c r="A327" s="1" t="s">
        <v>615</v>
      </c>
      <c r="B327" s="1" t="s">
        <v>590</v>
      </c>
      <c r="C327" s="1" t="str">
        <f>IFERROR(IF(VLOOKUP($A327,'CDS-C'!$A:$L,3,FALSE)="","",(VLOOKUP($A327,'CDS-C'!$A:$L,3,FALSE))),"")</f>
        <v/>
      </c>
      <c r="D327" s="1" t="s">
        <v>498</v>
      </c>
      <c r="E327" s="1" t="s">
        <v>576</v>
      </c>
      <c r="F327" s="1" t="s">
        <v>616</v>
      </c>
      <c r="G327" s="1" t="s">
        <v>147</v>
      </c>
      <c r="H327" s="1" t="s">
        <v>148</v>
      </c>
      <c r="I327" s="1" t="s">
        <v>17</v>
      </c>
      <c r="J327" s="1" t="s">
        <v>17</v>
      </c>
      <c r="K327" s="1" t="s">
        <v>17</v>
      </c>
      <c r="L327" s="1" t="s">
        <v>592</v>
      </c>
    </row>
    <row r="328" ht="15.75" customHeight="1">
      <c r="A328" s="1" t="s">
        <v>617</v>
      </c>
      <c r="B328" s="1" t="s">
        <v>594</v>
      </c>
      <c r="C328" s="1" t="str">
        <f>IFERROR(IF(VLOOKUP($A328,'CDS-C'!$A:$L,3,FALSE)="","",(VLOOKUP($A328,'CDS-C'!$A:$L,3,FALSE))),"")</f>
        <v/>
      </c>
      <c r="D328" s="1" t="s">
        <v>498</v>
      </c>
      <c r="E328" s="1" t="s">
        <v>576</v>
      </c>
      <c r="F328" s="1" t="s">
        <v>616</v>
      </c>
      <c r="G328" s="1" t="s">
        <v>147</v>
      </c>
      <c r="H328" s="1" t="s">
        <v>148</v>
      </c>
      <c r="I328" s="1" t="s">
        <v>17</v>
      </c>
      <c r="J328" s="1" t="s">
        <v>17</v>
      </c>
      <c r="K328" s="1" t="s">
        <v>17</v>
      </c>
      <c r="L328" s="1" t="s">
        <v>592</v>
      </c>
    </row>
    <row r="329" ht="15.75" customHeight="1">
      <c r="A329" s="1" t="s">
        <v>618</v>
      </c>
      <c r="B329" s="1" t="s">
        <v>596</v>
      </c>
      <c r="C329" s="1" t="str">
        <f>IFERROR(IF(VLOOKUP($A329,'CDS-C'!$A:$L,3,FALSE)="","",(VLOOKUP($A329,'CDS-C'!$A:$L,3,FALSE))),"")</f>
        <v/>
      </c>
      <c r="D329" s="1" t="s">
        <v>498</v>
      </c>
      <c r="E329" s="1" t="s">
        <v>576</v>
      </c>
      <c r="F329" s="1" t="s">
        <v>616</v>
      </c>
      <c r="G329" s="1" t="s">
        <v>147</v>
      </c>
      <c r="H329" s="1" t="s">
        <v>148</v>
      </c>
      <c r="I329" s="1" t="s">
        <v>17</v>
      </c>
      <c r="J329" s="1" t="s">
        <v>17</v>
      </c>
      <c r="K329" s="1" t="s">
        <v>17</v>
      </c>
      <c r="L329" s="1" t="s">
        <v>592</v>
      </c>
    </row>
    <row r="330" ht="15.75" customHeight="1">
      <c r="A330" s="1" t="s">
        <v>619</v>
      </c>
      <c r="B330" s="1" t="s">
        <v>598</v>
      </c>
      <c r="C330" s="1" t="str">
        <f>IFERROR(IF(VLOOKUP($A330,'CDS-C'!$A:$L,3,FALSE)="","",(VLOOKUP($A330,'CDS-C'!$A:$L,3,FALSE))),"")</f>
        <v/>
      </c>
      <c r="D330" s="1" t="s">
        <v>498</v>
      </c>
      <c r="E330" s="1" t="s">
        <v>576</v>
      </c>
      <c r="F330" s="1" t="s">
        <v>616</v>
      </c>
      <c r="G330" s="1" t="s">
        <v>147</v>
      </c>
      <c r="H330" s="1" t="s">
        <v>148</v>
      </c>
      <c r="I330" s="1" t="s">
        <v>17</v>
      </c>
      <c r="J330" s="1" t="s">
        <v>17</v>
      </c>
      <c r="K330" s="1" t="s">
        <v>17</v>
      </c>
      <c r="L330" s="1" t="s">
        <v>592</v>
      </c>
    </row>
    <row r="331" ht="15.75" customHeight="1">
      <c r="A331" s="1" t="s">
        <v>620</v>
      </c>
      <c r="B331" s="1" t="s">
        <v>600</v>
      </c>
      <c r="C331" s="1" t="str">
        <f>IFERROR(IF(VLOOKUP($A331,'CDS-C'!$A:$L,3,FALSE)="","",(VLOOKUP($A331,'CDS-C'!$A:$L,3,FALSE))),"")</f>
        <v/>
      </c>
      <c r="D331" s="1" t="s">
        <v>498</v>
      </c>
      <c r="E331" s="1" t="s">
        <v>576</v>
      </c>
      <c r="F331" s="1" t="s">
        <v>616</v>
      </c>
      <c r="G331" s="1" t="s">
        <v>147</v>
      </c>
      <c r="H331" s="1" t="s">
        <v>148</v>
      </c>
      <c r="I331" s="1" t="s">
        <v>17</v>
      </c>
      <c r="J331" s="1" t="s">
        <v>17</v>
      </c>
      <c r="K331" s="1" t="s">
        <v>17</v>
      </c>
      <c r="L331" s="1" t="s">
        <v>592</v>
      </c>
    </row>
    <row r="332" ht="15.75" customHeight="1">
      <c r="A332" s="1" t="s">
        <v>621</v>
      </c>
      <c r="B332" s="1" t="s">
        <v>602</v>
      </c>
      <c r="C332" s="1" t="str">
        <f>IFERROR(IF(VLOOKUP($A332,'CDS-C'!$A:$L,3,FALSE)="","",(VLOOKUP($A332,'CDS-C'!$A:$L,3,FALSE))),"")</f>
        <v/>
      </c>
      <c r="D332" s="1" t="s">
        <v>498</v>
      </c>
      <c r="E332" s="1" t="s">
        <v>576</v>
      </c>
      <c r="F332" s="1" t="s">
        <v>616</v>
      </c>
      <c r="G332" s="1" t="s">
        <v>147</v>
      </c>
      <c r="H332" s="1" t="s">
        <v>148</v>
      </c>
      <c r="I332" s="1" t="s">
        <v>17</v>
      </c>
      <c r="J332" s="1" t="s">
        <v>17</v>
      </c>
      <c r="K332" s="1" t="s">
        <v>17</v>
      </c>
      <c r="L332" s="1" t="s">
        <v>592</v>
      </c>
    </row>
    <row r="333" ht="15.75" customHeight="1">
      <c r="A333" s="1" t="s">
        <v>622</v>
      </c>
      <c r="B333" s="1" t="s">
        <v>604</v>
      </c>
      <c r="C333" s="1" t="str">
        <f>IFERROR(IF(VLOOKUP($A333,'CDS-C'!$A:$L,3,FALSE)="","",(VLOOKUP($A333,'CDS-C'!$A:$L,3,FALSE))),"")</f>
        <v/>
      </c>
      <c r="D333" s="1" t="s">
        <v>498</v>
      </c>
      <c r="E333" s="1" t="s">
        <v>576</v>
      </c>
      <c r="F333" s="1" t="s">
        <v>616</v>
      </c>
      <c r="G333" s="1" t="s">
        <v>147</v>
      </c>
      <c r="H333" s="1" t="s">
        <v>148</v>
      </c>
      <c r="I333" s="1" t="s">
        <v>17</v>
      </c>
      <c r="J333" s="1" t="s">
        <v>17</v>
      </c>
      <c r="K333" s="1" t="s">
        <v>17</v>
      </c>
      <c r="L333" s="1" t="s">
        <v>592</v>
      </c>
    </row>
    <row r="334" ht="15.75" customHeight="1">
      <c r="A334" s="1" t="s">
        <v>623</v>
      </c>
      <c r="B334" s="1" t="s">
        <v>606</v>
      </c>
      <c r="C334" s="1" t="str">
        <f>IFERROR(IF(VLOOKUP($A334,'CDS-C'!$A:$L,3,FALSE)="","",(VLOOKUP($A334,'CDS-C'!$A:$L,3,FALSE))),"")</f>
        <v/>
      </c>
      <c r="D334" s="1" t="s">
        <v>498</v>
      </c>
      <c r="E334" s="1" t="s">
        <v>576</v>
      </c>
      <c r="F334" s="1" t="s">
        <v>616</v>
      </c>
      <c r="G334" s="1" t="s">
        <v>147</v>
      </c>
      <c r="H334" s="1" t="s">
        <v>148</v>
      </c>
      <c r="I334" s="1" t="s">
        <v>17</v>
      </c>
      <c r="J334" s="1" t="s">
        <v>17</v>
      </c>
      <c r="K334" s="1" t="s">
        <v>17</v>
      </c>
      <c r="L334" s="1" t="s">
        <v>592</v>
      </c>
    </row>
    <row r="335" ht="15.75" customHeight="1">
      <c r="A335" s="1" t="s">
        <v>624</v>
      </c>
      <c r="B335" s="1" t="s">
        <v>608</v>
      </c>
      <c r="C335" s="1" t="str">
        <f>IFERROR(IF(VLOOKUP($A335,'CDS-C'!$A:$L,3,FALSE)="","",(VLOOKUP($A335,'CDS-C'!$A:$L,3,FALSE))),"")</f>
        <v/>
      </c>
      <c r="D335" s="1" t="s">
        <v>498</v>
      </c>
      <c r="E335" s="1" t="s">
        <v>576</v>
      </c>
      <c r="F335" s="1" t="s">
        <v>616</v>
      </c>
      <c r="G335" s="1" t="s">
        <v>147</v>
      </c>
      <c r="H335" s="1" t="s">
        <v>148</v>
      </c>
      <c r="I335" s="1" t="s">
        <v>17</v>
      </c>
      <c r="J335" s="1" t="s">
        <v>17</v>
      </c>
      <c r="K335" s="1" t="s">
        <v>17</v>
      </c>
      <c r="L335" s="1" t="s">
        <v>592</v>
      </c>
    </row>
    <row r="336" ht="15.75" customHeight="1">
      <c r="A336" s="1" t="s">
        <v>625</v>
      </c>
      <c r="B336" s="1" t="s">
        <v>610</v>
      </c>
      <c r="C336" s="1" t="str">
        <f>IFERROR(IF(VLOOKUP($A336,'CDS-C'!$A:$L,3,FALSE)="","",(VLOOKUP($A336,'CDS-C'!$A:$L,3,FALSE))),"")</f>
        <v/>
      </c>
      <c r="D336" s="1" t="s">
        <v>498</v>
      </c>
      <c r="E336" s="1" t="s">
        <v>576</v>
      </c>
      <c r="F336" s="1" t="s">
        <v>616</v>
      </c>
      <c r="G336" s="1" t="s">
        <v>147</v>
      </c>
      <c r="H336" s="1" t="s">
        <v>148</v>
      </c>
      <c r="I336" s="1" t="s">
        <v>17</v>
      </c>
      <c r="J336" s="1" t="s">
        <v>17</v>
      </c>
      <c r="K336" s="1" t="s">
        <v>17</v>
      </c>
      <c r="L336" s="1" t="s">
        <v>592</v>
      </c>
    </row>
    <row r="337" ht="15.75" customHeight="1">
      <c r="A337" s="1" t="s">
        <v>626</v>
      </c>
      <c r="B337" s="1" t="s">
        <v>612</v>
      </c>
      <c r="C337" s="1" t="str">
        <f>IFERROR(IF(VLOOKUP($A337,'CDS-C'!$A:$L,3,FALSE)="","",(VLOOKUP($A337,'CDS-C'!$A:$L,3,FALSE))),"")</f>
        <v/>
      </c>
      <c r="D337" s="1" t="s">
        <v>498</v>
      </c>
      <c r="E337" s="1" t="s">
        <v>576</v>
      </c>
      <c r="F337" s="1" t="s">
        <v>616</v>
      </c>
      <c r="G337" s="1" t="s">
        <v>147</v>
      </c>
      <c r="H337" s="1" t="s">
        <v>148</v>
      </c>
      <c r="I337" s="1" t="s">
        <v>17</v>
      </c>
      <c r="J337" s="1" t="s">
        <v>17</v>
      </c>
      <c r="K337" s="1" t="s">
        <v>17</v>
      </c>
      <c r="L337" s="1" t="s">
        <v>592</v>
      </c>
    </row>
    <row r="338" ht="15.75" customHeight="1">
      <c r="A338" s="1" t="s">
        <v>627</v>
      </c>
      <c r="B338" s="1" t="s">
        <v>614</v>
      </c>
      <c r="C338" s="1" t="str">
        <f>IFERROR(IF(VLOOKUP($A338,'CDS-C'!$A:$L,3,FALSE)="","",(VLOOKUP($A338,'CDS-C'!$A:$L,3,FALSE))),"")</f>
        <v/>
      </c>
      <c r="D338" s="1" t="s">
        <v>498</v>
      </c>
      <c r="E338" s="1" t="s">
        <v>576</v>
      </c>
      <c r="F338" s="1" t="s">
        <v>616</v>
      </c>
      <c r="G338" s="1" t="s">
        <v>147</v>
      </c>
      <c r="H338" s="1" t="s">
        <v>148</v>
      </c>
      <c r="I338" s="1" t="s">
        <v>17</v>
      </c>
      <c r="J338" s="1" t="s">
        <v>17</v>
      </c>
      <c r="K338" s="1" t="s">
        <v>17</v>
      </c>
      <c r="L338" s="1" t="s">
        <v>592</v>
      </c>
    </row>
    <row r="339" ht="15.75" customHeight="1">
      <c r="A339" s="1" t="s">
        <v>628</v>
      </c>
      <c r="B339" s="1" t="s">
        <v>629</v>
      </c>
      <c r="C339" s="1" t="str">
        <f>IFERROR(IF(VLOOKUP($A339,'CDS-C'!$A:$L,3,FALSE)="","",(VLOOKUP($A339,'CDS-C'!$A:$L,3,FALSE))),"")</f>
        <v/>
      </c>
      <c r="D339" s="1" t="s">
        <v>498</v>
      </c>
      <c r="E339" s="1" t="s">
        <v>630</v>
      </c>
      <c r="F339" s="1" t="s">
        <v>631</v>
      </c>
      <c r="G339" s="1" t="s">
        <v>147</v>
      </c>
      <c r="H339" s="1" t="s">
        <v>148</v>
      </c>
      <c r="I339" s="1" t="s">
        <v>17</v>
      </c>
      <c r="J339" s="1" t="s">
        <v>17</v>
      </c>
      <c r="K339" s="1" t="s">
        <v>17</v>
      </c>
      <c r="L339" s="1" t="s">
        <v>85</v>
      </c>
    </row>
    <row r="340" ht="15.75" customHeight="1">
      <c r="A340" s="1" t="s">
        <v>632</v>
      </c>
      <c r="B340" s="1" t="s">
        <v>633</v>
      </c>
      <c r="C340" s="1" t="str">
        <f>IFERROR(IF(VLOOKUP($A340,'CDS-C'!$A:$L,3,FALSE)="","",(VLOOKUP($A340,'CDS-C'!$A:$L,3,FALSE))),"")</f>
        <v/>
      </c>
      <c r="D340" s="1" t="s">
        <v>498</v>
      </c>
      <c r="E340" s="1" t="s">
        <v>630</v>
      </c>
      <c r="F340" s="1" t="s">
        <v>631</v>
      </c>
      <c r="G340" s="1" t="s">
        <v>147</v>
      </c>
      <c r="H340" s="1" t="s">
        <v>148</v>
      </c>
      <c r="I340" s="1" t="s">
        <v>17</v>
      </c>
      <c r="J340" s="1" t="s">
        <v>17</v>
      </c>
      <c r="K340" s="1" t="s">
        <v>17</v>
      </c>
      <c r="L340" s="1" t="s">
        <v>85</v>
      </c>
    </row>
    <row r="341" ht="15.75" customHeight="1">
      <c r="A341" s="1" t="s">
        <v>634</v>
      </c>
      <c r="B341" s="1" t="s">
        <v>635</v>
      </c>
      <c r="C341" s="1" t="str">
        <f>IFERROR(IF(VLOOKUP($A341,'CDS-C'!$A:$L,3,FALSE)="","",(VLOOKUP($A341,'CDS-C'!$A:$L,3,FALSE))),"")</f>
        <v/>
      </c>
      <c r="D341" s="1" t="s">
        <v>498</v>
      </c>
      <c r="E341" s="1" t="s">
        <v>630</v>
      </c>
      <c r="F341" s="1" t="s">
        <v>631</v>
      </c>
      <c r="G341" s="1" t="s">
        <v>147</v>
      </c>
      <c r="H341" s="1" t="s">
        <v>148</v>
      </c>
      <c r="I341" s="1" t="s">
        <v>17</v>
      </c>
      <c r="J341" s="1" t="s">
        <v>17</v>
      </c>
      <c r="K341" s="1" t="s">
        <v>17</v>
      </c>
      <c r="L341" s="1" t="s">
        <v>85</v>
      </c>
    </row>
    <row r="342" ht="15.75" customHeight="1">
      <c r="A342" s="1" t="s">
        <v>636</v>
      </c>
      <c r="B342" s="1" t="s">
        <v>637</v>
      </c>
      <c r="C342" s="1" t="str">
        <f>IFERROR(IF(VLOOKUP($A342,'CDS-C'!$A:$L,3,FALSE)="","",(VLOOKUP($A342,'CDS-C'!$A:$L,3,FALSE))),"")</f>
        <v/>
      </c>
      <c r="D342" s="1" t="s">
        <v>498</v>
      </c>
      <c r="E342" s="1" t="s">
        <v>630</v>
      </c>
      <c r="F342" s="1" t="s">
        <v>631</v>
      </c>
      <c r="G342" s="1" t="s">
        <v>147</v>
      </c>
      <c r="H342" s="1" t="s">
        <v>148</v>
      </c>
      <c r="I342" s="1" t="s">
        <v>17</v>
      </c>
      <c r="J342" s="1" t="s">
        <v>17</v>
      </c>
      <c r="K342" s="1" t="s">
        <v>17</v>
      </c>
      <c r="L342" s="1" t="s">
        <v>85</v>
      </c>
    </row>
    <row r="343" ht="15.75" customHeight="1">
      <c r="A343" s="1" t="s">
        <v>642</v>
      </c>
      <c r="B343" s="1" t="s">
        <v>643</v>
      </c>
      <c r="C343" s="1" t="str">
        <f>IFERROR(IF(VLOOKUP($A343,'CDS-C'!$A:$L,3,FALSE)="","",(VLOOKUP($A343,'CDS-C'!$A:$L,3,FALSE))),"")</f>
        <v>Very Important</v>
      </c>
      <c r="D343" s="1" t="s">
        <v>498</v>
      </c>
      <c r="E343" s="1" t="s">
        <v>630</v>
      </c>
      <c r="F343" s="1" t="s">
        <v>644</v>
      </c>
      <c r="G343" s="1" t="s">
        <v>147</v>
      </c>
      <c r="H343" s="1" t="s">
        <v>148</v>
      </c>
      <c r="I343" s="1" t="s">
        <v>17</v>
      </c>
      <c r="J343" s="1" t="s">
        <v>17</v>
      </c>
      <c r="K343" s="1" t="s">
        <v>17</v>
      </c>
      <c r="L343" s="1" t="s">
        <v>18</v>
      </c>
    </row>
    <row r="344" ht="15.75" customHeight="1">
      <c r="A344" s="1" t="s">
        <v>645</v>
      </c>
      <c r="B344" s="1" t="s">
        <v>646</v>
      </c>
      <c r="C344" s="1" t="str">
        <f>IFERROR(IF(VLOOKUP($A344,'CDS-C'!$A:$L,3,FALSE)="","",(VLOOKUP($A344,'CDS-C'!$A:$L,3,FALSE))),"")</f>
        <v>Considered</v>
      </c>
      <c r="D344" s="1" t="s">
        <v>498</v>
      </c>
      <c r="E344" s="1" t="s">
        <v>630</v>
      </c>
      <c r="F344" s="1" t="s">
        <v>644</v>
      </c>
      <c r="G344" s="1" t="s">
        <v>147</v>
      </c>
      <c r="H344" s="1" t="s">
        <v>148</v>
      </c>
      <c r="I344" s="1" t="s">
        <v>17</v>
      </c>
      <c r="J344" s="1" t="s">
        <v>17</v>
      </c>
      <c r="K344" s="1" t="s">
        <v>17</v>
      </c>
      <c r="L344" s="1" t="s">
        <v>18</v>
      </c>
    </row>
    <row r="345" ht="15.75" customHeight="1">
      <c r="A345" s="1" t="s">
        <v>647</v>
      </c>
      <c r="B345" s="1" t="s">
        <v>648</v>
      </c>
      <c r="C345" s="1" t="str">
        <f>IFERROR(IF(VLOOKUP($A345,'CDS-C'!$A:$L,3,FALSE)="","",(VLOOKUP($A345,'CDS-C'!$A:$L,3,FALSE))),"")</f>
        <v>Very Important</v>
      </c>
      <c r="D345" s="1" t="s">
        <v>498</v>
      </c>
      <c r="E345" s="1" t="s">
        <v>630</v>
      </c>
      <c r="F345" s="1" t="s">
        <v>644</v>
      </c>
      <c r="G345" s="1" t="s">
        <v>147</v>
      </c>
      <c r="H345" s="1" t="s">
        <v>148</v>
      </c>
      <c r="I345" s="1" t="s">
        <v>17</v>
      </c>
      <c r="J345" s="1" t="s">
        <v>17</v>
      </c>
      <c r="K345" s="1" t="s">
        <v>17</v>
      </c>
      <c r="L345" s="1" t="s">
        <v>18</v>
      </c>
    </row>
    <row r="346" ht="15.75" customHeight="1">
      <c r="A346" s="1" t="s">
        <v>649</v>
      </c>
      <c r="B346" s="1" t="s">
        <v>650</v>
      </c>
      <c r="C346" s="1" t="str">
        <f>IFERROR(IF(VLOOKUP($A346,'CDS-C'!$A:$L,3,FALSE)="","",(VLOOKUP($A346,'CDS-C'!$A:$L,3,FALSE))),"")</f>
        <v>Important</v>
      </c>
      <c r="D346" s="1" t="s">
        <v>498</v>
      </c>
      <c r="E346" s="1" t="s">
        <v>630</v>
      </c>
      <c r="F346" s="1" t="s">
        <v>644</v>
      </c>
      <c r="G346" s="1" t="s">
        <v>147</v>
      </c>
      <c r="H346" s="1" t="s">
        <v>148</v>
      </c>
      <c r="I346" s="1" t="s">
        <v>17</v>
      </c>
      <c r="J346" s="1" t="s">
        <v>17</v>
      </c>
      <c r="K346" s="1" t="s">
        <v>17</v>
      </c>
      <c r="L346" s="1" t="s">
        <v>18</v>
      </c>
    </row>
    <row r="347" ht="15.75" customHeight="1">
      <c r="A347" s="1" t="s">
        <v>651</v>
      </c>
      <c r="B347" s="1" t="s">
        <v>652</v>
      </c>
      <c r="C347" s="1" t="str">
        <f>IFERROR(IF(VLOOKUP($A347,'CDS-C'!$A:$L,3,FALSE)="","",(VLOOKUP($A347,'CDS-C'!$A:$L,3,FALSE))),"")</f>
        <v>Considered</v>
      </c>
      <c r="D347" s="1" t="s">
        <v>498</v>
      </c>
      <c r="E347" s="1" t="s">
        <v>630</v>
      </c>
      <c r="F347" s="1" t="s">
        <v>644</v>
      </c>
      <c r="G347" s="1" t="s">
        <v>147</v>
      </c>
      <c r="H347" s="1" t="s">
        <v>148</v>
      </c>
      <c r="I347" s="1" t="s">
        <v>17</v>
      </c>
      <c r="J347" s="1" t="s">
        <v>17</v>
      </c>
      <c r="K347" s="1" t="s">
        <v>17</v>
      </c>
      <c r="L347" s="1" t="s">
        <v>18</v>
      </c>
    </row>
    <row r="348" ht="15.75" customHeight="1">
      <c r="A348" s="1" t="s">
        <v>653</v>
      </c>
      <c r="B348" s="1" t="s">
        <v>654</v>
      </c>
      <c r="C348" s="1" t="str">
        <f>IFERROR(IF(VLOOKUP($A348,'CDS-C'!$A:$L,3,FALSE)="","",(VLOOKUP($A348,'CDS-C'!$A:$L,3,FALSE))),"")</f>
        <v>Considered</v>
      </c>
      <c r="D348" s="1" t="s">
        <v>498</v>
      </c>
      <c r="E348" s="1" t="s">
        <v>630</v>
      </c>
      <c r="F348" s="1" t="s">
        <v>644</v>
      </c>
      <c r="G348" s="1" t="s">
        <v>147</v>
      </c>
      <c r="H348" s="1" t="s">
        <v>148</v>
      </c>
      <c r="I348" s="1" t="s">
        <v>17</v>
      </c>
      <c r="J348" s="1" t="s">
        <v>17</v>
      </c>
      <c r="K348" s="1" t="s">
        <v>17</v>
      </c>
      <c r="L348" s="1" t="s">
        <v>18</v>
      </c>
    </row>
    <row r="349" ht="15.75" customHeight="1">
      <c r="A349" s="1" t="s">
        <v>655</v>
      </c>
      <c r="B349" s="1" t="s">
        <v>656</v>
      </c>
      <c r="C349" s="1" t="str">
        <f>IFERROR(IF(VLOOKUP($A349,'CDS-C'!$A:$L,3,FALSE)="","",(VLOOKUP($A349,'CDS-C'!$A:$L,3,FALSE))),"")</f>
        <v>Considered</v>
      </c>
      <c r="D349" s="1" t="s">
        <v>498</v>
      </c>
      <c r="E349" s="1" t="s">
        <v>630</v>
      </c>
      <c r="F349" s="1" t="s">
        <v>657</v>
      </c>
      <c r="G349" s="1" t="s">
        <v>147</v>
      </c>
      <c r="H349" s="1" t="s">
        <v>148</v>
      </c>
      <c r="I349" s="1" t="s">
        <v>17</v>
      </c>
      <c r="J349" s="1" t="s">
        <v>17</v>
      </c>
      <c r="K349" s="1" t="s">
        <v>17</v>
      </c>
      <c r="L349" s="1" t="s">
        <v>18</v>
      </c>
    </row>
    <row r="350" ht="15.75" customHeight="1">
      <c r="A350" s="1" t="s">
        <v>658</v>
      </c>
      <c r="B350" s="1" t="s">
        <v>659</v>
      </c>
      <c r="C350" s="1" t="str">
        <f>IFERROR(IF(VLOOKUP($A350,'CDS-C'!$A:$L,3,FALSE)="","",(VLOOKUP($A350,'CDS-C'!$A:$L,3,FALSE))),"")</f>
        <v>Important</v>
      </c>
      <c r="D350" s="1" t="s">
        <v>498</v>
      </c>
      <c r="E350" s="1" t="s">
        <v>630</v>
      </c>
      <c r="F350" s="1" t="s">
        <v>657</v>
      </c>
      <c r="G350" s="1" t="s">
        <v>147</v>
      </c>
      <c r="H350" s="1" t="s">
        <v>148</v>
      </c>
      <c r="I350" s="1" t="s">
        <v>17</v>
      </c>
      <c r="J350" s="1" t="s">
        <v>17</v>
      </c>
      <c r="K350" s="1" t="s">
        <v>17</v>
      </c>
      <c r="L350" s="1" t="s">
        <v>18</v>
      </c>
    </row>
    <row r="351" ht="15.75" customHeight="1">
      <c r="A351" s="1" t="s">
        <v>660</v>
      </c>
      <c r="B351" s="1" t="s">
        <v>661</v>
      </c>
      <c r="C351" s="1" t="str">
        <f>IFERROR(IF(VLOOKUP($A351,'CDS-C'!$A:$L,3,FALSE)="","",(VLOOKUP($A351,'CDS-C'!$A:$L,3,FALSE))),"")</f>
        <v>Considered</v>
      </c>
      <c r="D351" s="1" t="s">
        <v>498</v>
      </c>
      <c r="E351" s="1" t="s">
        <v>630</v>
      </c>
      <c r="F351" s="1" t="s">
        <v>657</v>
      </c>
      <c r="G351" s="1" t="s">
        <v>147</v>
      </c>
      <c r="H351" s="1" t="s">
        <v>148</v>
      </c>
      <c r="I351" s="1" t="s">
        <v>17</v>
      </c>
      <c r="J351" s="1" t="s">
        <v>17</v>
      </c>
      <c r="K351" s="1" t="s">
        <v>17</v>
      </c>
      <c r="L351" s="1" t="s">
        <v>18</v>
      </c>
    </row>
    <row r="352" ht="15.75" customHeight="1">
      <c r="A352" s="1" t="s">
        <v>662</v>
      </c>
      <c r="B352" s="1" t="s">
        <v>663</v>
      </c>
      <c r="C352" s="1" t="str">
        <f>IFERROR(IF(VLOOKUP($A352,'CDS-C'!$A:$L,3,FALSE)="","",(VLOOKUP($A352,'CDS-C'!$A:$L,3,FALSE))),"")</f>
        <v>Important</v>
      </c>
      <c r="D352" s="1" t="s">
        <v>498</v>
      </c>
      <c r="E352" s="1" t="s">
        <v>630</v>
      </c>
      <c r="F352" s="1" t="s">
        <v>657</v>
      </c>
      <c r="G352" s="1" t="s">
        <v>147</v>
      </c>
      <c r="H352" s="1" t="s">
        <v>148</v>
      </c>
      <c r="I352" s="1" t="s">
        <v>17</v>
      </c>
      <c r="J352" s="1" t="s">
        <v>17</v>
      </c>
      <c r="K352" s="1" t="s">
        <v>17</v>
      </c>
      <c r="L352" s="1" t="s">
        <v>18</v>
      </c>
    </row>
    <row r="353" ht="15.75" customHeight="1">
      <c r="A353" s="1" t="s">
        <v>664</v>
      </c>
      <c r="B353" s="1" t="s">
        <v>665</v>
      </c>
      <c r="C353" s="1" t="str">
        <f>IFERROR(IF(VLOOKUP($A353,'CDS-C'!$A:$L,3,FALSE)="","",(VLOOKUP($A353,'CDS-C'!$A:$L,3,FALSE))),"")</f>
        <v>Considered</v>
      </c>
      <c r="D353" s="1" t="s">
        <v>498</v>
      </c>
      <c r="E353" s="1" t="s">
        <v>630</v>
      </c>
      <c r="F353" s="1" t="s">
        <v>657</v>
      </c>
      <c r="G353" s="1" t="s">
        <v>147</v>
      </c>
      <c r="H353" s="1" t="s">
        <v>148</v>
      </c>
      <c r="I353" s="1" t="s">
        <v>17</v>
      </c>
      <c r="J353" s="1" t="s">
        <v>17</v>
      </c>
      <c r="K353" s="1" t="s">
        <v>17</v>
      </c>
      <c r="L353" s="1" t="s">
        <v>18</v>
      </c>
    </row>
    <row r="354" ht="15.75" customHeight="1">
      <c r="A354" s="1" t="s">
        <v>666</v>
      </c>
      <c r="B354" s="1" t="s">
        <v>667</v>
      </c>
      <c r="C354" s="1" t="str">
        <f>IFERROR(IF(VLOOKUP($A354,'CDS-C'!$A:$L,3,FALSE)="","",(VLOOKUP($A354,'CDS-C'!$A:$L,3,FALSE))),"")</f>
        <v>Not Considered</v>
      </c>
      <c r="D354" s="1" t="s">
        <v>498</v>
      </c>
      <c r="E354" s="1" t="s">
        <v>630</v>
      </c>
      <c r="F354" s="1" t="s">
        <v>657</v>
      </c>
      <c r="G354" s="1" t="s">
        <v>147</v>
      </c>
      <c r="H354" s="1" t="s">
        <v>148</v>
      </c>
      <c r="I354" s="1" t="s">
        <v>17</v>
      </c>
      <c r="J354" s="1" t="s">
        <v>17</v>
      </c>
      <c r="K354" s="1" t="s">
        <v>17</v>
      </c>
      <c r="L354" s="1" t="s">
        <v>18</v>
      </c>
    </row>
    <row r="355" ht="15.75" customHeight="1">
      <c r="A355" s="1" t="s">
        <v>668</v>
      </c>
      <c r="B355" s="1" t="s">
        <v>669</v>
      </c>
      <c r="C355" s="1" t="str">
        <f>IFERROR(IF(VLOOKUP($A355,'CDS-C'!$A:$L,3,FALSE)="","",(VLOOKUP($A355,'CDS-C'!$A:$L,3,FALSE))),"")</f>
        <v>Considered</v>
      </c>
      <c r="D355" s="1" t="s">
        <v>498</v>
      </c>
      <c r="E355" s="1" t="s">
        <v>630</v>
      </c>
      <c r="F355" s="1" t="s">
        <v>657</v>
      </c>
      <c r="G355" s="1" t="s">
        <v>147</v>
      </c>
      <c r="H355" s="1" t="s">
        <v>148</v>
      </c>
      <c r="I355" s="1" t="s">
        <v>17</v>
      </c>
      <c r="J355" s="1" t="s">
        <v>17</v>
      </c>
      <c r="K355" s="1" t="s">
        <v>17</v>
      </c>
      <c r="L355" s="1" t="s">
        <v>18</v>
      </c>
    </row>
    <row r="356" ht="15.75" customHeight="1">
      <c r="A356" s="1" t="s">
        <v>670</v>
      </c>
      <c r="B356" s="1" t="s">
        <v>671</v>
      </c>
      <c r="C356" s="1" t="str">
        <f>IFERROR(IF(VLOOKUP($A356,'CDS-C'!$A:$L,3,FALSE)="","",(VLOOKUP($A356,'CDS-C'!$A:$L,3,FALSE))),"")</f>
        <v>Not Considered</v>
      </c>
      <c r="D356" s="1" t="s">
        <v>498</v>
      </c>
      <c r="E356" s="1" t="s">
        <v>630</v>
      </c>
      <c r="F356" s="1" t="s">
        <v>657</v>
      </c>
      <c r="G356" s="1" t="s">
        <v>147</v>
      </c>
      <c r="H356" s="1" t="s">
        <v>148</v>
      </c>
      <c r="I356" s="1" t="s">
        <v>17</v>
      </c>
      <c r="J356" s="1" t="s">
        <v>17</v>
      </c>
      <c r="K356" s="1" t="s">
        <v>17</v>
      </c>
      <c r="L356" s="1" t="s">
        <v>18</v>
      </c>
    </row>
    <row r="357" ht="15.75" customHeight="1">
      <c r="A357" s="1" t="s">
        <v>672</v>
      </c>
      <c r="B357" s="1" t="s">
        <v>673</v>
      </c>
      <c r="C357" s="1" t="str">
        <f>IFERROR(IF(VLOOKUP($A357,'CDS-C'!$A:$L,3,FALSE)="","",(VLOOKUP($A357,'CDS-C'!$A:$L,3,FALSE))),"")</f>
        <v>Not Considered</v>
      </c>
      <c r="D357" s="1" t="s">
        <v>498</v>
      </c>
      <c r="E357" s="1" t="s">
        <v>630</v>
      </c>
      <c r="F357" s="1" t="s">
        <v>657</v>
      </c>
      <c r="G357" s="1" t="s">
        <v>147</v>
      </c>
      <c r="H357" s="1" t="s">
        <v>148</v>
      </c>
      <c r="I357" s="1" t="s">
        <v>17</v>
      </c>
      <c r="J357" s="1" t="s">
        <v>17</v>
      </c>
      <c r="K357" s="1" t="s">
        <v>17</v>
      </c>
      <c r="L357" s="1" t="s">
        <v>18</v>
      </c>
    </row>
    <row r="358" ht="15.75" customHeight="1">
      <c r="A358" s="1" t="s">
        <v>674</v>
      </c>
      <c r="B358" s="1" t="s">
        <v>675</v>
      </c>
      <c r="C358" s="1" t="str">
        <f>IFERROR(IF(VLOOKUP($A358,'CDS-C'!$A:$L,3,FALSE)="","",(VLOOKUP($A358,'CDS-C'!$A:$L,3,FALSE))),"")</f>
        <v>Considered</v>
      </c>
      <c r="D358" s="1" t="s">
        <v>498</v>
      </c>
      <c r="E358" s="1" t="s">
        <v>630</v>
      </c>
      <c r="F358" s="1" t="s">
        <v>657</v>
      </c>
      <c r="G358" s="1" t="s">
        <v>147</v>
      </c>
      <c r="H358" s="1" t="s">
        <v>148</v>
      </c>
      <c r="I358" s="1" t="s">
        <v>17</v>
      </c>
      <c r="J358" s="1" t="s">
        <v>17</v>
      </c>
      <c r="K358" s="1" t="s">
        <v>17</v>
      </c>
      <c r="L358" s="1" t="s">
        <v>18</v>
      </c>
    </row>
    <row r="359" ht="15.75" customHeight="1">
      <c r="A359" s="1" t="s">
        <v>676</v>
      </c>
      <c r="B359" s="1" t="s">
        <v>677</v>
      </c>
      <c r="C359" s="1" t="str">
        <f>IFERROR(IF(VLOOKUP($A359,'CDS-C'!$A:$L,3,FALSE)="","",(VLOOKUP($A359,'CDS-C'!$A:$L,3,FALSE))),"")</f>
        <v>Considered</v>
      </c>
      <c r="D359" s="1" t="s">
        <v>498</v>
      </c>
      <c r="E359" s="1" t="s">
        <v>630</v>
      </c>
      <c r="F359" s="1" t="s">
        <v>657</v>
      </c>
      <c r="G359" s="1" t="s">
        <v>147</v>
      </c>
      <c r="H359" s="1" t="s">
        <v>148</v>
      </c>
      <c r="I359" s="1" t="s">
        <v>17</v>
      </c>
      <c r="J359" s="1" t="s">
        <v>17</v>
      </c>
      <c r="K359" s="1" t="s">
        <v>17</v>
      </c>
      <c r="L359" s="1" t="s">
        <v>18</v>
      </c>
    </row>
    <row r="360" ht="15.75" customHeight="1">
      <c r="A360" s="1" t="s">
        <v>678</v>
      </c>
      <c r="B360" s="1" t="s">
        <v>679</v>
      </c>
      <c r="C360" s="1" t="str">
        <f>IFERROR(IF(VLOOKUP($A360,'CDS-C'!$A:$L,3,FALSE)="","",(VLOOKUP($A360,'CDS-C'!$A:$L,3,FALSE))),"")</f>
        <v>Considered</v>
      </c>
      <c r="D360" s="1" t="s">
        <v>498</v>
      </c>
      <c r="E360" s="1" t="s">
        <v>630</v>
      </c>
      <c r="F360" s="1" t="s">
        <v>657</v>
      </c>
      <c r="G360" s="1" t="s">
        <v>147</v>
      </c>
      <c r="H360" s="1" t="s">
        <v>148</v>
      </c>
      <c r="I360" s="1" t="s">
        <v>17</v>
      </c>
      <c r="J360" s="1" t="s">
        <v>17</v>
      </c>
      <c r="K360" s="1" t="s">
        <v>17</v>
      </c>
      <c r="L360" s="1" t="s">
        <v>18</v>
      </c>
    </row>
    <row r="361" ht="15.75" customHeight="1">
      <c r="A361" s="1" t="s">
        <v>680</v>
      </c>
      <c r="B361" s="1" t="s">
        <v>681</v>
      </c>
      <c r="C361" s="1" t="str">
        <f>IFERROR(IF(VLOOKUP($A361,'CDS-C'!$A:$L,3,FALSE)="","",(VLOOKUP($A361,'CDS-C'!$A:$L,3,FALSE))),"")</f>
        <v>Y</v>
      </c>
      <c r="D361" s="1" t="s">
        <v>498</v>
      </c>
      <c r="E361" s="1" t="s">
        <v>682</v>
      </c>
      <c r="F361" s="1" t="s">
        <v>683</v>
      </c>
      <c r="G361" s="1" t="s">
        <v>147</v>
      </c>
      <c r="H361" s="1" t="s">
        <v>148</v>
      </c>
      <c r="I361" s="1" t="s">
        <v>17</v>
      </c>
      <c r="J361" s="1" t="s">
        <v>17</v>
      </c>
      <c r="K361" s="1" t="s">
        <v>17</v>
      </c>
      <c r="L361" s="1" t="s">
        <v>43</v>
      </c>
    </row>
    <row r="362" ht="15.75" customHeight="1">
      <c r="A362" s="1" t="s">
        <v>689</v>
      </c>
      <c r="B362" s="1" t="s">
        <v>690</v>
      </c>
      <c r="C362" s="1" t="str">
        <f>IFERROR(IF(VLOOKUP($A362,'CDS-C'!$A:$L,3,FALSE)="","",(VLOOKUP($A362,'CDS-C'!$A:$L,3,FALSE))),"")</f>
        <v>Not required for admission, but considered if submitted</v>
      </c>
      <c r="D362" s="1" t="s">
        <v>498</v>
      </c>
      <c r="E362" s="1" t="s">
        <v>682</v>
      </c>
      <c r="F362" s="1" t="s">
        <v>683</v>
      </c>
      <c r="G362" s="1" t="s">
        <v>147</v>
      </c>
      <c r="H362" s="1" t="s">
        <v>148</v>
      </c>
      <c r="I362" s="1" t="s">
        <v>17</v>
      </c>
      <c r="J362" s="1" t="s">
        <v>17</v>
      </c>
      <c r="K362" s="1" t="s">
        <v>17</v>
      </c>
      <c r="L362" s="1" t="s">
        <v>18</v>
      </c>
    </row>
    <row r="363" ht="15.75" customHeight="1">
      <c r="A363" s="1" t="s">
        <v>691</v>
      </c>
      <c r="B363" s="1" t="s">
        <v>692</v>
      </c>
      <c r="C363" s="1" t="str">
        <f>IFERROR(IF(VLOOKUP($A363,'CDS-C'!$A:$L,3,FALSE)="","",(VLOOKUP($A363,'CDS-C'!$A:$L,3,FALSE))),"")</f>
        <v/>
      </c>
      <c r="D363" s="1" t="s">
        <v>498</v>
      </c>
      <c r="E363" s="1" t="s">
        <v>682</v>
      </c>
      <c r="F363" s="1" t="s">
        <v>683</v>
      </c>
      <c r="G363" s="1" t="s">
        <v>147</v>
      </c>
      <c r="H363" s="1" t="s">
        <v>148</v>
      </c>
      <c r="I363" s="1" t="s">
        <v>17</v>
      </c>
      <c r="J363" s="1" t="s">
        <v>17</v>
      </c>
      <c r="K363" s="1" t="s">
        <v>17</v>
      </c>
      <c r="L363" s="1" t="s">
        <v>18</v>
      </c>
    </row>
    <row r="364" ht="15.75" customHeight="1">
      <c r="A364" s="1" t="s">
        <v>693</v>
      </c>
      <c r="B364" s="1" t="s">
        <v>694</v>
      </c>
      <c r="C364" s="1" t="str">
        <f>IFERROR(IF(VLOOKUP($A364,'CDS-C'!$A:$L,3,FALSE)="","",(VLOOKUP($A364,'CDS-C'!$A:$L,3,FALSE))),"")</f>
        <v/>
      </c>
      <c r="D364" s="1" t="s">
        <v>498</v>
      </c>
      <c r="E364" s="1" t="s">
        <v>682</v>
      </c>
      <c r="F364" s="1" t="s">
        <v>683</v>
      </c>
      <c r="G364" s="1" t="s">
        <v>147</v>
      </c>
      <c r="H364" s="1" t="s">
        <v>148</v>
      </c>
      <c r="I364" s="1" t="s">
        <v>17</v>
      </c>
      <c r="J364" s="1" t="s">
        <v>17</v>
      </c>
      <c r="K364" s="1" t="s">
        <v>17</v>
      </c>
      <c r="L364" s="1" t="s">
        <v>18</v>
      </c>
    </row>
    <row r="365" ht="15.75" customHeight="1">
      <c r="A365" s="1" t="s">
        <v>695</v>
      </c>
      <c r="B365" s="1" t="s">
        <v>696</v>
      </c>
      <c r="C365" s="1" t="str">
        <f>IFERROR(IF(VLOOKUP($A365,'CDS-C'!$A:$L,3,FALSE)="","",(VLOOKUP($A365,'CDS-C'!$A:$L,3,FALSE))),"")</f>
        <v>N</v>
      </c>
      <c r="D365" s="1" t="s">
        <v>498</v>
      </c>
      <c r="E365" s="1" t="s">
        <v>682</v>
      </c>
      <c r="F365" s="1" t="s">
        <v>683</v>
      </c>
      <c r="G365" s="1" t="s">
        <v>147</v>
      </c>
      <c r="H365" s="1" t="s">
        <v>148</v>
      </c>
      <c r="I365" s="1" t="s">
        <v>17</v>
      </c>
      <c r="J365" s="1" t="s">
        <v>17</v>
      </c>
      <c r="K365" s="1" t="s">
        <v>17</v>
      </c>
      <c r="L365" s="1" t="s">
        <v>43</v>
      </c>
    </row>
    <row r="366" ht="15.75" customHeight="1">
      <c r="A366" s="1" t="s">
        <v>697</v>
      </c>
      <c r="B366" s="1" t="s">
        <v>698</v>
      </c>
      <c r="C366" s="1" t="str">
        <f>IFERROR(IF(VLOOKUP($A366,'CDS-C'!$A:$L,3,FALSE)="","",(VLOOKUP($A366,'CDS-C'!$A:$L,3,FALSE))),"")</f>
        <v/>
      </c>
      <c r="D366" s="1" t="s">
        <v>498</v>
      </c>
      <c r="E366" s="1" t="s">
        <v>682</v>
      </c>
      <c r="F366" s="1" t="s">
        <v>683</v>
      </c>
      <c r="G366" s="1" t="s">
        <v>147</v>
      </c>
      <c r="H366" s="1" t="s">
        <v>148</v>
      </c>
      <c r="I366" s="1" t="s">
        <v>17</v>
      </c>
      <c r="J366" s="1" t="s">
        <v>17</v>
      </c>
      <c r="K366" s="1" t="s">
        <v>17</v>
      </c>
      <c r="L366" s="1" t="s">
        <v>43</v>
      </c>
    </row>
    <row r="367" ht="15.75" customHeight="1">
      <c r="A367" s="1" t="s">
        <v>699</v>
      </c>
      <c r="B367" s="1" t="s">
        <v>700</v>
      </c>
      <c r="C367" s="1" t="str">
        <f>IFERROR(IF(VLOOKUP($A367,'CDS-C'!$A:$L,3,FALSE)="","",(VLOOKUP($A367,'CDS-C'!$A:$L,3,FALSE))),"")</f>
        <v>Allegheny College is a standardized test optional college. Standardized test scores will be considered if submitted. Only highest section scores across all SAT test dates submitted will be considered.</v>
      </c>
      <c r="D367" s="1" t="s">
        <v>498</v>
      </c>
      <c r="E367" s="1" t="s">
        <v>682</v>
      </c>
      <c r="F367" s="1" t="s">
        <v>683</v>
      </c>
      <c r="G367" s="1" t="s">
        <v>147</v>
      </c>
      <c r="H367" s="1" t="s">
        <v>148</v>
      </c>
      <c r="I367" s="1" t="s">
        <v>17</v>
      </c>
      <c r="J367" s="1" t="s">
        <v>17</v>
      </c>
      <c r="K367" s="1" t="s">
        <v>17</v>
      </c>
      <c r="L367" s="1" t="s">
        <v>43</v>
      </c>
    </row>
    <row r="368" ht="15.75" customHeight="1">
      <c r="A368" s="1" t="s">
        <v>702</v>
      </c>
      <c r="B368" s="1" t="s">
        <v>703</v>
      </c>
      <c r="C368" s="1" t="str">
        <f>IFERROR(IF(VLOOKUP($A368,'CDS-C'!$A:$L,3,FALSE)="","",(VLOOKUP($A368,'CDS-C'!$A:$L,3,FALSE))),"")</f>
        <v/>
      </c>
      <c r="D368" s="1" t="s">
        <v>498</v>
      </c>
      <c r="E368" s="1" t="s">
        <v>682</v>
      </c>
      <c r="F368" s="1" t="s">
        <v>683</v>
      </c>
      <c r="G368" s="1" t="s">
        <v>147</v>
      </c>
      <c r="H368" s="1" t="s">
        <v>148</v>
      </c>
      <c r="I368" s="1" t="s">
        <v>17</v>
      </c>
      <c r="J368" s="1" t="s">
        <v>17</v>
      </c>
      <c r="K368" s="1" t="s">
        <v>17</v>
      </c>
      <c r="L368" s="1" t="s">
        <v>85</v>
      </c>
    </row>
    <row r="369" ht="15.75" customHeight="1">
      <c r="A369" s="1" t="s">
        <v>704</v>
      </c>
      <c r="B369" s="1" t="s">
        <v>705</v>
      </c>
      <c r="C369" s="1" t="str">
        <f>IFERROR(IF(VLOOKUP($A369,'CDS-C'!$A:$L,3,FALSE)="","",(VLOOKUP($A369,'CDS-C'!$A:$L,3,FALSE))),"")</f>
        <v/>
      </c>
      <c r="D369" s="1" t="s">
        <v>498</v>
      </c>
      <c r="E369" s="1" t="s">
        <v>682</v>
      </c>
      <c r="F369" s="1" t="s">
        <v>683</v>
      </c>
      <c r="G369" s="1" t="s">
        <v>147</v>
      </c>
      <c r="H369" s="1" t="s">
        <v>148</v>
      </c>
      <c r="I369" s="1" t="s">
        <v>17</v>
      </c>
      <c r="J369" s="1" t="s">
        <v>17</v>
      </c>
      <c r="K369" s="1" t="s">
        <v>17</v>
      </c>
      <c r="L369" s="1" t="s">
        <v>85</v>
      </c>
    </row>
    <row r="370" ht="15.75" customHeight="1">
      <c r="A370" s="1" t="s">
        <v>706</v>
      </c>
      <c r="B370" s="1" t="s">
        <v>707</v>
      </c>
      <c r="C370" s="1" t="str">
        <f>IFERROR(IF(VLOOKUP($A370,'CDS-C'!$A:$L,3,FALSE)="","",(VLOOKUP($A370,'CDS-C'!$A:$L,3,FALSE))),"")</f>
        <v/>
      </c>
      <c r="D370" s="1" t="s">
        <v>498</v>
      </c>
      <c r="E370" s="1" t="s">
        <v>682</v>
      </c>
      <c r="F370" s="1" t="s">
        <v>683</v>
      </c>
      <c r="G370" s="1" t="s">
        <v>147</v>
      </c>
      <c r="H370" s="1" t="s">
        <v>148</v>
      </c>
      <c r="I370" s="1" t="s">
        <v>17</v>
      </c>
      <c r="J370" s="1" t="s">
        <v>17</v>
      </c>
      <c r="K370" s="1" t="s">
        <v>17</v>
      </c>
      <c r="L370" s="1" t="s">
        <v>85</v>
      </c>
    </row>
    <row r="371" ht="15.75" customHeight="1">
      <c r="A371" s="1" t="s">
        <v>708</v>
      </c>
      <c r="B371" s="1" t="s">
        <v>709</v>
      </c>
      <c r="C371" s="1" t="str">
        <f>IFERROR(IF(VLOOKUP($A371,'CDS-C'!$A:$L,3,FALSE)="","",(VLOOKUP($A371,'CDS-C'!$A:$L,3,FALSE))),"")</f>
        <v>X</v>
      </c>
      <c r="D371" s="1" t="s">
        <v>498</v>
      </c>
      <c r="E371" s="1" t="s">
        <v>682</v>
      </c>
      <c r="F371" s="1" t="s">
        <v>683</v>
      </c>
      <c r="G371" s="1" t="s">
        <v>147</v>
      </c>
      <c r="H371" s="1" t="s">
        <v>148</v>
      </c>
      <c r="I371" s="1" t="s">
        <v>17</v>
      </c>
      <c r="J371" s="1" t="s">
        <v>17</v>
      </c>
      <c r="K371" s="1" t="s">
        <v>17</v>
      </c>
      <c r="L371" s="1" t="s">
        <v>85</v>
      </c>
    </row>
    <row r="372" ht="15.75" customHeight="1">
      <c r="A372" s="1" t="s">
        <v>710</v>
      </c>
      <c r="B372" s="1" t="s">
        <v>711</v>
      </c>
      <c r="C372" s="1" t="str">
        <f>IFERROR(IF(VLOOKUP($A372,'CDS-C'!$A:$L,3,FALSE)="","",(VLOOKUP($A372,'CDS-C'!$A:$L,3,FALSE))),"")</f>
        <v>X</v>
      </c>
      <c r="D372" s="1" t="s">
        <v>498</v>
      </c>
      <c r="E372" s="1" t="s">
        <v>682</v>
      </c>
      <c r="F372" s="1" t="s">
        <v>683</v>
      </c>
      <c r="G372" s="1" t="s">
        <v>147</v>
      </c>
      <c r="H372" s="1" t="s">
        <v>148</v>
      </c>
      <c r="I372" s="1" t="s">
        <v>17</v>
      </c>
      <c r="J372" s="1" t="s">
        <v>17</v>
      </c>
      <c r="K372" s="1" t="s">
        <v>17</v>
      </c>
      <c r="L372" s="1" t="s">
        <v>85</v>
      </c>
    </row>
    <row r="373" ht="15.75" customHeight="1">
      <c r="A373" s="1" t="s">
        <v>712</v>
      </c>
      <c r="B373" s="1" t="s">
        <v>713</v>
      </c>
      <c r="C373" s="1" t="str">
        <f>IFERROR(IF(VLOOKUP($A373,'CDS-C'!$A:$L,3,FALSE)="","",(VLOOKUP($A373,'CDS-C'!$A:$L,3,FALSE))),"")</f>
        <v>X</v>
      </c>
      <c r="D373" s="1" t="s">
        <v>498</v>
      </c>
      <c r="E373" s="1" t="s">
        <v>682</v>
      </c>
      <c r="F373" s="1" t="s">
        <v>683</v>
      </c>
      <c r="G373" s="1" t="s">
        <v>147</v>
      </c>
      <c r="H373" s="1" t="s">
        <v>148</v>
      </c>
      <c r="I373" s="1" t="s">
        <v>17</v>
      </c>
      <c r="J373" s="1" t="s">
        <v>17</v>
      </c>
      <c r="K373" s="1" t="s">
        <v>17</v>
      </c>
      <c r="L373" s="1" t="s">
        <v>85</v>
      </c>
    </row>
    <row r="374" ht="15.75" customHeight="1">
      <c r="A374" s="1" t="s">
        <v>714</v>
      </c>
      <c r="B374" s="1" t="s">
        <v>715</v>
      </c>
      <c r="C374" s="1" t="str">
        <f>IFERROR(IF(VLOOKUP($A374,'CDS-C'!$A:$L,3,FALSE)="","",(VLOOKUP($A374,'CDS-C'!$A:$L,3,FALSE))),"")</f>
        <v/>
      </c>
      <c r="D374" s="1" t="s">
        <v>498</v>
      </c>
      <c r="E374" s="1" t="s">
        <v>682</v>
      </c>
      <c r="F374" s="1" t="s">
        <v>683</v>
      </c>
      <c r="G374" s="1" t="s">
        <v>147</v>
      </c>
      <c r="H374" s="1" t="s">
        <v>148</v>
      </c>
      <c r="I374" s="1" t="s">
        <v>17</v>
      </c>
      <c r="J374" s="1" t="s">
        <v>17</v>
      </c>
      <c r="K374" s="1" t="s">
        <v>17</v>
      </c>
      <c r="L374" s="1" t="s">
        <v>85</v>
      </c>
    </row>
    <row r="375" ht="15.75" customHeight="1">
      <c r="A375" s="1" t="s">
        <v>716</v>
      </c>
      <c r="B375" s="1" t="s">
        <v>717</v>
      </c>
      <c r="C375" s="1">
        <f>IFERROR(IF(VLOOKUP($A375,'CDS-C'!$A:$L,3,FALSE)="","",(VLOOKUP($A375,'CDS-C'!$A:$L,3,FALSE))),"")</f>
        <v>0.291</v>
      </c>
      <c r="D375" s="1" t="s">
        <v>498</v>
      </c>
      <c r="E375" s="1" t="s">
        <v>718</v>
      </c>
      <c r="F375" s="1" t="s">
        <v>719</v>
      </c>
      <c r="G375" s="1" t="s">
        <v>147</v>
      </c>
      <c r="H375" s="1" t="s">
        <v>148</v>
      </c>
      <c r="I375" s="1" t="s">
        <v>17</v>
      </c>
      <c r="J375" s="1" t="s">
        <v>17</v>
      </c>
      <c r="K375" s="1" t="s">
        <v>17</v>
      </c>
      <c r="L375" s="1" t="s">
        <v>424</v>
      </c>
    </row>
    <row r="376" ht="15.75" customHeight="1">
      <c r="A376" s="1" t="s">
        <v>720</v>
      </c>
      <c r="B376" s="1" t="s">
        <v>721</v>
      </c>
      <c r="C376" s="1">
        <f>IFERROR(IF(VLOOKUP($A376,'CDS-C'!$A:$L,3,FALSE)="","",(VLOOKUP($A376,'CDS-C'!$A:$L,3,FALSE))),"")</f>
        <v>0.086</v>
      </c>
      <c r="D376" s="1" t="s">
        <v>498</v>
      </c>
      <c r="E376" s="1" t="s">
        <v>718</v>
      </c>
      <c r="F376" s="1" t="s">
        <v>719</v>
      </c>
      <c r="G376" s="1" t="s">
        <v>147</v>
      </c>
      <c r="H376" s="1" t="s">
        <v>148</v>
      </c>
      <c r="I376" s="1" t="s">
        <v>17</v>
      </c>
      <c r="J376" s="1" t="s">
        <v>17</v>
      </c>
      <c r="K376" s="1" t="s">
        <v>17</v>
      </c>
      <c r="L376" s="1" t="s">
        <v>424</v>
      </c>
    </row>
    <row r="377" ht="15.75" customHeight="1">
      <c r="A377" s="1" t="s">
        <v>722</v>
      </c>
      <c r="B377" s="1" t="s">
        <v>717</v>
      </c>
      <c r="C377" s="1">
        <f>IFERROR(IF(VLOOKUP($A377,'CDS-C'!$A:$L,3,FALSE)="","",(VLOOKUP($A377,'CDS-C'!$A:$L,3,FALSE))),"")</f>
        <v>95</v>
      </c>
      <c r="D377" s="1" t="s">
        <v>498</v>
      </c>
      <c r="E377" s="1" t="s">
        <v>718</v>
      </c>
      <c r="F377" s="1" t="s">
        <v>719</v>
      </c>
      <c r="G377" s="1" t="s">
        <v>147</v>
      </c>
      <c r="H377" s="1" t="s">
        <v>148</v>
      </c>
      <c r="I377" s="1" t="s">
        <v>17</v>
      </c>
      <c r="J377" s="1" t="s">
        <v>17</v>
      </c>
      <c r="K377" s="1" t="s">
        <v>17</v>
      </c>
      <c r="L377" s="1" t="s">
        <v>151</v>
      </c>
    </row>
    <row r="378" ht="15.75" customHeight="1">
      <c r="A378" s="1" t="s">
        <v>723</v>
      </c>
      <c r="B378" s="1" t="s">
        <v>721</v>
      </c>
      <c r="C378" s="1">
        <f>IFERROR(IF(VLOOKUP($A378,'CDS-C'!$A:$L,3,FALSE)="","",(VLOOKUP($A378,'CDS-C'!$A:$L,3,FALSE))),"")</f>
        <v>28</v>
      </c>
      <c r="D378" s="1" t="s">
        <v>498</v>
      </c>
      <c r="E378" s="1" t="s">
        <v>718</v>
      </c>
      <c r="F378" s="1" t="s">
        <v>719</v>
      </c>
      <c r="G378" s="1" t="s">
        <v>147</v>
      </c>
      <c r="H378" s="1" t="s">
        <v>148</v>
      </c>
      <c r="I378" s="1" t="s">
        <v>17</v>
      </c>
      <c r="J378" s="1" t="s">
        <v>17</v>
      </c>
      <c r="K378" s="1" t="s">
        <v>17</v>
      </c>
      <c r="L378" s="1" t="s">
        <v>151</v>
      </c>
    </row>
    <row r="379" ht="15.75" customHeight="1">
      <c r="A379" s="1" t="s">
        <v>724</v>
      </c>
      <c r="B379" s="1" t="s">
        <v>725</v>
      </c>
      <c r="C379" s="1">
        <f>IFERROR(IF(VLOOKUP($A379,'CDS-C'!$A:$L,3,FALSE)="","",(VLOOKUP($A379,'CDS-C'!$A:$L,3,FALSE))),"")</f>
        <v>1165</v>
      </c>
      <c r="D379" s="1" t="s">
        <v>498</v>
      </c>
      <c r="E379" s="1" t="s">
        <v>718</v>
      </c>
      <c r="F379" s="1" t="s">
        <v>719</v>
      </c>
      <c r="G379" s="1" t="s">
        <v>147</v>
      </c>
      <c r="H379" s="1" t="s">
        <v>148</v>
      </c>
      <c r="I379" s="1" t="s">
        <v>17</v>
      </c>
      <c r="J379" s="1" t="s">
        <v>17</v>
      </c>
      <c r="K379" s="1" t="s">
        <v>17</v>
      </c>
      <c r="L379" s="1" t="s">
        <v>424</v>
      </c>
    </row>
    <row r="380" ht="15.75" customHeight="1">
      <c r="A380" s="1" t="s">
        <v>726</v>
      </c>
      <c r="B380" s="1" t="s">
        <v>727</v>
      </c>
      <c r="C380" s="1">
        <f>IFERROR(IF(VLOOKUP($A380,'CDS-C'!$A:$L,3,FALSE)="","",(VLOOKUP($A380,'CDS-C'!$A:$L,3,FALSE))),"")</f>
        <v>1240</v>
      </c>
      <c r="D380" s="1" t="s">
        <v>498</v>
      </c>
      <c r="E380" s="1" t="s">
        <v>718</v>
      </c>
      <c r="F380" s="1" t="s">
        <v>719</v>
      </c>
      <c r="G380" s="1" t="s">
        <v>147</v>
      </c>
      <c r="H380" s="1" t="s">
        <v>148</v>
      </c>
      <c r="I380" s="1" t="s">
        <v>17</v>
      </c>
      <c r="J380" s="1" t="s">
        <v>17</v>
      </c>
      <c r="K380" s="1" t="s">
        <v>17</v>
      </c>
      <c r="L380" s="1" t="s">
        <v>424</v>
      </c>
    </row>
    <row r="381" ht="15.75" customHeight="1">
      <c r="A381" s="1" t="s">
        <v>728</v>
      </c>
      <c r="B381" s="1" t="s">
        <v>729</v>
      </c>
      <c r="C381" s="1">
        <f>IFERROR(IF(VLOOKUP($A381,'CDS-C'!$A:$L,3,FALSE)="","",(VLOOKUP($A381,'CDS-C'!$A:$L,3,FALSE))),"")</f>
        <v>1355</v>
      </c>
      <c r="D381" s="1" t="s">
        <v>498</v>
      </c>
      <c r="E381" s="1" t="s">
        <v>718</v>
      </c>
      <c r="F381" s="1" t="s">
        <v>719</v>
      </c>
      <c r="G381" s="1" t="s">
        <v>147</v>
      </c>
      <c r="H381" s="1" t="s">
        <v>148</v>
      </c>
      <c r="I381" s="1" t="s">
        <v>17</v>
      </c>
      <c r="J381" s="1" t="s">
        <v>17</v>
      </c>
      <c r="K381" s="1" t="s">
        <v>17</v>
      </c>
      <c r="L381" s="1" t="s">
        <v>424</v>
      </c>
    </row>
    <row r="382" ht="15.75" customHeight="1">
      <c r="A382" s="1" t="s">
        <v>730</v>
      </c>
      <c r="B382" s="1" t="s">
        <v>731</v>
      </c>
      <c r="C382" s="1">
        <f>IFERROR(IF(VLOOKUP($A382,'CDS-C'!$A:$L,3,FALSE)="","",(VLOOKUP($A382,'CDS-C'!$A:$L,3,FALSE))),"")</f>
        <v>610</v>
      </c>
      <c r="D382" s="1" t="s">
        <v>498</v>
      </c>
      <c r="E382" s="1" t="s">
        <v>718</v>
      </c>
      <c r="F382" s="1" t="s">
        <v>719</v>
      </c>
      <c r="G382" s="1" t="s">
        <v>147</v>
      </c>
      <c r="H382" s="1" t="s">
        <v>148</v>
      </c>
      <c r="I382" s="1" t="s">
        <v>17</v>
      </c>
      <c r="J382" s="1" t="s">
        <v>17</v>
      </c>
      <c r="K382" s="1" t="s">
        <v>17</v>
      </c>
      <c r="L382" s="1" t="s">
        <v>424</v>
      </c>
    </row>
    <row r="383" ht="15.75" customHeight="1">
      <c r="A383" s="1" t="s">
        <v>732</v>
      </c>
      <c r="B383" s="1" t="s">
        <v>733</v>
      </c>
      <c r="C383" s="1">
        <f>IFERROR(IF(VLOOKUP($A383,'CDS-C'!$A:$L,3,FALSE)="","",(VLOOKUP($A383,'CDS-C'!$A:$L,3,FALSE))),"")</f>
        <v>640</v>
      </c>
      <c r="D383" s="1" t="s">
        <v>498</v>
      </c>
      <c r="E383" s="1" t="s">
        <v>718</v>
      </c>
      <c r="F383" s="1" t="s">
        <v>719</v>
      </c>
      <c r="G383" s="1" t="s">
        <v>147</v>
      </c>
      <c r="H383" s="1" t="s">
        <v>148</v>
      </c>
      <c r="I383" s="1" t="s">
        <v>17</v>
      </c>
      <c r="J383" s="1" t="s">
        <v>17</v>
      </c>
      <c r="K383" s="1" t="s">
        <v>17</v>
      </c>
      <c r="L383" s="1" t="s">
        <v>424</v>
      </c>
    </row>
    <row r="384" ht="15.75" customHeight="1">
      <c r="A384" s="1" t="s">
        <v>734</v>
      </c>
      <c r="B384" s="1" t="s">
        <v>735</v>
      </c>
      <c r="C384" s="1">
        <f>IFERROR(IF(VLOOKUP($A384,'CDS-C'!$A:$L,3,FALSE)="","",(VLOOKUP($A384,'CDS-C'!$A:$L,3,FALSE))),"")</f>
        <v>690</v>
      </c>
      <c r="D384" s="1" t="s">
        <v>498</v>
      </c>
      <c r="E384" s="1" t="s">
        <v>718</v>
      </c>
      <c r="F384" s="1" t="s">
        <v>719</v>
      </c>
      <c r="G384" s="1" t="s">
        <v>147</v>
      </c>
      <c r="H384" s="1" t="s">
        <v>148</v>
      </c>
      <c r="I384" s="1" t="s">
        <v>17</v>
      </c>
      <c r="J384" s="1" t="s">
        <v>17</v>
      </c>
      <c r="K384" s="1" t="s">
        <v>17</v>
      </c>
      <c r="L384" s="1" t="s">
        <v>424</v>
      </c>
    </row>
    <row r="385" ht="15.75" customHeight="1">
      <c r="A385" s="1" t="s">
        <v>736</v>
      </c>
      <c r="B385" s="1" t="s">
        <v>737</v>
      </c>
      <c r="C385" s="1">
        <f>IFERROR(IF(VLOOKUP($A385,'CDS-C'!$A:$L,3,FALSE)="","",(VLOOKUP($A385,'CDS-C'!$A:$L,3,FALSE))),"")</f>
        <v>565</v>
      </c>
      <c r="D385" s="1" t="s">
        <v>498</v>
      </c>
      <c r="E385" s="1" t="s">
        <v>718</v>
      </c>
      <c r="F385" s="1" t="s">
        <v>719</v>
      </c>
      <c r="G385" s="1" t="s">
        <v>147</v>
      </c>
      <c r="H385" s="1" t="s">
        <v>148</v>
      </c>
      <c r="I385" s="1" t="s">
        <v>17</v>
      </c>
      <c r="J385" s="1" t="s">
        <v>17</v>
      </c>
      <c r="K385" s="1" t="s">
        <v>17</v>
      </c>
      <c r="L385" s="1" t="s">
        <v>424</v>
      </c>
    </row>
    <row r="386" ht="15.75" customHeight="1">
      <c r="A386" s="1" t="s">
        <v>738</v>
      </c>
      <c r="B386" s="1" t="s">
        <v>739</v>
      </c>
      <c r="C386" s="1">
        <f>IFERROR(IF(VLOOKUP($A386,'CDS-C'!$A:$L,3,FALSE)="","",(VLOOKUP($A386,'CDS-C'!$A:$L,3,FALSE))),"")</f>
        <v>610</v>
      </c>
      <c r="D386" s="1" t="s">
        <v>498</v>
      </c>
      <c r="E386" s="1" t="s">
        <v>718</v>
      </c>
      <c r="F386" s="1" t="s">
        <v>719</v>
      </c>
      <c r="G386" s="1" t="s">
        <v>147</v>
      </c>
      <c r="H386" s="1" t="s">
        <v>148</v>
      </c>
      <c r="I386" s="1" t="s">
        <v>17</v>
      </c>
      <c r="J386" s="1" t="s">
        <v>17</v>
      </c>
      <c r="K386" s="1" t="s">
        <v>17</v>
      </c>
      <c r="L386" s="1" t="s">
        <v>424</v>
      </c>
    </row>
    <row r="387" ht="15.75" customHeight="1">
      <c r="A387" s="1" t="s">
        <v>740</v>
      </c>
      <c r="B387" s="1" t="s">
        <v>741</v>
      </c>
      <c r="C387" s="1">
        <f>IFERROR(IF(VLOOKUP($A387,'CDS-C'!$A:$L,3,FALSE)="","",(VLOOKUP($A387,'CDS-C'!$A:$L,3,FALSE))),"")</f>
        <v>665</v>
      </c>
      <c r="D387" s="1" t="s">
        <v>498</v>
      </c>
      <c r="E387" s="1" t="s">
        <v>718</v>
      </c>
      <c r="F387" s="1" t="s">
        <v>719</v>
      </c>
      <c r="G387" s="1" t="s">
        <v>147</v>
      </c>
      <c r="H387" s="1" t="s">
        <v>148</v>
      </c>
      <c r="I387" s="1" t="s">
        <v>17</v>
      </c>
      <c r="J387" s="1" t="s">
        <v>17</v>
      </c>
      <c r="K387" s="1" t="s">
        <v>17</v>
      </c>
      <c r="L387" s="1" t="s">
        <v>424</v>
      </c>
    </row>
    <row r="388" ht="15.75" customHeight="1">
      <c r="A388" s="1" t="s">
        <v>742</v>
      </c>
      <c r="B388" s="1" t="s">
        <v>743</v>
      </c>
      <c r="C388" s="1">
        <f>IFERROR(IF(VLOOKUP($A388,'CDS-C'!$A:$L,3,FALSE)="","",(VLOOKUP($A388,'CDS-C'!$A:$L,3,FALSE))),"")</f>
        <v>24</v>
      </c>
      <c r="D388" s="1" t="s">
        <v>498</v>
      </c>
      <c r="E388" s="1" t="s">
        <v>718</v>
      </c>
      <c r="F388" s="1" t="s">
        <v>719</v>
      </c>
      <c r="G388" s="1" t="s">
        <v>147</v>
      </c>
      <c r="H388" s="1" t="s">
        <v>148</v>
      </c>
      <c r="I388" s="1" t="s">
        <v>17</v>
      </c>
      <c r="J388" s="1" t="s">
        <v>17</v>
      </c>
      <c r="K388" s="1" t="s">
        <v>17</v>
      </c>
      <c r="L388" s="1" t="s">
        <v>424</v>
      </c>
    </row>
    <row r="389" ht="15.75" customHeight="1">
      <c r="A389" s="1" t="s">
        <v>744</v>
      </c>
      <c r="B389" s="1" t="s">
        <v>745</v>
      </c>
      <c r="C389" s="1">
        <f>IFERROR(IF(VLOOKUP($A389,'CDS-C'!$A:$L,3,FALSE)="","",(VLOOKUP($A389,'CDS-C'!$A:$L,3,FALSE))),"")</f>
        <v>28</v>
      </c>
      <c r="D389" s="1" t="s">
        <v>498</v>
      </c>
      <c r="E389" s="1" t="s">
        <v>718</v>
      </c>
      <c r="F389" s="1" t="s">
        <v>719</v>
      </c>
      <c r="G389" s="1" t="s">
        <v>147</v>
      </c>
      <c r="H389" s="1" t="s">
        <v>148</v>
      </c>
      <c r="I389" s="1" t="s">
        <v>17</v>
      </c>
      <c r="J389" s="1" t="s">
        <v>17</v>
      </c>
      <c r="K389" s="1" t="s">
        <v>17</v>
      </c>
      <c r="L389" s="1" t="s">
        <v>424</v>
      </c>
    </row>
    <row r="390" ht="15.75" customHeight="1">
      <c r="A390" s="1" t="s">
        <v>746</v>
      </c>
      <c r="B390" s="1" t="s">
        <v>747</v>
      </c>
      <c r="C390" s="1">
        <f>IFERROR(IF(VLOOKUP($A390,'CDS-C'!$A:$L,3,FALSE)="","",(VLOOKUP($A390,'CDS-C'!$A:$L,3,FALSE))),"")</f>
        <v>30</v>
      </c>
      <c r="D390" s="1" t="s">
        <v>498</v>
      </c>
      <c r="E390" s="1" t="s">
        <v>718</v>
      </c>
      <c r="F390" s="1" t="s">
        <v>719</v>
      </c>
      <c r="G390" s="1" t="s">
        <v>147</v>
      </c>
      <c r="H390" s="1" t="s">
        <v>148</v>
      </c>
      <c r="I390" s="1" t="s">
        <v>17</v>
      </c>
      <c r="J390" s="1" t="s">
        <v>17</v>
      </c>
      <c r="K390" s="1" t="s">
        <v>17</v>
      </c>
      <c r="L390" s="1" t="s">
        <v>424</v>
      </c>
    </row>
    <row r="391" ht="15.75" customHeight="1">
      <c r="A391" s="1" t="s">
        <v>748</v>
      </c>
      <c r="B391" s="1" t="s">
        <v>749</v>
      </c>
      <c r="C391" s="1">
        <f>IFERROR(IF(VLOOKUP($A391,'CDS-C'!$A:$L,3,FALSE)="","",(VLOOKUP($A391,'CDS-C'!$A:$L,3,FALSE))),"")</f>
        <v>22.5</v>
      </c>
      <c r="D391" s="1" t="s">
        <v>498</v>
      </c>
      <c r="E391" s="1" t="s">
        <v>718</v>
      </c>
      <c r="F391" s="1" t="s">
        <v>719</v>
      </c>
      <c r="G391" s="1" t="s">
        <v>147</v>
      </c>
      <c r="H391" s="1" t="s">
        <v>148</v>
      </c>
      <c r="I391" s="1" t="s">
        <v>17</v>
      </c>
      <c r="J391" s="1" t="s">
        <v>17</v>
      </c>
      <c r="K391" s="1" t="s">
        <v>17</v>
      </c>
      <c r="L391" s="1" t="s">
        <v>424</v>
      </c>
    </row>
    <row r="392" ht="15.75" customHeight="1">
      <c r="A392" s="1" t="s">
        <v>750</v>
      </c>
      <c r="B392" s="1" t="s">
        <v>751</v>
      </c>
      <c r="C392" s="1">
        <f>IFERROR(IF(VLOOKUP($A392,'CDS-C'!$A:$L,3,FALSE)="","",(VLOOKUP($A392,'CDS-C'!$A:$L,3,FALSE))),"")</f>
        <v>26</v>
      </c>
      <c r="D392" s="1" t="s">
        <v>498</v>
      </c>
      <c r="E392" s="1" t="s">
        <v>718</v>
      </c>
      <c r="F392" s="1" t="s">
        <v>719</v>
      </c>
      <c r="G392" s="1" t="s">
        <v>147</v>
      </c>
      <c r="H392" s="1" t="s">
        <v>148</v>
      </c>
      <c r="I392" s="1" t="s">
        <v>17</v>
      </c>
      <c r="J392" s="1" t="s">
        <v>17</v>
      </c>
      <c r="K392" s="1" t="s">
        <v>17</v>
      </c>
      <c r="L392" s="1" t="s">
        <v>424</v>
      </c>
    </row>
    <row r="393" ht="15.75" customHeight="1">
      <c r="A393" s="1" t="s">
        <v>752</v>
      </c>
      <c r="B393" s="1" t="s">
        <v>753</v>
      </c>
      <c r="C393" s="1">
        <f>IFERROR(IF(VLOOKUP($A393,'CDS-C'!$A:$L,3,FALSE)="","",(VLOOKUP($A393,'CDS-C'!$A:$L,3,FALSE))),"")</f>
        <v>27.25</v>
      </c>
      <c r="D393" s="1" t="s">
        <v>498</v>
      </c>
      <c r="E393" s="1" t="s">
        <v>718</v>
      </c>
      <c r="F393" s="1" t="s">
        <v>719</v>
      </c>
      <c r="G393" s="1" t="s">
        <v>147</v>
      </c>
      <c r="H393" s="1" t="s">
        <v>148</v>
      </c>
      <c r="I393" s="1" t="s">
        <v>17</v>
      </c>
      <c r="J393" s="1" t="s">
        <v>17</v>
      </c>
      <c r="K393" s="1" t="s">
        <v>17</v>
      </c>
      <c r="L393" s="1" t="s">
        <v>424</v>
      </c>
    </row>
    <row r="394" ht="15.75" customHeight="1">
      <c r="A394" s="1" t="s">
        <v>754</v>
      </c>
      <c r="B394" s="1" t="s">
        <v>755</v>
      </c>
      <c r="C394" s="1">
        <f>IFERROR(IF(VLOOKUP($A394,'CDS-C'!$A:$L,3,FALSE)="","",(VLOOKUP($A394,'CDS-C'!$A:$L,3,FALSE))),"")</f>
        <v>25.5</v>
      </c>
      <c r="D394" s="1" t="s">
        <v>498</v>
      </c>
      <c r="E394" s="1" t="s">
        <v>718</v>
      </c>
      <c r="F394" s="1" t="s">
        <v>719</v>
      </c>
      <c r="G394" s="1" t="s">
        <v>147</v>
      </c>
      <c r="H394" s="1" t="s">
        <v>148</v>
      </c>
      <c r="I394" s="1" t="s">
        <v>17</v>
      </c>
      <c r="J394" s="1" t="s">
        <v>17</v>
      </c>
      <c r="K394" s="1" t="s">
        <v>17</v>
      </c>
      <c r="L394" s="1" t="s">
        <v>424</v>
      </c>
    </row>
    <row r="395" ht="15.75" customHeight="1">
      <c r="A395" s="1" t="s">
        <v>756</v>
      </c>
      <c r="B395" s="1" t="s">
        <v>757</v>
      </c>
      <c r="C395" s="1">
        <f>IFERROR(IF(VLOOKUP($A395,'CDS-C'!$A:$L,3,FALSE)="","",(VLOOKUP($A395,'CDS-C'!$A:$L,3,FALSE))),"")</f>
        <v>28</v>
      </c>
      <c r="D395" s="1" t="s">
        <v>498</v>
      </c>
      <c r="E395" s="1" t="s">
        <v>718</v>
      </c>
      <c r="F395" s="1" t="s">
        <v>719</v>
      </c>
      <c r="G395" s="1" t="s">
        <v>147</v>
      </c>
      <c r="H395" s="1" t="s">
        <v>148</v>
      </c>
      <c r="I395" s="1" t="s">
        <v>17</v>
      </c>
      <c r="J395" s="1" t="s">
        <v>17</v>
      </c>
      <c r="K395" s="1" t="s">
        <v>17</v>
      </c>
      <c r="L395" s="1" t="s">
        <v>424</v>
      </c>
    </row>
    <row r="396" ht="15.75" customHeight="1">
      <c r="A396" s="1" t="s">
        <v>758</v>
      </c>
      <c r="B396" s="1" t="s">
        <v>759</v>
      </c>
      <c r="C396" s="1">
        <f>IFERROR(IF(VLOOKUP($A396,'CDS-C'!$A:$L,3,FALSE)="","",(VLOOKUP($A396,'CDS-C'!$A:$L,3,FALSE))),"")</f>
        <v>32</v>
      </c>
      <c r="D396" s="1" t="s">
        <v>498</v>
      </c>
      <c r="E396" s="1" t="s">
        <v>718</v>
      </c>
      <c r="F396" s="1" t="s">
        <v>719</v>
      </c>
      <c r="G396" s="1" t="s">
        <v>147</v>
      </c>
      <c r="H396" s="1" t="s">
        <v>148</v>
      </c>
      <c r="I396" s="1" t="s">
        <v>17</v>
      </c>
      <c r="J396" s="1" t="s">
        <v>17</v>
      </c>
      <c r="K396" s="1" t="s">
        <v>17</v>
      </c>
      <c r="L396" s="1" t="s">
        <v>424</v>
      </c>
    </row>
    <row r="397" ht="15.75" customHeight="1">
      <c r="A397" s="1" t="s">
        <v>760</v>
      </c>
      <c r="B397" s="1" t="s">
        <v>761</v>
      </c>
      <c r="C397" s="1" t="str">
        <f>IFERROR(IF(VLOOKUP($A397,'CDS-C'!$A:$L,3,FALSE)="","",(VLOOKUP($A397,'CDS-C'!$A:$L,3,FALSE))),"")</f>
        <v/>
      </c>
      <c r="D397" s="1" t="s">
        <v>498</v>
      </c>
      <c r="E397" s="1" t="s">
        <v>718</v>
      </c>
      <c r="F397" s="1" t="s">
        <v>719</v>
      </c>
      <c r="G397" s="1" t="s">
        <v>147</v>
      </c>
      <c r="H397" s="1" t="s">
        <v>148</v>
      </c>
      <c r="I397" s="1" t="s">
        <v>17</v>
      </c>
      <c r="J397" s="1" t="s">
        <v>17</v>
      </c>
      <c r="K397" s="1" t="s">
        <v>17</v>
      </c>
      <c r="L397" s="1" t="s">
        <v>424</v>
      </c>
    </row>
    <row r="398" ht="15.75" customHeight="1">
      <c r="A398" s="1" t="s">
        <v>762</v>
      </c>
      <c r="B398" s="1" t="s">
        <v>763</v>
      </c>
      <c r="C398" s="1" t="str">
        <f>IFERROR(IF(VLOOKUP($A398,'CDS-C'!$A:$L,3,FALSE)="","",(VLOOKUP($A398,'CDS-C'!$A:$L,3,FALSE))),"")</f>
        <v/>
      </c>
      <c r="D398" s="1" t="s">
        <v>498</v>
      </c>
      <c r="E398" s="1" t="s">
        <v>718</v>
      </c>
      <c r="F398" s="1" t="s">
        <v>719</v>
      </c>
      <c r="G398" s="1" t="s">
        <v>147</v>
      </c>
      <c r="H398" s="1" t="s">
        <v>148</v>
      </c>
      <c r="I398" s="1" t="s">
        <v>17</v>
      </c>
      <c r="J398" s="1" t="s">
        <v>17</v>
      </c>
      <c r="K398" s="1" t="s">
        <v>17</v>
      </c>
      <c r="L398" s="1" t="s">
        <v>424</v>
      </c>
    </row>
    <row r="399" ht="15.75" customHeight="1">
      <c r="A399" s="1" t="s">
        <v>764</v>
      </c>
      <c r="B399" s="1" t="s">
        <v>765</v>
      </c>
      <c r="C399" s="1" t="str">
        <f>IFERROR(IF(VLOOKUP($A399,'CDS-C'!$A:$L,3,FALSE)="","",(VLOOKUP($A399,'CDS-C'!$A:$L,3,FALSE))),"")</f>
        <v/>
      </c>
      <c r="D399" s="1" t="s">
        <v>498</v>
      </c>
      <c r="E399" s="1" t="s">
        <v>718</v>
      </c>
      <c r="F399" s="1" t="s">
        <v>719</v>
      </c>
      <c r="G399" s="1" t="s">
        <v>147</v>
      </c>
      <c r="H399" s="1" t="s">
        <v>148</v>
      </c>
      <c r="I399" s="1" t="s">
        <v>17</v>
      </c>
      <c r="J399" s="1" t="s">
        <v>17</v>
      </c>
      <c r="K399" s="1" t="s">
        <v>17</v>
      </c>
      <c r="L399" s="1" t="s">
        <v>424</v>
      </c>
    </row>
    <row r="400" ht="15.75" customHeight="1">
      <c r="A400" s="1" t="s">
        <v>766</v>
      </c>
      <c r="B400" s="1" t="s">
        <v>767</v>
      </c>
      <c r="C400" s="1">
        <f>IFERROR(IF(VLOOKUP($A400,'CDS-C'!$A:$L,3,FALSE)="","",(VLOOKUP($A400,'CDS-C'!$A:$L,3,FALSE))),"")</f>
        <v>25</v>
      </c>
      <c r="D400" s="1" t="s">
        <v>498</v>
      </c>
      <c r="E400" s="1" t="s">
        <v>718</v>
      </c>
      <c r="F400" s="1" t="s">
        <v>719</v>
      </c>
      <c r="G400" s="1" t="s">
        <v>147</v>
      </c>
      <c r="H400" s="1" t="s">
        <v>148</v>
      </c>
      <c r="I400" s="1" t="s">
        <v>17</v>
      </c>
      <c r="J400" s="1" t="s">
        <v>17</v>
      </c>
      <c r="K400" s="1" t="s">
        <v>17</v>
      </c>
      <c r="L400" s="1" t="s">
        <v>424</v>
      </c>
    </row>
    <row r="401" ht="15.75" customHeight="1">
      <c r="A401" s="1" t="s">
        <v>768</v>
      </c>
      <c r="B401" s="1" t="s">
        <v>769</v>
      </c>
      <c r="C401" s="1">
        <f>IFERROR(IF(VLOOKUP($A401,'CDS-C'!$A:$L,3,FALSE)="","",(VLOOKUP($A401,'CDS-C'!$A:$L,3,FALSE))),"")</f>
        <v>27</v>
      </c>
      <c r="D401" s="1" t="s">
        <v>498</v>
      </c>
      <c r="E401" s="1" t="s">
        <v>718</v>
      </c>
      <c r="F401" s="1" t="s">
        <v>719</v>
      </c>
      <c r="G401" s="1" t="s">
        <v>147</v>
      </c>
      <c r="H401" s="1" t="s">
        <v>148</v>
      </c>
      <c r="I401" s="1" t="s">
        <v>17</v>
      </c>
      <c r="J401" s="1" t="s">
        <v>17</v>
      </c>
      <c r="K401" s="1" t="s">
        <v>17</v>
      </c>
      <c r="L401" s="1" t="s">
        <v>424</v>
      </c>
    </row>
    <row r="402" ht="15.75" customHeight="1">
      <c r="A402" s="1" t="s">
        <v>770</v>
      </c>
      <c r="B402" s="1" t="s">
        <v>771</v>
      </c>
      <c r="C402" s="1">
        <f>IFERROR(IF(VLOOKUP($A402,'CDS-C'!$A:$L,3,FALSE)="","",(VLOOKUP($A402,'CDS-C'!$A:$L,3,FALSE))),"")</f>
        <v>30</v>
      </c>
      <c r="D402" s="1" t="s">
        <v>498</v>
      </c>
      <c r="E402" s="1" t="s">
        <v>718</v>
      </c>
      <c r="F402" s="1" t="s">
        <v>719</v>
      </c>
      <c r="G402" s="1" t="s">
        <v>147</v>
      </c>
      <c r="H402" s="1" t="s">
        <v>148</v>
      </c>
      <c r="I402" s="1" t="s">
        <v>17</v>
      </c>
      <c r="J402" s="1" t="s">
        <v>17</v>
      </c>
      <c r="K402" s="1" t="s">
        <v>17</v>
      </c>
      <c r="L402" s="1" t="s">
        <v>424</v>
      </c>
    </row>
    <row r="403" ht="15.75" customHeight="1">
      <c r="A403" s="1" t="s">
        <v>772</v>
      </c>
      <c r="B403" s="1" t="s">
        <v>773</v>
      </c>
      <c r="C403" s="1">
        <f>IFERROR(IF(VLOOKUP($A403,'CDS-C'!$A:$L,3,FALSE)="","",(VLOOKUP($A403,'CDS-C'!$A:$L,3,FALSE))),"")</f>
        <v>28</v>
      </c>
      <c r="D403" s="1" t="s">
        <v>498</v>
      </c>
      <c r="E403" s="1" t="s">
        <v>718</v>
      </c>
      <c r="F403" s="1" t="s">
        <v>719</v>
      </c>
      <c r="G403" s="1" t="s">
        <v>147</v>
      </c>
      <c r="H403" s="1" t="s">
        <v>148</v>
      </c>
      <c r="I403" s="1" t="s">
        <v>17</v>
      </c>
      <c r="J403" s="1" t="s">
        <v>17</v>
      </c>
      <c r="K403" s="1" t="s">
        <v>17</v>
      </c>
      <c r="L403" s="1" t="s">
        <v>424</v>
      </c>
    </row>
    <row r="404" ht="15.75" customHeight="1">
      <c r="A404" s="1" t="s">
        <v>774</v>
      </c>
      <c r="B404" s="1" t="s">
        <v>775</v>
      </c>
      <c r="C404" s="1">
        <f>IFERROR(IF(VLOOKUP($A404,'CDS-C'!$A:$L,3,FALSE)="","",(VLOOKUP($A404,'CDS-C'!$A:$L,3,FALSE))),"")</f>
        <v>31</v>
      </c>
      <c r="D404" s="1" t="s">
        <v>498</v>
      </c>
      <c r="E404" s="1" t="s">
        <v>718</v>
      </c>
      <c r="F404" s="1" t="s">
        <v>719</v>
      </c>
      <c r="G404" s="1" t="s">
        <v>147</v>
      </c>
      <c r="H404" s="1" t="s">
        <v>148</v>
      </c>
      <c r="I404" s="1" t="s">
        <v>17</v>
      </c>
      <c r="J404" s="1" t="s">
        <v>17</v>
      </c>
      <c r="K404" s="1" t="s">
        <v>17</v>
      </c>
      <c r="L404" s="1" t="s">
        <v>424</v>
      </c>
    </row>
    <row r="405" ht="15.75" customHeight="1">
      <c r="A405" s="1" t="s">
        <v>776</v>
      </c>
      <c r="B405" s="1" t="s">
        <v>777</v>
      </c>
      <c r="C405" s="1">
        <f>IFERROR(IF(VLOOKUP($A405,'CDS-C'!$A:$L,3,FALSE)="","",(VLOOKUP($A405,'CDS-C'!$A:$L,3,FALSE))),"")</f>
        <v>34</v>
      </c>
      <c r="D405" s="1" t="s">
        <v>498</v>
      </c>
      <c r="E405" s="1" t="s">
        <v>718</v>
      </c>
      <c r="F405" s="1" t="s">
        <v>719</v>
      </c>
      <c r="G405" s="1" t="s">
        <v>147</v>
      </c>
      <c r="H405" s="1" t="s">
        <v>148</v>
      </c>
      <c r="I405" s="1" t="s">
        <v>17</v>
      </c>
      <c r="J405" s="1" t="s">
        <v>17</v>
      </c>
      <c r="K405" s="1" t="s">
        <v>17</v>
      </c>
      <c r="L405" s="1" t="s">
        <v>424</v>
      </c>
    </row>
    <row r="406" ht="15.75" customHeight="1">
      <c r="A406" s="1" t="s">
        <v>724</v>
      </c>
      <c r="B406" s="1" t="s">
        <v>778</v>
      </c>
      <c r="C406" s="1">
        <f>IFERROR(IF(VLOOKUP($A406,'CDS-C'!$A:$L,3,FALSE)="","",(VLOOKUP($A406,'CDS-C'!$A:$L,3,FALSE))),"")</f>
        <v>1165</v>
      </c>
      <c r="D406" s="1" t="s">
        <v>498</v>
      </c>
      <c r="E406" s="1" t="s">
        <v>718</v>
      </c>
      <c r="F406" s="1" t="s">
        <v>719</v>
      </c>
      <c r="G406" s="1" t="s">
        <v>147</v>
      </c>
      <c r="H406" s="1" t="s">
        <v>148</v>
      </c>
      <c r="I406" s="1" t="s">
        <v>17</v>
      </c>
      <c r="J406" s="1" t="s">
        <v>17</v>
      </c>
      <c r="K406" s="1" t="s">
        <v>17</v>
      </c>
      <c r="L406" s="1" t="s">
        <v>424</v>
      </c>
    </row>
    <row r="407" ht="15.75" customHeight="1">
      <c r="A407" s="1" t="s">
        <v>726</v>
      </c>
      <c r="B407" s="1" t="s">
        <v>779</v>
      </c>
      <c r="C407" s="1">
        <f>IFERROR(IF(VLOOKUP($A407,'CDS-C'!$A:$L,3,FALSE)="","",(VLOOKUP($A407,'CDS-C'!$A:$L,3,FALSE))),"")</f>
        <v>1240</v>
      </c>
      <c r="D407" s="1" t="s">
        <v>498</v>
      </c>
      <c r="E407" s="1" t="s">
        <v>718</v>
      </c>
      <c r="F407" s="1" t="s">
        <v>719</v>
      </c>
      <c r="G407" s="1" t="s">
        <v>147</v>
      </c>
      <c r="H407" s="1" t="s">
        <v>148</v>
      </c>
      <c r="I407" s="1" t="s">
        <v>17</v>
      </c>
      <c r="J407" s="1" t="s">
        <v>17</v>
      </c>
      <c r="K407" s="1" t="s">
        <v>17</v>
      </c>
      <c r="L407" s="1" t="s">
        <v>424</v>
      </c>
    </row>
    <row r="408" ht="15.75" customHeight="1">
      <c r="A408" s="1" t="s">
        <v>728</v>
      </c>
      <c r="B408" s="1" t="s">
        <v>780</v>
      </c>
      <c r="C408" s="1">
        <f>IFERROR(IF(VLOOKUP($A408,'CDS-C'!$A:$L,3,FALSE)="","",(VLOOKUP($A408,'CDS-C'!$A:$L,3,FALSE))),"")</f>
        <v>1355</v>
      </c>
      <c r="D408" s="1" t="s">
        <v>498</v>
      </c>
      <c r="E408" s="1" t="s">
        <v>718</v>
      </c>
      <c r="F408" s="1" t="s">
        <v>719</v>
      </c>
      <c r="G408" s="1" t="s">
        <v>147</v>
      </c>
      <c r="H408" s="1" t="s">
        <v>148</v>
      </c>
      <c r="I408" s="1" t="s">
        <v>17</v>
      </c>
      <c r="J408" s="1" t="s">
        <v>17</v>
      </c>
      <c r="K408" s="1" t="s">
        <v>17</v>
      </c>
      <c r="L408" s="1" t="s">
        <v>424</v>
      </c>
    </row>
    <row r="409" ht="15.75" customHeight="1">
      <c r="A409" s="1" t="s">
        <v>730</v>
      </c>
      <c r="B409" s="1" t="s">
        <v>781</v>
      </c>
      <c r="C409" s="1">
        <f>IFERROR(IF(VLOOKUP($A409,'CDS-C'!$A:$L,3,FALSE)="","",(VLOOKUP($A409,'CDS-C'!$A:$L,3,FALSE))),"")</f>
        <v>610</v>
      </c>
      <c r="D409" s="1" t="s">
        <v>498</v>
      </c>
      <c r="E409" s="1" t="s">
        <v>718</v>
      </c>
      <c r="F409" s="1" t="s">
        <v>719</v>
      </c>
      <c r="G409" s="1" t="s">
        <v>147</v>
      </c>
      <c r="H409" s="1" t="s">
        <v>148</v>
      </c>
      <c r="I409" s="1" t="s">
        <v>17</v>
      </c>
      <c r="J409" s="1" t="s">
        <v>17</v>
      </c>
      <c r="K409" s="1" t="s">
        <v>17</v>
      </c>
      <c r="L409" s="1" t="s">
        <v>424</v>
      </c>
    </row>
    <row r="410" ht="15.75" customHeight="1">
      <c r="A410" s="1" t="s">
        <v>732</v>
      </c>
      <c r="B410" s="1" t="s">
        <v>782</v>
      </c>
      <c r="C410" s="1">
        <f>IFERROR(IF(VLOOKUP($A410,'CDS-C'!$A:$L,3,FALSE)="","",(VLOOKUP($A410,'CDS-C'!$A:$L,3,FALSE))),"")</f>
        <v>640</v>
      </c>
      <c r="D410" s="1" t="s">
        <v>498</v>
      </c>
      <c r="E410" s="1" t="s">
        <v>718</v>
      </c>
      <c r="F410" s="1" t="s">
        <v>719</v>
      </c>
      <c r="G410" s="1" t="s">
        <v>147</v>
      </c>
      <c r="H410" s="1" t="s">
        <v>148</v>
      </c>
      <c r="I410" s="1" t="s">
        <v>17</v>
      </c>
      <c r="J410" s="1" t="s">
        <v>17</v>
      </c>
      <c r="K410" s="1" t="s">
        <v>17</v>
      </c>
      <c r="L410" s="1" t="s">
        <v>424</v>
      </c>
    </row>
    <row r="411" ht="15.75" customHeight="1">
      <c r="A411" s="1" t="s">
        <v>734</v>
      </c>
      <c r="B411" s="1" t="s">
        <v>783</v>
      </c>
      <c r="C411" s="1">
        <f>IFERROR(IF(VLOOKUP($A411,'CDS-C'!$A:$L,3,FALSE)="","",(VLOOKUP($A411,'CDS-C'!$A:$L,3,FALSE))),"")</f>
        <v>690</v>
      </c>
      <c r="D411" s="1" t="s">
        <v>498</v>
      </c>
      <c r="E411" s="1" t="s">
        <v>718</v>
      </c>
      <c r="F411" s="1" t="s">
        <v>719</v>
      </c>
      <c r="G411" s="1" t="s">
        <v>147</v>
      </c>
      <c r="H411" s="1" t="s">
        <v>148</v>
      </c>
      <c r="I411" s="1" t="s">
        <v>17</v>
      </c>
      <c r="J411" s="1" t="s">
        <v>17</v>
      </c>
      <c r="K411" s="1" t="s">
        <v>17</v>
      </c>
      <c r="L411" s="1" t="s">
        <v>424</v>
      </c>
    </row>
    <row r="412" ht="15.75" customHeight="1">
      <c r="A412" s="1" t="s">
        <v>736</v>
      </c>
      <c r="B412" s="1" t="s">
        <v>784</v>
      </c>
      <c r="C412" s="1">
        <f>IFERROR(IF(VLOOKUP($A412,'CDS-C'!$A:$L,3,FALSE)="","",(VLOOKUP($A412,'CDS-C'!$A:$L,3,FALSE))),"")</f>
        <v>565</v>
      </c>
      <c r="D412" s="1" t="s">
        <v>498</v>
      </c>
      <c r="E412" s="1" t="s">
        <v>718</v>
      </c>
      <c r="F412" s="1" t="s">
        <v>719</v>
      </c>
      <c r="G412" s="1" t="s">
        <v>147</v>
      </c>
      <c r="H412" s="1" t="s">
        <v>148</v>
      </c>
      <c r="I412" s="1" t="s">
        <v>17</v>
      </c>
      <c r="J412" s="1" t="s">
        <v>17</v>
      </c>
      <c r="K412" s="1" t="s">
        <v>17</v>
      </c>
      <c r="L412" s="1" t="s">
        <v>424</v>
      </c>
    </row>
    <row r="413" ht="15.75" customHeight="1">
      <c r="A413" s="1" t="s">
        <v>738</v>
      </c>
      <c r="B413" s="1" t="s">
        <v>785</v>
      </c>
      <c r="C413" s="1">
        <f>IFERROR(IF(VLOOKUP($A413,'CDS-C'!$A:$L,3,FALSE)="","",(VLOOKUP($A413,'CDS-C'!$A:$L,3,FALSE))),"")</f>
        <v>610</v>
      </c>
      <c r="D413" s="1" t="s">
        <v>498</v>
      </c>
      <c r="E413" s="1" t="s">
        <v>718</v>
      </c>
      <c r="F413" s="1" t="s">
        <v>719</v>
      </c>
      <c r="G413" s="1" t="s">
        <v>147</v>
      </c>
      <c r="H413" s="1" t="s">
        <v>148</v>
      </c>
      <c r="I413" s="1" t="s">
        <v>17</v>
      </c>
      <c r="J413" s="1" t="s">
        <v>17</v>
      </c>
      <c r="K413" s="1" t="s">
        <v>17</v>
      </c>
      <c r="L413" s="1" t="s">
        <v>424</v>
      </c>
    </row>
    <row r="414" ht="15.75" customHeight="1">
      <c r="A414" s="1" t="s">
        <v>740</v>
      </c>
      <c r="B414" s="1" t="s">
        <v>786</v>
      </c>
      <c r="C414" s="1">
        <f>IFERROR(IF(VLOOKUP($A414,'CDS-C'!$A:$L,3,FALSE)="","",(VLOOKUP($A414,'CDS-C'!$A:$L,3,FALSE))),"")</f>
        <v>665</v>
      </c>
      <c r="D414" s="1" t="s">
        <v>498</v>
      </c>
      <c r="E414" s="1" t="s">
        <v>718</v>
      </c>
      <c r="F414" s="1" t="s">
        <v>719</v>
      </c>
      <c r="G414" s="1" t="s">
        <v>147</v>
      </c>
      <c r="H414" s="1" t="s">
        <v>148</v>
      </c>
      <c r="I414" s="1" t="s">
        <v>17</v>
      </c>
      <c r="J414" s="1" t="s">
        <v>17</v>
      </c>
      <c r="K414" s="1" t="s">
        <v>17</v>
      </c>
      <c r="L414" s="1" t="s">
        <v>424</v>
      </c>
    </row>
    <row r="415" ht="15.75" customHeight="1">
      <c r="A415" s="1" t="s">
        <v>742</v>
      </c>
      <c r="B415" s="1" t="s">
        <v>787</v>
      </c>
      <c r="C415" s="1">
        <f>IFERROR(IF(VLOOKUP($A415,'CDS-C'!$A:$L,3,FALSE)="","",(VLOOKUP($A415,'CDS-C'!$A:$L,3,FALSE))),"")</f>
        <v>24</v>
      </c>
      <c r="D415" s="1" t="s">
        <v>498</v>
      </c>
      <c r="E415" s="1" t="s">
        <v>718</v>
      </c>
      <c r="F415" s="1" t="s">
        <v>719</v>
      </c>
      <c r="G415" s="1" t="s">
        <v>147</v>
      </c>
      <c r="H415" s="1" t="s">
        <v>148</v>
      </c>
      <c r="I415" s="1" t="s">
        <v>17</v>
      </c>
      <c r="J415" s="1" t="s">
        <v>17</v>
      </c>
      <c r="K415" s="1" t="s">
        <v>17</v>
      </c>
      <c r="L415" s="1" t="s">
        <v>424</v>
      </c>
    </row>
    <row r="416" ht="15.75" customHeight="1">
      <c r="A416" s="1" t="s">
        <v>744</v>
      </c>
      <c r="B416" s="1" t="s">
        <v>788</v>
      </c>
      <c r="C416" s="1">
        <f>IFERROR(IF(VLOOKUP($A416,'CDS-C'!$A:$L,3,FALSE)="","",(VLOOKUP($A416,'CDS-C'!$A:$L,3,FALSE))),"")</f>
        <v>28</v>
      </c>
      <c r="D416" s="1" t="s">
        <v>498</v>
      </c>
      <c r="E416" s="1" t="s">
        <v>718</v>
      </c>
      <c r="F416" s="1" t="s">
        <v>719</v>
      </c>
      <c r="G416" s="1" t="s">
        <v>147</v>
      </c>
      <c r="H416" s="1" t="s">
        <v>148</v>
      </c>
      <c r="I416" s="1" t="s">
        <v>17</v>
      </c>
      <c r="J416" s="1" t="s">
        <v>17</v>
      </c>
      <c r="K416" s="1" t="s">
        <v>17</v>
      </c>
      <c r="L416" s="1" t="s">
        <v>424</v>
      </c>
    </row>
    <row r="417" ht="15.75" customHeight="1">
      <c r="A417" s="1" t="s">
        <v>746</v>
      </c>
      <c r="B417" s="1" t="s">
        <v>789</v>
      </c>
      <c r="C417" s="1">
        <f>IFERROR(IF(VLOOKUP($A417,'CDS-C'!$A:$L,3,FALSE)="","",(VLOOKUP($A417,'CDS-C'!$A:$L,3,FALSE))),"")</f>
        <v>30</v>
      </c>
      <c r="D417" s="1" t="s">
        <v>498</v>
      </c>
      <c r="E417" s="1" t="s">
        <v>718</v>
      </c>
      <c r="F417" s="1" t="s">
        <v>719</v>
      </c>
      <c r="G417" s="1" t="s">
        <v>147</v>
      </c>
      <c r="H417" s="1" t="s">
        <v>148</v>
      </c>
      <c r="I417" s="1" t="s">
        <v>17</v>
      </c>
      <c r="J417" s="1" t="s">
        <v>17</v>
      </c>
      <c r="K417" s="1" t="s">
        <v>17</v>
      </c>
      <c r="L417" s="1" t="s">
        <v>424</v>
      </c>
    </row>
    <row r="418" ht="15.75" customHeight="1">
      <c r="A418" s="1" t="s">
        <v>748</v>
      </c>
      <c r="B418" s="1" t="s">
        <v>790</v>
      </c>
      <c r="C418" s="1">
        <f>IFERROR(IF(VLOOKUP($A418,'CDS-C'!$A:$L,3,FALSE)="","",(VLOOKUP($A418,'CDS-C'!$A:$L,3,FALSE))),"")</f>
        <v>22.5</v>
      </c>
      <c r="D418" s="1" t="s">
        <v>498</v>
      </c>
      <c r="E418" s="1" t="s">
        <v>718</v>
      </c>
      <c r="F418" s="1" t="s">
        <v>719</v>
      </c>
      <c r="G418" s="1" t="s">
        <v>147</v>
      </c>
      <c r="H418" s="1" t="s">
        <v>148</v>
      </c>
      <c r="I418" s="1" t="s">
        <v>17</v>
      </c>
      <c r="J418" s="1" t="s">
        <v>17</v>
      </c>
      <c r="K418" s="1" t="s">
        <v>17</v>
      </c>
      <c r="L418" s="1" t="s">
        <v>424</v>
      </c>
    </row>
    <row r="419" ht="15.75" customHeight="1">
      <c r="A419" s="1" t="s">
        <v>750</v>
      </c>
      <c r="B419" s="1" t="s">
        <v>791</v>
      </c>
      <c r="C419" s="1">
        <f>IFERROR(IF(VLOOKUP($A419,'CDS-C'!$A:$L,3,FALSE)="","",(VLOOKUP($A419,'CDS-C'!$A:$L,3,FALSE))),"")</f>
        <v>26</v>
      </c>
      <c r="D419" s="1" t="s">
        <v>498</v>
      </c>
      <c r="E419" s="1" t="s">
        <v>718</v>
      </c>
      <c r="F419" s="1" t="s">
        <v>719</v>
      </c>
      <c r="G419" s="1" t="s">
        <v>147</v>
      </c>
      <c r="H419" s="1" t="s">
        <v>148</v>
      </c>
      <c r="I419" s="1" t="s">
        <v>17</v>
      </c>
      <c r="J419" s="1" t="s">
        <v>17</v>
      </c>
      <c r="K419" s="1" t="s">
        <v>17</v>
      </c>
      <c r="L419" s="1" t="s">
        <v>424</v>
      </c>
    </row>
    <row r="420" ht="15.75" customHeight="1">
      <c r="A420" s="1" t="s">
        <v>752</v>
      </c>
      <c r="B420" s="1" t="s">
        <v>792</v>
      </c>
      <c r="C420" s="1">
        <f>IFERROR(IF(VLOOKUP($A420,'CDS-C'!$A:$L,3,FALSE)="","",(VLOOKUP($A420,'CDS-C'!$A:$L,3,FALSE))),"")</f>
        <v>27.25</v>
      </c>
      <c r="D420" s="1" t="s">
        <v>498</v>
      </c>
      <c r="E420" s="1" t="s">
        <v>718</v>
      </c>
      <c r="F420" s="1" t="s">
        <v>719</v>
      </c>
      <c r="G420" s="1" t="s">
        <v>147</v>
      </c>
      <c r="H420" s="1" t="s">
        <v>148</v>
      </c>
      <c r="I420" s="1" t="s">
        <v>17</v>
      </c>
      <c r="J420" s="1" t="s">
        <v>17</v>
      </c>
      <c r="K420" s="1" t="s">
        <v>17</v>
      </c>
      <c r="L420" s="1" t="s">
        <v>424</v>
      </c>
    </row>
    <row r="421" ht="15.75" customHeight="1">
      <c r="A421" s="1" t="s">
        <v>754</v>
      </c>
      <c r="B421" s="1" t="s">
        <v>793</v>
      </c>
      <c r="C421" s="1">
        <f>IFERROR(IF(VLOOKUP($A421,'CDS-C'!$A:$L,3,FALSE)="","",(VLOOKUP($A421,'CDS-C'!$A:$L,3,FALSE))),"")</f>
        <v>25.5</v>
      </c>
      <c r="D421" s="1" t="s">
        <v>498</v>
      </c>
      <c r="E421" s="1" t="s">
        <v>718</v>
      </c>
      <c r="F421" s="1" t="s">
        <v>719</v>
      </c>
      <c r="G421" s="1" t="s">
        <v>147</v>
      </c>
      <c r="H421" s="1" t="s">
        <v>148</v>
      </c>
      <c r="I421" s="1" t="s">
        <v>17</v>
      </c>
      <c r="J421" s="1" t="s">
        <v>17</v>
      </c>
      <c r="K421" s="1" t="s">
        <v>17</v>
      </c>
      <c r="L421" s="1" t="s">
        <v>424</v>
      </c>
    </row>
    <row r="422" ht="15.75" customHeight="1">
      <c r="A422" s="1" t="s">
        <v>756</v>
      </c>
      <c r="B422" s="1" t="s">
        <v>794</v>
      </c>
      <c r="C422" s="1">
        <f>IFERROR(IF(VLOOKUP($A422,'CDS-C'!$A:$L,3,FALSE)="","",(VLOOKUP($A422,'CDS-C'!$A:$L,3,FALSE))),"")</f>
        <v>28</v>
      </c>
      <c r="D422" s="1" t="s">
        <v>498</v>
      </c>
      <c r="E422" s="1" t="s">
        <v>718</v>
      </c>
      <c r="F422" s="1" t="s">
        <v>719</v>
      </c>
      <c r="G422" s="1" t="s">
        <v>147</v>
      </c>
      <c r="H422" s="1" t="s">
        <v>148</v>
      </c>
      <c r="I422" s="1" t="s">
        <v>17</v>
      </c>
      <c r="J422" s="1" t="s">
        <v>17</v>
      </c>
      <c r="K422" s="1" t="s">
        <v>17</v>
      </c>
      <c r="L422" s="1" t="s">
        <v>424</v>
      </c>
    </row>
    <row r="423" ht="15.75" customHeight="1">
      <c r="A423" s="1" t="s">
        <v>758</v>
      </c>
      <c r="B423" s="1" t="s">
        <v>795</v>
      </c>
      <c r="C423" s="1">
        <f>IFERROR(IF(VLOOKUP($A423,'CDS-C'!$A:$L,3,FALSE)="","",(VLOOKUP($A423,'CDS-C'!$A:$L,3,FALSE))),"")</f>
        <v>32</v>
      </c>
      <c r="D423" s="1" t="s">
        <v>498</v>
      </c>
      <c r="E423" s="1" t="s">
        <v>718</v>
      </c>
      <c r="F423" s="1" t="s">
        <v>719</v>
      </c>
      <c r="G423" s="1" t="s">
        <v>147</v>
      </c>
      <c r="H423" s="1" t="s">
        <v>148</v>
      </c>
      <c r="I423" s="1" t="s">
        <v>17</v>
      </c>
      <c r="J423" s="1" t="s">
        <v>17</v>
      </c>
      <c r="K423" s="1" t="s">
        <v>17</v>
      </c>
      <c r="L423" s="1" t="s">
        <v>424</v>
      </c>
    </row>
    <row r="424" ht="15.75" customHeight="1">
      <c r="A424" s="1" t="s">
        <v>760</v>
      </c>
      <c r="B424" s="1" t="s">
        <v>796</v>
      </c>
      <c r="C424" s="1" t="str">
        <f>IFERROR(IF(VLOOKUP($A424,'CDS-C'!$A:$L,3,FALSE)="","",(VLOOKUP($A424,'CDS-C'!$A:$L,3,FALSE))),"")</f>
        <v/>
      </c>
      <c r="D424" s="1" t="s">
        <v>498</v>
      </c>
      <c r="E424" s="1" t="s">
        <v>718</v>
      </c>
      <c r="F424" s="1" t="s">
        <v>719</v>
      </c>
      <c r="G424" s="1" t="s">
        <v>147</v>
      </c>
      <c r="H424" s="1" t="s">
        <v>148</v>
      </c>
      <c r="I424" s="1" t="s">
        <v>17</v>
      </c>
      <c r="J424" s="1" t="s">
        <v>17</v>
      </c>
      <c r="K424" s="1" t="s">
        <v>17</v>
      </c>
      <c r="L424" s="1" t="s">
        <v>424</v>
      </c>
    </row>
    <row r="425" ht="15.75" customHeight="1">
      <c r="A425" s="1" t="s">
        <v>762</v>
      </c>
      <c r="B425" s="1" t="s">
        <v>797</v>
      </c>
      <c r="C425" s="1" t="str">
        <f>IFERROR(IF(VLOOKUP($A425,'CDS-C'!$A:$L,3,FALSE)="","",(VLOOKUP($A425,'CDS-C'!$A:$L,3,FALSE))),"")</f>
        <v/>
      </c>
      <c r="D425" s="1" t="s">
        <v>498</v>
      </c>
      <c r="E425" s="1" t="s">
        <v>718</v>
      </c>
      <c r="F425" s="1" t="s">
        <v>719</v>
      </c>
      <c r="G425" s="1" t="s">
        <v>147</v>
      </c>
      <c r="H425" s="1" t="s">
        <v>148</v>
      </c>
      <c r="I425" s="1" t="s">
        <v>17</v>
      </c>
      <c r="J425" s="1" t="s">
        <v>17</v>
      </c>
      <c r="K425" s="1" t="s">
        <v>17</v>
      </c>
      <c r="L425" s="1" t="s">
        <v>424</v>
      </c>
    </row>
    <row r="426" ht="15.75" customHeight="1">
      <c r="A426" s="1" t="s">
        <v>764</v>
      </c>
      <c r="B426" s="1" t="s">
        <v>798</v>
      </c>
      <c r="C426" s="1" t="str">
        <f>IFERROR(IF(VLOOKUP($A426,'CDS-C'!$A:$L,3,FALSE)="","",(VLOOKUP($A426,'CDS-C'!$A:$L,3,FALSE))),"")</f>
        <v/>
      </c>
      <c r="D426" s="1" t="s">
        <v>498</v>
      </c>
      <c r="E426" s="1" t="s">
        <v>718</v>
      </c>
      <c r="F426" s="1" t="s">
        <v>719</v>
      </c>
      <c r="G426" s="1" t="s">
        <v>147</v>
      </c>
      <c r="H426" s="1" t="s">
        <v>148</v>
      </c>
      <c r="I426" s="1" t="s">
        <v>17</v>
      </c>
      <c r="J426" s="1" t="s">
        <v>17</v>
      </c>
      <c r="K426" s="1" t="s">
        <v>17</v>
      </c>
      <c r="L426" s="1" t="s">
        <v>424</v>
      </c>
    </row>
    <row r="427" ht="15.75" customHeight="1">
      <c r="A427" s="1" t="s">
        <v>766</v>
      </c>
      <c r="B427" s="1" t="s">
        <v>799</v>
      </c>
      <c r="C427" s="1">
        <f>IFERROR(IF(VLOOKUP($A427,'CDS-C'!$A:$L,3,FALSE)="","",(VLOOKUP($A427,'CDS-C'!$A:$L,3,FALSE))),"")</f>
        <v>25</v>
      </c>
      <c r="D427" s="1" t="s">
        <v>498</v>
      </c>
      <c r="E427" s="1" t="s">
        <v>718</v>
      </c>
      <c r="F427" s="1" t="s">
        <v>719</v>
      </c>
      <c r="G427" s="1" t="s">
        <v>147</v>
      </c>
      <c r="H427" s="1" t="s">
        <v>148</v>
      </c>
      <c r="I427" s="1" t="s">
        <v>17</v>
      </c>
      <c r="J427" s="1" t="s">
        <v>17</v>
      </c>
      <c r="K427" s="1" t="s">
        <v>17</v>
      </c>
      <c r="L427" s="1" t="s">
        <v>424</v>
      </c>
    </row>
    <row r="428" ht="15.75" customHeight="1">
      <c r="A428" s="1" t="s">
        <v>768</v>
      </c>
      <c r="B428" s="1" t="s">
        <v>800</v>
      </c>
      <c r="C428" s="1">
        <f>IFERROR(IF(VLOOKUP($A428,'CDS-C'!$A:$L,3,FALSE)="","",(VLOOKUP($A428,'CDS-C'!$A:$L,3,FALSE))),"")</f>
        <v>27</v>
      </c>
      <c r="D428" s="1" t="s">
        <v>498</v>
      </c>
      <c r="E428" s="1" t="s">
        <v>718</v>
      </c>
      <c r="F428" s="1" t="s">
        <v>719</v>
      </c>
      <c r="G428" s="1" t="s">
        <v>147</v>
      </c>
      <c r="H428" s="1" t="s">
        <v>148</v>
      </c>
      <c r="I428" s="1" t="s">
        <v>17</v>
      </c>
      <c r="J428" s="1" t="s">
        <v>17</v>
      </c>
      <c r="K428" s="1" t="s">
        <v>17</v>
      </c>
      <c r="L428" s="1" t="s">
        <v>424</v>
      </c>
    </row>
    <row r="429" ht="15.75" customHeight="1">
      <c r="A429" s="1" t="s">
        <v>770</v>
      </c>
      <c r="B429" s="1" t="s">
        <v>801</v>
      </c>
      <c r="C429" s="1">
        <f>IFERROR(IF(VLOOKUP($A429,'CDS-C'!$A:$L,3,FALSE)="","",(VLOOKUP($A429,'CDS-C'!$A:$L,3,FALSE))),"")</f>
        <v>30</v>
      </c>
      <c r="D429" s="1" t="s">
        <v>498</v>
      </c>
      <c r="E429" s="1" t="s">
        <v>718</v>
      </c>
      <c r="F429" s="1" t="s">
        <v>719</v>
      </c>
      <c r="G429" s="1" t="s">
        <v>147</v>
      </c>
      <c r="H429" s="1" t="s">
        <v>148</v>
      </c>
      <c r="I429" s="1" t="s">
        <v>17</v>
      </c>
      <c r="J429" s="1" t="s">
        <v>17</v>
      </c>
      <c r="K429" s="1" t="s">
        <v>17</v>
      </c>
      <c r="L429" s="1" t="s">
        <v>424</v>
      </c>
    </row>
    <row r="430" ht="15.75" customHeight="1">
      <c r="A430" s="1" t="s">
        <v>772</v>
      </c>
      <c r="B430" s="1" t="s">
        <v>802</v>
      </c>
      <c r="C430" s="1">
        <f>IFERROR(IF(VLOOKUP($A430,'CDS-C'!$A:$L,3,FALSE)="","",(VLOOKUP($A430,'CDS-C'!$A:$L,3,FALSE))),"")</f>
        <v>28</v>
      </c>
      <c r="D430" s="1" t="s">
        <v>498</v>
      </c>
      <c r="E430" s="1" t="s">
        <v>718</v>
      </c>
      <c r="F430" s="1" t="s">
        <v>719</v>
      </c>
      <c r="G430" s="1" t="s">
        <v>147</v>
      </c>
      <c r="H430" s="1" t="s">
        <v>148</v>
      </c>
      <c r="I430" s="1" t="s">
        <v>17</v>
      </c>
      <c r="J430" s="1" t="s">
        <v>17</v>
      </c>
      <c r="K430" s="1" t="s">
        <v>17</v>
      </c>
      <c r="L430" s="1" t="s">
        <v>424</v>
      </c>
    </row>
    <row r="431" ht="15.75" customHeight="1">
      <c r="A431" s="1" t="s">
        <v>774</v>
      </c>
      <c r="B431" s="1" t="s">
        <v>803</v>
      </c>
      <c r="C431" s="1">
        <f>IFERROR(IF(VLOOKUP($A431,'CDS-C'!$A:$L,3,FALSE)="","",(VLOOKUP($A431,'CDS-C'!$A:$L,3,FALSE))),"")</f>
        <v>31</v>
      </c>
      <c r="D431" s="1" t="s">
        <v>498</v>
      </c>
      <c r="E431" s="1" t="s">
        <v>718</v>
      </c>
      <c r="F431" s="1" t="s">
        <v>719</v>
      </c>
      <c r="G431" s="1" t="s">
        <v>147</v>
      </c>
      <c r="H431" s="1" t="s">
        <v>148</v>
      </c>
      <c r="I431" s="1" t="s">
        <v>17</v>
      </c>
      <c r="J431" s="1" t="s">
        <v>17</v>
      </c>
      <c r="K431" s="1" t="s">
        <v>17</v>
      </c>
      <c r="L431" s="1" t="s">
        <v>424</v>
      </c>
    </row>
    <row r="432" ht="15.75" customHeight="1">
      <c r="A432" s="1" t="s">
        <v>776</v>
      </c>
      <c r="B432" s="1" t="s">
        <v>804</v>
      </c>
      <c r="C432" s="1">
        <f>IFERROR(IF(VLOOKUP($A432,'CDS-C'!$A:$L,3,FALSE)="","",(VLOOKUP($A432,'CDS-C'!$A:$L,3,FALSE))),"")</f>
        <v>34</v>
      </c>
      <c r="D432" s="1" t="s">
        <v>498</v>
      </c>
      <c r="E432" s="1" t="s">
        <v>718</v>
      </c>
      <c r="F432" s="1" t="s">
        <v>719</v>
      </c>
      <c r="G432" s="1" t="s">
        <v>147</v>
      </c>
      <c r="H432" s="1" t="s">
        <v>148</v>
      </c>
      <c r="I432" s="1" t="s">
        <v>17</v>
      </c>
      <c r="J432" s="1" t="s">
        <v>17</v>
      </c>
      <c r="K432" s="1" t="s">
        <v>17</v>
      </c>
      <c r="L432" s="1" t="s">
        <v>424</v>
      </c>
    </row>
    <row r="433" ht="15.75" customHeight="1">
      <c r="A433" s="1" t="s">
        <v>805</v>
      </c>
      <c r="B433" s="1" t="s">
        <v>806</v>
      </c>
      <c r="C433" s="1">
        <f>IFERROR(IF(VLOOKUP($A433,'CDS-C'!$A:$L,3,FALSE)="","",(VLOOKUP($A433,'CDS-C'!$A:$L,3,FALSE))),"")</f>
        <v>1</v>
      </c>
      <c r="D433" s="1" t="s">
        <v>498</v>
      </c>
      <c r="E433" s="1" t="s">
        <v>718</v>
      </c>
      <c r="F433" s="1" t="s">
        <v>719</v>
      </c>
      <c r="G433" s="1" t="s">
        <v>147</v>
      </c>
      <c r="H433" s="1" t="s">
        <v>148</v>
      </c>
      <c r="I433" s="1" t="s">
        <v>17</v>
      </c>
      <c r="J433" s="1" t="s">
        <v>17</v>
      </c>
      <c r="K433" s="1" t="s">
        <v>17</v>
      </c>
      <c r="L433" s="1" t="s">
        <v>424</v>
      </c>
    </row>
    <row r="434" ht="15.75" customHeight="1">
      <c r="A434" s="1" t="s">
        <v>807</v>
      </c>
      <c r="B434" s="1" t="s">
        <v>808</v>
      </c>
      <c r="C434" s="1">
        <f>IFERROR(IF(VLOOKUP($A434,'CDS-C'!$A:$L,3,FALSE)="","",(VLOOKUP($A434,'CDS-C'!$A:$L,3,FALSE))),"")</f>
        <v>0.214</v>
      </c>
      <c r="D434" s="1" t="s">
        <v>498</v>
      </c>
      <c r="E434" s="1" t="s">
        <v>718</v>
      </c>
      <c r="F434" s="1" t="s">
        <v>719</v>
      </c>
      <c r="G434" s="1" t="s">
        <v>147</v>
      </c>
      <c r="H434" s="1" t="s">
        <v>148</v>
      </c>
      <c r="I434" s="1" t="s">
        <v>17</v>
      </c>
      <c r="J434" s="1" t="s">
        <v>17</v>
      </c>
      <c r="K434" s="1" t="s">
        <v>17</v>
      </c>
      <c r="L434" s="1" t="s">
        <v>424</v>
      </c>
    </row>
    <row r="435" ht="15.75" customHeight="1">
      <c r="A435" s="1" t="s">
        <v>809</v>
      </c>
      <c r="B435" s="1" t="s">
        <v>810</v>
      </c>
      <c r="C435" s="1">
        <f>IFERROR(IF(VLOOKUP($A435,'CDS-C'!$A:$L,3,FALSE)="","",(VLOOKUP($A435,'CDS-C'!$A:$L,3,FALSE))),"")</f>
        <v>0.464</v>
      </c>
      <c r="D435" s="1" t="s">
        <v>498</v>
      </c>
      <c r="E435" s="1" t="s">
        <v>718</v>
      </c>
      <c r="F435" s="1" t="s">
        <v>719</v>
      </c>
      <c r="G435" s="1" t="s">
        <v>147</v>
      </c>
      <c r="H435" s="1" t="s">
        <v>148</v>
      </c>
      <c r="I435" s="1" t="s">
        <v>17</v>
      </c>
      <c r="J435" s="1" t="s">
        <v>17</v>
      </c>
      <c r="K435" s="1" t="s">
        <v>17</v>
      </c>
      <c r="L435" s="1" t="s">
        <v>424</v>
      </c>
    </row>
    <row r="436" ht="15.75" customHeight="1">
      <c r="A436" s="1" t="s">
        <v>811</v>
      </c>
      <c r="B436" s="1" t="s">
        <v>812</v>
      </c>
      <c r="C436" s="1">
        <f>IFERROR(IF(VLOOKUP($A436,'CDS-C'!$A:$L,3,FALSE)="","",(VLOOKUP($A436,'CDS-C'!$A:$L,3,FALSE))),"")</f>
        <v>0.286</v>
      </c>
      <c r="D436" s="1" t="s">
        <v>498</v>
      </c>
      <c r="E436" s="1" t="s">
        <v>718</v>
      </c>
      <c r="F436" s="1" t="s">
        <v>719</v>
      </c>
      <c r="G436" s="1" t="s">
        <v>147</v>
      </c>
      <c r="H436" s="1" t="s">
        <v>148</v>
      </c>
      <c r="I436" s="1" t="s">
        <v>17</v>
      </c>
      <c r="J436" s="1" t="s">
        <v>17</v>
      </c>
      <c r="K436" s="1" t="s">
        <v>17</v>
      </c>
      <c r="L436" s="1" t="s">
        <v>424</v>
      </c>
    </row>
    <row r="437" ht="15.75" customHeight="1">
      <c r="A437" s="1" t="s">
        <v>813</v>
      </c>
      <c r="B437" s="1" t="s">
        <v>814</v>
      </c>
      <c r="C437" s="1">
        <f>IFERROR(IF(VLOOKUP($A437,'CDS-C'!$A:$L,3,FALSE)="","",(VLOOKUP($A437,'CDS-C'!$A:$L,3,FALSE))),"")</f>
        <v>0.036</v>
      </c>
      <c r="D437" s="1" t="s">
        <v>498</v>
      </c>
      <c r="E437" s="1" t="s">
        <v>718</v>
      </c>
      <c r="F437" s="1" t="s">
        <v>719</v>
      </c>
      <c r="G437" s="1" t="s">
        <v>147</v>
      </c>
      <c r="H437" s="1" t="s">
        <v>148</v>
      </c>
      <c r="I437" s="1" t="s">
        <v>17</v>
      </c>
      <c r="J437" s="1" t="s">
        <v>17</v>
      </c>
      <c r="K437" s="1" t="s">
        <v>17</v>
      </c>
      <c r="L437" s="1" t="s">
        <v>424</v>
      </c>
    </row>
    <row r="438" ht="15.75" customHeight="1">
      <c r="A438" s="1" t="s">
        <v>815</v>
      </c>
      <c r="B438" s="1" t="s">
        <v>816</v>
      </c>
      <c r="C438" s="1">
        <f>IFERROR(IF(VLOOKUP($A438,'CDS-C'!$A:$L,3,FALSE)="","",(VLOOKUP($A438,'CDS-C'!$A:$L,3,FALSE))),"")</f>
        <v>0</v>
      </c>
      <c r="D438" s="1" t="s">
        <v>498</v>
      </c>
      <c r="E438" s="1" t="s">
        <v>718</v>
      </c>
      <c r="F438" s="1" t="s">
        <v>719</v>
      </c>
      <c r="G438" s="1" t="s">
        <v>147</v>
      </c>
      <c r="H438" s="1" t="s">
        <v>148</v>
      </c>
      <c r="I438" s="1" t="s">
        <v>17</v>
      </c>
      <c r="J438" s="1" t="s">
        <v>17</v>
      </c>
      <c r="K438" s="1" t="s">
        <v>17</v>
      </c>
      <c r="L438" s="1" t="s">
        <v>424</v>
      </c>
    </row>
    <row r="439" ht="15.75" customHeight="1">
      <c r="A439" s="1" t="s">
        <v>817</v>
      </c>
      <c r="B439" s="1" t="s">
        <v>818</v>
      </c>
      <c r="C439" s="1">
        <f>IFERROR(IF(VLOOKUP($A439,'CDS-C'!$A:$L,3,FALSE)="","",(VLOOKUP($A439,'CDS-C'!$A:$L,3,FALSE))),"")</f>
        <v>0</v>
      </c>
      <c r="D439" s="1" t="s">
        <v>498</v>
      </c>
      <c r="E439" s="1" t="s">
        <v>718</v>
      </c>
      <c r="F439" s="1" t="s">
        <v>719</v>
      </c>
      <c r="G439" s="1" t="s">
        <v>147</v>
      </c>
      <c r="H439" s="1" t="s">
        <v>148</v>
      </c>
      <c r="I439" s="1" t="s">
        <v>17</v>
      </c>
      <c r="J439" s="1" t="s">
        <v>17</v>
      </c>
      <c r="K439" s="1" t="s">
        <v>17</v>
      </c>
      <c r="L439" s="1" t="s">
        <v>424</v>
      </c>
    </row>
    <row r="440" ht="15.75" customHeight="1">
      <c r="A440" s="1" t="s">
        <v>819</v>
      </c>
      <c r="B440" s="1" t="s">
        <v>820</v>
      </c>
      <c r="C440" s="1">
        <f>IFERROR(IF(VLOOKUP($A440,'CDS-C'!$A:$L,3,FALSE)="","",(VLOOKUP($A440,'CDS-C'!$A:$L,3,FALSE))),"")</f>
        <v>1</v>
      </c>
      <c r="D440" s="1" t="s">
        <v>498</v>
      </c>
      <c r="E440" s="1" t="s">
        <v>718</v>
      </c>
      <c r="F440" s="1" t="s">
        <v>719</v>
      </c>
      <c r="G440" s="1" t="s">
        <v>147</v>
      </c>
      <c r="H440" s="1" t="s">
        <v>148</v>
      </c>
      <c r="I440" s="1" t="s">
        <v>17</v>
      </c>
      <c r="J440" s="1" t="s">
        <v>17</v>
      </c>
      <c r="K440" s="1" t="s">
        <v>17</v>
      </c>
      <c r="L440" s="1" t="s">
        <v>424</v>
      </c>
    </row>
    <row r="441" ht="15.75" customHeight="1">
      <c r="A441" s="1" t="s">
        <v>821</v>
      </c>
      <c r="B441" s="1" t="s">
        <v>822</v>
      </c>
      <c r="C441" s="1">
        <f>IFERROR(IF(VLOOKUP($A441,'CDS-C'!$A:$L,3,FALSE)="","",(VLOOKUP($A441,'CDS-C'!$A:$L,3,FALSE))),"")</f>
        <v>0.429</v>
      </c>
      <c r="D441" s="1" t="s">
        <v>498</v>
      </c>
      <c r="E441" s="1" t="s">
        <v>718</v>
      </c>
      <c r="F441" s="1" t="s">
        <v>719</v>
      </c>
      <c r="G441" s="1" t="s">
        <v>147</v>
      </c>
      <c r="H441" s="1" t="s">
        <v>148</v>
      </c>
      <c r="I441" s="1" t="s">
        <v>17</v>
      </c>
      <c r="J441" s="1" t="s">
        <v>17</v>
      </c>
      <c r="K441" s="1" t="s">
        <v>17</v>
      </c>
      <c r="L441" s="1" t="s">
        <v>424</v>
      </c>
    </row>
    <row r="442" ht="15.75" customHeight="1">
      <c r="A442" s="1" t="s">
        <v>823</v>
      </c>
      <c r="B442" s="1" t="s">
        <v>824</v>
      </c>
      <c r="C442" s="1">
        <f>IFERROR(IF(VLOOKUP($A442,'CDS-C'!$A:$L,3,FALSE)="","",(VLOOKUP($A442,'CDS-C'!$A:$L,3,FALSE))),"")</f>
        <v>0.429</v>
      </c>
      <c r="D442" s="1" t="s">
        <v>498</v>
      </c>
      <c r="E442" s="1" t="s">
        <v>718</v>
      </c>
      <c r="F442" s="1" t="s">
        <v>719</v>
      </c>
      <c r="G442" s="1" t="s">
        <v>147</v>
      </c>
      <c r="H442" s="1" t="s">
        <v>148</v>
      </c>
      <c r="I442" s="1" t="s">
        <v>17</v>
      </c>
      <c r="J442" s="1" t="s">
        <v>17</v>
      </c>
      <c r="K442" s="1" t="s">
        <v>17</v>
      </c>
      <c r="L442" s="1" t="s">
        <v>424</v>
      </c>
    </row>
    <row r="443" ht="15.75" customHeight="1">
      <c r="A443" s="1" t="s">
        <v>825</v>
      </c>
      <c r="B443" s="1" t="s">
        <v>826</v>
      </c>
      <c r="C443" s="1">
        <f>IFERROR(IF(VLOOKUP($A443,'CDS-C'!$A:$L,3,FALSE)="","",(VLOOKUP($A443,'CDS-C'!$A:$L,3,FALSE))),"")</f>
        <v>0.143</v>
      </c>
      <c r="D443" s="1" t="s">
        <v>498</v>
      </c>
      <c r="E443" s="1" t="s">
        <v>718</v>
      </c>
      <c r="F443" s="1" t="s">
        <v>719</v>
      </c>
      <c r="G443" s="1" t="s">
        <v>147</v>
      </c>
      <c r="H443" s="1" t="s">
        <v>148</v>
      </c>
      <c r="I443" s="1" t="s">
        <v>17</v>
      </c>
      <c r="J443" s="1" t="s">
        <v>17</v>
      </c>
      <c r="K443" s="1" t="s">
        <v>17</v>
      </c>
      <c r="L443" s="1" t="s">
        <v>424</v>
      </c>
    </row>
    <row r="444" ht="15.75" customHeight="1">
      <c r="A444" s="1" t="s">
        <v>827</v>
      </c>
      <c r="B444" s="1" t="s">
        <v>828</v>
      </c>
      <c r="C444" s="1">
        <f>IFERROR(IF(VLOOKUP($A444,'CDS-C'!$A:$L,3,FALSE)="","",(VLOOKUP($A444,'CDS-C'!$A:$L,3,FALSE))),"")</f>
        <v>0</v>
      </c>
      <c r="D444" s="1" t="s">
        <v>498</v>
      </c>
      <c r="E444" s="1" t="s">
        <v>718</v>
      </c>
      <c r="F444" s="1" t="s">
        <v>719</v>
      </c>
      <c r="G444" s="1" t="s">
        <v>147</v>
      </c>
      <c r="H444" s="1" t="s">
        <v>148</v>
      </c>
      <c r="I444" s="1" t="s">
        <v>17</v>
      </c>
      <c r="J444" s="1" t="s">
        <v>17</v>
      </c>
      <c r="K444" s="1" t="s">
        <v>17</v>
      </c>
      <c r="L444" s="1" t="s">
        <v>424</v>
      </c>
    </row>
    <row r="445" ht="15.75" customHeight="1">
      <c r="A445" s="1" t="s">
        <v>829</v>
      </c>
      <c r="B445" s="1" t="s">
        <v>830</v>
      </c>
      <c r="C445" s="1">
        <f>IFERROR(IF(VLOOKUP($A445,'CDS-C'!$A:$L,3,FALSE)="","",(VLOOKUP($A445,'CDS-C'!$A:$L,3,FALSE))),"")</f>
        <v>0</v>
      </c>
      <c r="D445" s="1" t="s">
        <v>498</v>
      </c>
      <c r="E445" s="1" t="s">
        <v>718</v>
      </c>
      <c r="F445" s="1" t="s">
        <v>719</v>
      </c>
      <c r="G445" s="1" t="s">
        <v>147</v>
      </c>
      <c r="H445" s="1" t="s">
        <v>148</v>
      </c>
      <c r="I445" s="1" t="s">
        <v>17</v>
      </c>
      <c r="J445" s="1" t="s">
        <v>17</v>
      </c>
      <c r="K445" s="1" t="s">
        <v>17</v>
      </c>
      <c r="L445" s="1" t="s">
        <v>424</v>
      </c>
    </row>
    <row r="446" ht="15.75" customHeight="1">
      <c r="A446" s="1" t="s">
        <v>831</v>
      </c>
      <c r="B446" s="1" t="s">
        <v>832</v>
      </c>
      <c r="C446" s="1">
        <f>IFERROR(IF(VLOOKUP($A446,'CDS-C'!$A:$L,3,FALSE)="","",(VLOOKUP($A446,'CDS-C'!$A:$L,3,FALSE))),"")</f>
        <v>0</v>
      </c>
      <c r="D446" s="1" t="s">
        <v>498</v>
      </c>
      <c r="E446" s="1" t="s">
        <v>718</v>
      </c>
      <c r="F446" s="1" t="s">
        <v>719</v>
      </c>
      <c r="G446" s="1" t="s">
        <v>147</v>
      </c>
      <c r="H446" s="1" t="s">
        <v>148</v>
      </c>
      <c r="I446" s="1" t="s">
        <v>17</v>
      </c>
      <c r="J446" s="1" t="s">
        <v>17</v>
      </c>
      <c r="K446" s="1" t="s">
        <v>17</v>
      </c>
      <c r="L446" s="1" t="s">
        <v>424</v>
      </c>
    </row>
    <row r="447" ht="15.75" customHeight="1">
      <c r="A447" s="1" t="s">
        <v>833</v>
      </c>
      <c r="B447" s="1" t="s">
        <v>834</v>
      </c>
      <c r="C447" s="1">
        <f>IFERROR(IF(VLOOKUP($A447,'CDS-C'!$A:$L,3,FALSE)="","",(VLOOKUP($A447,'CDS-C'!$A:$L,3,FALSE))),"")</f>
        <v>1.001</v>
      </c>
      <c r="D447" s="1" t="s">
        <v>498</v>
      </c>
      <c r="E447" s="1" t="s">
        <v>718</v>
      </c>
      <c r="F447" s="1" t="s">
        <v>719</v>
      </c>
      <c r="G447" s="1" t="s">
        <v>147</v>
      </c>
      <c r="H447" s="1" t="s">
        <v>148</v>
      </c>
      <c r="I447" s="1" t="s">
        <v>17</v>
      </c>
      <c r="J447" s="1" t="s">
        <v>17</v>
      </c>
      <c r="K447" s="1" t="s">
        <v>17</v>
      </c>
      <c r="L447" s="1" t="s">
        <v>424</v>
      </c>
    </row>
    <row r="448" ht="15.75" customHeight="1">
      <c r="A448" s="1" t="s">
        <v>835</v>
      </c>
      <c r="B448" s="1" t="s">
        <v>836</v>
      </c>
      <c r="C448" s="1" t="str">
        <f>IFERROR(IF(VLOOKUP($A448,'CDS-C'!$A:$L,3,FALSE)="","",(VLOOKUP($A448,'CDS-C'!$A:$L,3,FALSE))),"")</f>
        <v/>
      </c>
      <c r="D448" s="1" t="s">
        <v>498</v>
      </c>
      <c r="E448" s="1" t="s">
        <v>718</v>
      </c>
      <c r="F448" s="1" t="s">
        <v>719</v>
      </c>
      <c r="G448" s="1" t="s">
        <v>147</v>
      </c>
      <c r="H448" s="1" t="s">
        <v>148</v>
      </c>
      <c r="I448" s="1" t="s">
        <v>17</v>
      </c>
      <c r="J448" s="1" t="s">
        <v>17</v>
      </c>
      <c r="K448" s="1" t="s">
        <v>17</v>
      </c>
      <c r="L448" s="1" t="s">
        <v>424</v>
      </c>
    </row>
    <row r="449" ht="15.75" customHeight="1">
      <c r="A449" s="1" t="s">
        <v>837</v>
      </c>
      <c r="B449" s="1" t="s">
        <v>838</v>
      </c>
      <c r="C449" s="1" t="str">
        <f>IFERROR(IF(VLOOKUP($A449,'CDS-C'!$A:$L,3,FALSE)="","",(VLOOKUP($A449,'CDS-C'!$A:$L,3,FALSE))),"")</f>
        <v/>
      </c>
      <c r="D449" s="1" t="s">
        <v>498</v>
      </c>
      <c r="E449" s="1" t="s">
        <v>718</v>
      </c>
      <c r="F449" s="1" t="s">
        <v>719</v>
      </c>
      <c r="G449" s="1" t="s">
        <v>147</v>
      </c>
      <c r="H449" s="1" t="s">
        <v>148</v>
      </c>
      <c r="I449" s="1" t="s">
        <v>17</v>
      </c>
      <c r="J449" s="1" t="s">
        <v>17</v>
      </c>
      <c r="K449" s="1" t="s">
        <v>17</v>
      </c>
      <c r="L449" s="1" t="s">
        <v>424</v>
      </c>
    </row>
    <row r="450" ht="15.75" customHeight="1">
      <c r="A450" s="1" t="s">
        <v>839</v>
      </c>
      <c r="B450" s="1" t="s">
        <v>840</v>
      </c>
      <c r="C450" s="1" t="str">
        <f>IFERROR(IF(VLOOKUP($A450,'CDS-C'!$A:$L,3,FALSE)="","",(VLOOKUP($A450,'CDS-C'!$A:$L,3,FALSE))),"")</f>
        <v/>
      </c>
      <c r="D450" s="1" t="s">
        <v>498</v>
      </c>
      <c r="E450" s="1" t="s">
        <v>718</v>
      </c>
      <c r="F450" s="1" t="s">
        <v>719</v>
      </c>
      <c r="G450" s="1" t="s">
        <v>147</v>
      </c>
      <c r="H450" s="1" t="s">
        <v>148</v>
      </c>
      <c r="I450" s="1" t="s">
        <v>17</v>
      </c>
      <c r="J450" s="1" t="s">
        <v>17</v>
      </c>
      <c r="K450" s="1" t="s">
        <v>17</v>
      </c>
      <c r="L450" s="1" t="s">
        <v>424</v>
      </c>
    </row>
    <row r="451" ht="15.75" customHeight="1">
      <c r="A451" s="1" t="s">
        <v>841</v>
      </c>
      <c r="B451" s="1" t="s">
        <v>842</v>
      </c>
      <c r="C451" s="1" t="str">
        <f>IFERROR(IF(VLOOKUP($A451,'CDS-C'!$A:$L,3,FALSE)="","",(VLOOKUP($A451,'CDS-C'!$A:$L,3,FALSE))),"")</f>
        <v/>
      </c>
      <c r="D451" s="1" t="s">
        <v>498</v>
      </c>
      <c r="E451" s="1" t="s">
        <v>718</v>
      </c>
      <c r="F451" s="1" t="s">
        <v>719</v>
      </c>
      <c r="G451" s="1" t="s">
        <v>147</v>
      </c>
      <c r="H451" s="1" t="s">
        <v>148</v>
      </c>
      <c r="I451" s="1" t="s">
        <v>17</v>
      </c>
      <c r="J451" s="1" t="s">
        <v>17</v>
      </c>
      <c r="K451" s="1" t="s">
        <v>17</v>
      </c>
      <c r="L451" s="1" t="s">
        <v>424</v>
      </c>
    </row>
    <row r="452" ht="15.75" customHeight="1">
      <c r="A452" s="1" t="s">
        <v>843</v>
      </c>
      <c r="B452" s="1" t="s">
        <v>844</v>
      </c>
      <c r="C452" s="1" t="str">
        <f>IFERROR(IF(VLOOKUP($A452,'CDS-C'!$A:$L,3,FALSE)="","",(VLOOKUP($A452,'CDS-C'!$A:$L,3,FALSE))),"")</f>
        <v/>
      </c>
      <c r="D452" s="1" t="s">
        <v>498</v>
      </c>
      <c r="E452" s="1" t="s">
        <v>718</v>
      </c>
      <c r="F452" s="1" t="s">
        <v>719</v>
      </c>
      <c r="G452" s="1" t="s">
        <v>147</v>
      </c>
      <c r="H452" s="1" t="s">
        <v>148</v>
      </c>
      <c r="I452" s="1" t="s">
        <v>17</v>
      </c>
      <c r="J452" s="1" t="s">
        <v>17</v>
      </c>
      <c r="K452" s="1" t="s">
        <v>17</v>
      </c>
      <c r="L452" s="1" t="s">
        <v>424</v>
      </c>
    </row>
    <row r="453" ht="15.75" customHeight="1">
      <c r="A453" s="1" t="s">
        <v>845</v>
      </c>
      <c r="B453" s="1" t="s">
        <v>846</v>
      </c>
      <c r="C453" s="1" t="str">
        <f>IFERROR(IF(VLOOKUP($A453,'CDS-C'!$A:$L,3,FALSE)="","",(VLOOKUP($A453,'CDS-C'!$A:$L,3,FALSE))),"")</f>
        <v/>
      </c>
      <c r="D453" s="1" t="s">
        <v>498</v>
      </c>
      <c r="E453" s="1" t="s">
        <v>718</v>
      </c>
      <c r="F453" s="1" t="s">
        <v>719</v>
      </c>
      <c r="G453" s="1" t="s">
        <v>147</v>
      </c>
      <c r="H453" s="1" t="s">
        <v>148</v>
      </c>
      <c r="I453" s="1" t="s">
        <v>17</v>
      </c>
      <c r="J453" s="1" t="s">
        <v>17</v>
      </c>
      <c r="K453" s="1" t="s">
        <v>17</v>
      </c>
      <c r="L453" s="1" t="s">
        <v>424</v>
      </c>
    </row>
    <row r="454" ht="15.75" customHeight="1">
      <c r="A454" s="1" t="s">
        <v>847</v>
      </c>
      <c r="B454" s="1" t="s">
        <v>848</v>
      </c>
      <c r="C454" s="1">
        <f>IFERROR(IF(VLOOKUP($A454,'CDS-C'!$A:$L,3,FALSE)="","",(VLOOKUP($A454,'CDS-C'!$A:$L,3,FALSE))),"")</f>
        <v>0</v>
      </c>
      <c r="D454" s="1" t="s">
        <v>498</v>
      </c>
      <c r="E454" s="1" t="s">
        <v>718</v>
      </c>
      <c r="F454" s="1" t="s">
        <v>719</v>
      </c>
      <c r="G454" s="1" t="s">
        <v>147</v>
      </c>
      <c r="H454" s="1" t="s">
        <v>148</v>
      </c>
      <c r="I454" s="1" t="s">
        <v>17</v>
      </c>
      <c r="J454" s="1" t="s">
        <v>17</v>
      </c>
      <c r="K454" s="1" t="s">
        <v>17</v>
      </c>
      <c r="L454" s="1" t="s">
        <v>424</v>
      </c>
    </row>
    <row r="455" ht="15.75" customHeight="1">
      <c r="A455" s="1" t="s">
        <v>849</v>
      </c>
      <c r="B455" s="1" t="s">
        <v>850</v>
      </c>
      <c r="C455" s="1">
        <f>IFERROR(IF(VLOOKUP($A455,'CDS-C'!$A:$L,3,FALSE)="","",(VLOOKUP($A455,'CDS-C'!$A:$L,3,FALSE))),"")</f>
        <v>0.286</v>
      </c>
      <c r="D455" s="1" t="s">
        <v>498</v>
      </c>
      <c r="E455" s="1" t="s">
        <v>718</v>
      </c>
      <c r="F455" s="1" t="s">
        <v>719</v>
      </c>
      <c r="G455" s="1" t="s">
        <v>147</v>
      </c>
      <c r="H455" s="1" t="s">
        <v>148</v>
      </c>
      <c r="I455" s="1" t="s">
        <v>17</v>
      </c>
      <c r="J455" s="1" t="s">
        <v>17</v>
      </c>
      <c r="K455" s="1" t="s">
        <v>17</v>
      </c>
      <c r="L455" s="1" t="s">
        <v>424</v>
      </c>
    </row>
    <row r="456" ht="15.75" customHeight="1">
      <c r="A456" s="1" t="s">
        <v>851</v>
      </c>
      <c r="B456" s="1" t="s">
        <v>852</v>
      </c>
      <c r="C456" s="1">
        <f>IFERROR(IF(VLOOKUP($A456,'CDS-C'!$A:$L,3,FALSE)="","",(VLOOKUP($A456,'CDS-C'!$A:$L,3,FALSE))),"")</f>
        <v>0.571</v>
      </c>
      <c r="D456" s="1" t="s">
        <v>498</v>
      </c>
      <c r="E456" s="1" t="s">
        <v>718</v>
      </c>
      <c r="F456" s="1" t="s">
        <v>719</v>
      </c>
      <c r="G456" s="1" t="s">
        <v>147</v>
      </c>
      <c r="H456" s="1" t="s">
        <v>148</v>
      </c>
      <c r="I456" s="1" t="s">
        <v>17</v>
      </c>
      <c r="J456" s="1" t="s">
        <v>17</v>
      </c>
      <c r="K456" s="1" t="s">
        <v>17</v>
      </c>
      <c r="L456" s="1" t="s">
        <v>424</v>
      </c>
    </row>
    <row r="457" ht="15.75" customHeight="1">
      <c r="A457" s="1" t="s">
        <v>853</v>
      </c>
      <c r="B457" s="1" t="s">
        <v>854</v>
      </c>
      <c r="C457" s="1">
        <f>IFERROR(IF(VLOOKUP($A457,'CDS-C'!$A:$L,3,FALSE)="","",(VLOOKUP($A457,'CDS-C'!$A:$L,3,FALSE))),"")</f>
        <v>0.143</v>
      </c>
      <c r="D457" s="1" t="s">
        <v>498</v>
      </c>
      <c r="E457" s="1" t="s">
        <v>718</v>
      </c>
      <c r="F457" s="1" t="s">
        <v>719</v>
      </c>
      <c r="G457" s="1" t="s">
        <v>147</v>
      </c>
      <c r="H457" s="1" t="s">
        <v>148</v>
      </c>
      <c r="I457" s="1" t="s">
        <v>17</v>
      </c>
      <c r="J457" s="1" t="s">
        <v>17</v>
      </c>
      <c r="K457" s="1" t="s">
        <v>17</v>
      </c>
      <c r="L457" s="1" t="s">
        <v>424</v>
      </c>
    </row>
    <row r="458" ht="15.75" customHeight="1">
      <c r="A458" s="1" t="s">
        <v>855</v>
      </c>
      <c r="B458" s="1" t="s">
        <v>856</v>
      </c>
      <c r="C458" s="1">
        <f>IFERROR(IF(VLOOKUP($A458,'CDS-C'!$A:$L,3,FALSE)="","",(VLOOKUP($A458,'CDS-C'!$A:$L,3,FALSE))),"")</f>
        <v>0</v>
      </c>
      <c r="D458" s="1" t="s">
        <v>498</v>
      </c>
      <c r="E458" s="1" t="s">
        <v>718</v>
      </c>
      <c r="F458" s="1" t="s">
        <v>719</v>
      </c>
      <c r="G458" s="1" t="s">
        <v>147</v>
      </c>
      <c r="H458" s="1" t="s">
        <v>148</v>
      </c>
      <c r="I458" s="1" t="s">
        <v>17</v>
      </c>
      <c r="J458" s="1" t="s">
        <v>17</v>
      </c>
      <c r="K458" s="1" t="s">
        <v>17</v>
      </c>
      <c r="L458" s="1" t="s">
        <v>424</v>
      </c>
    </row>
    <row r="459" ht="15.75" customHeight="1">
      <c r="A459" s="1" t="s">
        <v>857</v>
      </c>
      <c r="B459" s="1" t="s">
        <v>858</v>
      </c>
      <c r="C459" s="1">
        <f>IFERROR(IF(VLOOKUP($A459,'CDS-C'!$A:$L,3,FALSE)="","",(VLOOKUP($A459,'CDS-C'!$A:$L,3,FALSE))),"")</f>
        <v>0</v>
      </c>
      <c r="D459" s="1" t="s">
        <v>498</v>
      </c>
      <c r="E459" s="1" t="s">
        <v>718</v>
      </c>
      <c r="F459" s="1" t="s">
        <v>719</v>
      </c>
      <c r="G459" s="1" t="s">
        <v>147</v>
      </c>
      <c r="H459" s="1" t="s">
        <v>148</v>
      </c>
      <c r="I459" s="1" t="s">
        <v>17</v>
      </c>
      <c r="J459" s="1" t="s">
        <v>17</v>
      </c>
      <c r="K459" s="1" t="s">
        <v>17</v>
      </c>
      <c r="L459" s="1" t="s">
        <v>424</v>
      </c>
    </row>
    <row r="460" ht="15.75" customHeight="1">
      <c r="A460" s="1" t="s">
        <v>859</v>
      </c>
      <c r="B460" s="1" t="s">
        <v>860</v>
      </c>
      <c r="C460" s="1">
        <f>IFERROR(IF(VLOOKUP($A460,'CDS-C'!$A:$L,3,FALSE)="","",(VLOOKUP($A460,'CDS-C'!$A:$L,3,FALSE))),"")</f>
        <v>0</v>
      </c>
      <c r="D460" s="1" t="s">
        <v>498</v>
      </c>
      <c r="E460" s="1" t="s">
        <v>718</v>
      </c>
      <c r="F460" s="1" t="s">
        <v>719</v>
      </c>
      <c r="G460" s="1" t="s">
        <v>147</v>
      </c>
      <c r="H460" s="1" t="s">
        <v>148</v>
      </c>
      <c r="I460" s="1" t="s">
        <v>17</v>
      </c>
      <c r="J460" s="1" t="s">
        <v>17</v>
      </c>
      <c r="K460" s="1" t="s">
        <v>17</v>
      </c>
      <c r="L460" s="1" t="s">
        <v>424</v>
      </c>
    </row>
    <row r="461" ht="15.75" customHeight="1">
      <c r="A461" s="1" t="s">
        <v>861</v>
      </c>
      <c r="B461" s="1" t="s">
        <v>862</v>
      </c>
      <c r="C461" s="1">
        <f>IFERROR(IF(VLOOKUP($A461,'CDS-C'!$A:$L,3,FALSE)="","",(VLOOKUP($A461,'CDS-C'!$A:$L,3,FALSE))),"")</f>
        <v>1</v>
      </c>
      <c r="D461" s="1" t="s">
        <v>498</v>
      </c>
      <c r="E461" s="1" t="s">
        <v>718</v>
      </c>
      <c r="F461" s="1" t="s">
        <v>719</v>
      </c>
      <c r="G461" s="1" t="s">
        <v>147</v>
      </c>
      <c r="H461" s="1" t="s">
        <v>148</v>
      </c>
      <c r="I461" s="1" t="s">
        <v>17</v>
      </c>
      <c r="J461" s="1" t="s">
        <v>17</v>
      </c>
      <c r="K461" s="1" t="s">
        <v>17</v>
      </c>
      <c r="L461" s="1" t="s">
        <v>424</v>
      </c>
    </row>
    <row r="462" ht="15.75" customHeight="1">
      <c r="A462" s="1" t="s">
        <v>863</v>
      </c>
      <c r="B462" s="1" t="s">
        <v>864</v>
      </c>
      <c r="C462" s="1">
        <f>IFERROR(IF(VLOOKUP($A462,'CDS-C'!$A:$L,3,FALSE)="","",(VLOOKUP($A462,'CDS-C'!$A:$L,3,FALSE))),"")</f>
        <v>0.607</v>
      </c>
      <c r="D462" s="1" t="s">
        <v>498</v>
      </c>
      <c r="E462" s="1" t="s">
        <v>718</v>
      </c>
      <c r="F462" s="1" t="s">
        <v>719</v>
      </c>
      <c r="G462" s="1" t="s">
        <v>147</v>
      </c>
      <c r="H462" s="1" t="s">
        <v>148</v>
      </c>
      <c r="I462" s="1" t="s">
        <v>17</v>
      </c>
      <c r="J462" s="1" t="s">
        <v>17</v>
      </c>
      <c r="K462" s="1" t="s">
        <v>17</v>
      </c>
      <c r="L462" s="1" t="s">
        <v>424</v>
      </c>
    </row>
    <row r="463" ht="15.75" customHeight="1">
      <c r="A463" s="1" t="s">
        <v>865</v>
      </c>
      <c r="B463" s="1" t="s">
        <v>866</v>
      </c>
      <c r="C463" s="1">
        <f>IFERROR(IF(VLOOKUP($A463,'CDS-C'!$A:$L,3,FALSE)="","",(VLOOKUP($A463,'CDS-C'!$A:$L,3,FALSE))),"")</f>
        <v>0.286</v>
      </c>
      <c r="D463" s="1" t="s">
        <v>498</v>
      </c>
      <c r="E463" s="1" t="s">
        <v>718</v>
      </c>
      <c r="F463" s="1" t="s">
        <v>719</v>
      </c>
      <c r="G463" s="1" t="s">
        <v>147</v>
      </c>
      <c r="H463" s="1" t="s">
        <v>148</v>
      </c>
      <c r="I463" s="1" t="s">
        <v>17</v>
      </c>
      <c r="J463" s="1" t="s">
        <v>17</v>
      </c>
      <c r="K463" s="1" t="s">
        <v>17</v>
      </c>
      <c r="L463" s="1" t="s">
        <v>424</v>
      </c>
    </row>
    <row r="464" ht="15.75" customHeight="1">
      <c r="A464" s="1" t="s">
        <v>867</v>
      </c>
      <c r="B464" s="1" t="s">
        <v>868</v>
      </c>
      <c r="C464" s="1">
        <f>IFERROR(IF(VLOOKUP($A464,'CDS-C'!$A:$L,3,FALSE)="","",(VLOOKUP($A464,'CDS-C'!$A:$L,3,FALSE))),"")</f>
        <v>0.071</v>
      </c>
      <c r="D464" s="1" t="s">
        <v>498</v>
      </c>
      <c r="E464" s="1" t="s">
        <v>718</v>
      </c>
      <c r="F464" s="1" t="s">
        <v>719</v>
      </c>
      <c r="G464" s="1" t="s">
        <v>147</v>
      </c>
      <c r="H464" s="1" t="s">
        <v>148</v>
      </c>
      <c r="I464" s="1" t="s">
        <v>17</v>
      </c>
      <c r="J464" s="1" t="s">
        <v>17</v>
      </c>
      <c r="K464" s="1" t="s">
        <v>17</v>
      </c>
      <c r="L464" s="1" t="s">
        <v>424</v>
      </c>
    </row>
    <row r="465" ht="15.75" customHeight="1">
      <c r="A465" s="1" t="s">
        <v>869</v>
      </c>
      <c r="B465" s="1" t="s">
        <v>870</v>
      </c>
      <c r="C465" s="1">
        <f>IFERROR(IF(VLOOKUP($A465,'CDS-C'!$A:$L,3,FALSE)="","",(VLOOKUP($A465,'CDS-C'!$A:$L,3,FALSE))),"")</f>
        <v>0.036</v>
      </c>
      <c r="D465" s="1" t="s">
        <v>498</v>
      </c>
      <c r="E465" s="1" t="s">
        <v>718</v>
      </c>
      <c r="F465" s="1" t="s">
        <v>719</v>
      </c>
      <c r="G465" s="1" t="s">
        <v>147</v>
      </c>
      <c r="H465" s="1" t="s">
        <v>148</v>
      </c>
      <c r="I465" s="1" t="s">
        <v>17</v>
      </c>
      <c r="J465" s="1" t="s">
        <v>17</v>
      </c>
      <c r="K465" s="1" t="s">
        <v>17</v>
      </c>
      <c r="L465" s="1" t="s">
        <v>424</v>
      </c>
    </row>
    <row r="466" ht="15.75" customHeight="1">
      <c r="A466" s="1" t="s">
        <v>871</v>
      </c>
      <c r="B466" s="1" t="s">
        <v>872</v>
      </c>
      <c r="C466" s="1">
        <f>IFERROR(IF(VLOOKUP($A466,'CDS-C'!$A:$L,3,FALSE)="","",(VLOOKUP($A466,'CDS-C'!$A:$L,3,FALSE))),"")</f>
        <v>0</v>
      </c>
      <c r="D466" s="1" t="s">
        <v>498</v>
      </c>
      <c r="E466" s="1" t="s">
        <v>718</v>
      </c>
      <c r="F466" s="1" t="s">
        <v>719</v>
      </c>
      <c r="G466" s="1" t="s">
        <v>147</v>
      </c>
      <c r="H466" s="1" t="s">
        <v>148</v>
      </c>
      <c r="I466" s="1" t="s">
        <v>17</v>
      </c>
      <c r="J466" s="1" t="s">
        <v>17</v>
      </c>
      <c r="K466" s="1" t="s">
        <v>17</v>
      </c>
      <c r="L466" s="1" t="s">
        <v>424</v>
      </c>
    </row>
    <row r="467" ht="15.75" customHeight="1">
      <c r="A467" s="1" t="s">
        <v>873</v>
      </c>
      <c r="B467" s="1" t="s">
        <v>874</v>
      </c>
      <c r="C467" s="1">
        <f>IFERROR(IF(VLOOKUP($A467,'CDS-C'!$A:$L,3,FALSE)="","",(VLOOKUP($A467,'CDS-C'!$A:$L,3,FALSE))),"")</f>
        <v>0</v>
      </c>
      <c r="D467" s="1" t="s">
        <v>498</v>
      </c>
      <c r="E467" s="1" t="s">
        <v>718</v>
      </c>
      <c r="F467" s="1" t="s">
        <v>719</v>
      </c>
      <c r="G467" s="1" t="s">
        <v>147</v>
      </c>
      <c r="H467" s="1" t="s">
        <v>148</v>
      </c>
      <c r="I467" s="1" t="s">
        <v>17</v>
      </c>
      <c r="J467" s="1" t="s">
        <v>17</v>
      </c>
      <c r="K467" s="1" t="s">
        <v>17</v>
      </c>
      <c r="L467" s="1" t="s">
        <v>424</v>
      </c>
    </row>
    <row r="468" ht="15.75" customHeight="1">
      <c r="A468" s="1" t="s">
        <v>875</v>
      </c>
      <c r="B468" s="1" t="s">
        <v>876</v>
      </c>
      <c r="C468" s="1">
        <f>IFERROR(IF(VLOOKUP($A468,'CDS-C'!$A:$L,3,FALSE)="","",(VLOOKUP($A468,'CDS-C'!$A:$L,3,FALSE))),"")</f>
        <v>1</v>
      </c>
      <c r="D468" s="1" t="s">
        <v>498</v>
      </c>
      <c r="E468" s="1" t="s">
        <v>718</v>
      </c>
      <c r="F468" s="1" t="s">
        <v>719</v>
      </c>
      <c r="G468" s="1" t="s">
        <v>147</v>
      </c>
      <c r="H468" s="1" t="s">
        <v>148</v>
      </c>
      <c r="I468" s="1" t="s">
        <v>17</v>
      </c>
      <c r="J468" s="1" t="s">
        <v>17</v>
      </c>
      <c r="K468" s="1" t="s">
        <v>17</v>
      </c>
      <c r="L468" s="1" t="s">
        <v>424</v>
      </c>
    </row>
    <row r="469" ht="15.75" customHeight="1">
      <c r="A469" s="1" t="s">
        <v>877</v>
      </c>
      <c r="B469" s="1" t="s">
        <v>878</v>
      </c>
      <c r="C469" s="1">
        <f>IFERROR(IF(VLOOKUP($A469,'CDS-C'!$A:$L,3,FALSE)="","",(VLOOKUP($A469,'CDS-C'!$A:$L,3,FALSE))),"")</f>
        <v>0.254</v>
      </c>
      <c r="D469" s="1" t="s">
        <v>498</v>
      </c>
      <c r="E469" s="1" t="s">
        <v>718</v>
      </c>
      <c r="F469" s="1" t="s">
        <v>719</v>
      </c>
      <c r="G469" s="1" t="s">
        <v>147</v>
      </c>
      <c r="H469" s="1" t="s">
        <v>148</v>
      </c>
      <c r="I469" s="1" t="s">
        <v>17</v>
      </c>
      <c r="J469" s="1" t="s">
        <v>17</v>
      </c>
      <c r="K469" s="1" t="s">
        <v>17</v>
      </c>
      <c r="L469" s="1" t="s">
        <v>424</v>
      </c>
    </row>
    <row r="470" ht="15.75" customHeight="1">
      <c r="A470" s="1" t="s">
        <v>879</v>
      </c>
      <c r="B470" s="1" t="s">
        <v>880</v>
      </c>
      <c r="C470" s="1">
        <f>IFERROR(IF(VLOOKUP($A470,'CDS-C'!$A:$L,3,FALSE)="","",(VLOOKUP($A470,'CDS-C'!$A:$L,3,FALSE))),"")</f>
        <v>0.493</v>
      </c>
      <c r="D470" s="1" t="s">
        <v>498</v>
      </c>
      <c r="E470" s="1" t="s">
        <v>718</v>
      </c>
      <c r="F470" s="1" t="s">
        <v>719</v>
      </c>
      <c r="G470" s="1" t="s">
        <v>147</v>
      </c>
      <c r="H470" s="1" t="s">
        <v>148</v>
      </c>
      <c r="I470" s="1" t="s">
        <v>17</v>
      </c>
      <c r="J470" s="1" t="s">
        <v>17</v>
      </c>
      <c r="K470" s="1" t="s">
        <v>17</v>
      </c>
      <c r="L470" s="1" t="s">
        <v>424</v>
      </c>
    </row>
    <row r="471" ht="15.75" customHeight="1">
      <c r="A471" s="1" t="s">
        <v>881</v>
      </c>
      <c r="B471" s="1" t="s">
        <v>882</v>
      </c>
      <c r="C471" s="1">
        <f>IFERROR(IF(VLOOKUP($A471,'CDS-C'!$A:$L,3,FALSE)="","",(VLOOKUP($A471,'CDS-C'!$A:$L,3,FALSE))),"")</f>
        <v>0.783</v>
      </c>
      <c r="D471" s="1" t="s">
        <v>498</v>
      </c>
      <c r="E471" s="1" t="s">
        <v>718</v>
      </c>
      <c r="F471" s="1" t="s">
        <v>719</v>
      </c>
      <c r="G471" s="1" t="s">
        <v>147</v>
      </c>
      <c r="H471" s="1" t="s">
        <v>148</v>
      </c>
      <c r="I471" s="1" t="s">
        <v>17</v>
      </c>
      <c r="J471" s="1" t="s">
        <v>17</v>
      </c>
      <c r="K471" s="1" t="s">
        <v>17</v>
      </c>
      <c r="L471" s="1" t="s">
        <v>424</v>
      </c>
    </row>
    <row r="472" ht="15.75" customHeight="1">
      <c r="A472" s="1" t="s">
        <v>883</v>
      </c>
      <c r="B472" s="1" t="s">
        <v>884</v>
      </c>
      <c r="C472" s="1">
        <f>IFERROR(IF(VLOOKUP($A472,'CDS-C'!$A:$L,3,FALSE)="","",(VLOOKUP($A472,'CDS-C'!$A:$L,3,FALSE))),"")</f>
        <v>0.217</v>
      </c>
      <c r="D472" s="1" t="s">
        <v>498</v>
      </c>
      <c r="E472" s="1" t="s">
        <v>718</v>
      </c>
      <c r="F472" s="1" t="s">
        <v>719</v>
      </c>
      <c r="G472" s="1" t="s">
        <v>147</v>
      </c>
      <c r="H472" s="1" t="s">
        <v>148</v>
      </c>
      <c r="I472" s="1" t="s">
        <v>17</v>
      </c>
      <c r="J472" s="1" t="s">
        <v>17</v>
      </c>
      <c r="K472" s="1" t="s">
        <v>17</v>
      </c>
      <c r="L472" s="1" t="s">
        <v>424</v>
      </c>
    </row>
    <row r="473" ht="15.75" customHeight="1">
      <c r="A473" s="1" t="s">
        <v>885</v>
      </c>
      <c r="B473" s="1" t="s">
        <v>886</v>
      </c>
      <c r="C473" s="1">
        <f>IFERROR(IF(VLOOKUP($A473,'CDS-C'!$A:$L,3,FALSE)="","",(VLOOKUP($A473,'CDS-C'!$A:$L,3,FALSE))),"")</f>
        <v>0.065</v>
      </c>
      <c r="D473" s="1" t="s">
        <v>498</v>
      </c>
      <c r="E473" s="1" t="s">
        <v>718</v>
      </c>
      <c r="F473" s="1" t="s">
        <v>719</v>
      </c>
      <c r="G473" s="1" t="s">
        <v>147</v>
      </c>
      <c r="H473" s="1" t="s">
        <v>148</v>
      </c>
      <c r="I473" s="1" t="s">
        <v>17</v>
      </c>
      <c r="J473" s="1" t="s">
        <v>17</v>
      </c>
      <c r="K473" s="1" t="s">
        <v>17</v>
      </c>
      <c r="L473" s="1" t="s">
        <v>424</v>
      </c>
    </row>
    <row r="474" ht="15.75" customHeight="1">
      <c r="A474" s="1" t="s">
        <v>887</v>
      </c>
      <c r="B474" s="1" t="s">
        <v>888</v>
      </c>
      <c r="C474" s="1">
        <f>IFERROR(IF(VLOOKUP($A474,'CDS-C'!$A:$L,3,FALSE)="","",(VLOOKUP($A474,'CDS-C'!$A:$L,3,FALSE))),"")</f>
        <v>0.422</v>
      </c>
      <c r="D474" s="1" t="s">
        <v>498</v>
      </c>
      <c r="E474" s="1" t="s">
        <v>718</v>
      </c>
      <c r="F474" s="1" t="s">
        <v>719</v>
      </c>
      <c r="G474" s="1" t="s">
        <v>147</v>
      </c>
      <c r="H474" s="1" t="s">
        <v>148</v>
      </c>
      <c r="I474" s="1" t="s">
        <v>17</v>
      </c>
      <c r="J474" s="1" t="s">
        <v>17</v>
      </c>
      <c r="K474" s="1" t="s">
        <v>17</v>
      </c>
      <c r="L474" s="1" t="s">
        <v>424</v>
      </c>
    </row>
    <row r="475" ht="15.75" customHeight="1">
      <c r="A475" s="1" t="s">
        <v>889</v>
      </c>
      <c r="B475" s="1" t="s">
        <v>890</v>
      </c>
      <c r="C475" s="1">
        <f>IFERROR(IF(VLOOKUP($A475,'CDS-C'!$A:$L,3,FALSE)="","",(VLOOKUP($A475,'CDS-C'!$A:$L,3,FALSE))),"")</f>
        <v>0.136</v>
      </c>
      <c r="D475" s="1" t="s">
        <v>498</v>
      </c>
      <c r="E475" s="1" t="s">
        <v>718</v>
      </c>
      <c r="F475" s="1" t="s">
        <v>891</v>
      </c>
      <c r="G475" s="1" t="s">
        <v>147</v>
      </c>
      <c r="H475" s="1" t="s">
        <v>148</v>
      </c>
      <c r="I475" s="1" t="s">
        <v>17</v>
      </c>
      <c r="J475" s="1" t="s">
        <v>17</v>
      </c>
      <c r="K475" s="1" t="s">
        <v>17</v>
      </c>
      <c r="L475" s="1" t="s">
        <v>424</v>
      </c>
    </row>
    <row r="476" ht="15.75" customHeight="1">
      <c r="A476" s="1" t="s">
        <v>892</v>
      </c>
      <c r="B476" s="1" t="s">
        <v>893</v>
      </c>
      <c r="C476" s="1">
        <f>IFERROR(IF(VLOOKUP($A476,'CDS-C'!$A:$L,3,FALSE)="","",(VLOOKUP($A476,'CDS-C'!$A:$L,3,FALSE))),"")</f>
        <v>0.34</v>
      </c>
      <c r="D476" s="1" t="s">
        <v>498</v>
      </c>
      <c r="E476" s="1" t="s">
        <v>718</v>
      </c>
      <c r="F476" s="1" t="s">
        <v>891</v>
      </c>
      <c r="G476" s="1" t="s">
        <v>147</v>
      </c>
      <c r="H476" s="1" t="s">
        <v>148</v>
      </c>
      <c r="I476" s="1" t="s">
        <v>17</v>
      </c>
      <c r="J476" s="1" t="s">
        <v>17</v>
      </c>
      <c r="K476" s="1" t="s">
        <v>17</v>
      </c>
      <c r="L476" s="1" t="s">
        <v>424</v>
      </c>
    </row>
    <row r="477" ht="15.75" customHeight="1">
      <c r="A477" s="1" t="s">
        <v>894</v>
      </c>
      <c r="B477" s="1" t="s">
        <v>895</v>
      </c>
      <c r="C477" s="1">
        <f>IFERROR(IF(VLOOKUP($A477,'CDS-C'!$A:$L,3,FALSE)="","",(VLOOKUP($A477,'CDS-C'!$A:$L,3,FALSE))),"")</f>
        <v>0.175</v>
      </c>
      <c r="D477" s="1" t="s">
        <v>498</v>
      </c>
      <c r="E477" s="1" t="s">
        <v>718</v>
      </c>
      <c r="F477" s="1" t="s">
        <v>891</v>
      </c>
      <c r="G477" s="1" t="s">
        <v>147</v>
      </c>
      <c r="H477" s="1" t="s">
        <v>148</v>
      </c>
      <c r="I477" s="1" t="s">
        <v>17</v>
      </c>
      <c r="J477" s="1" t="s">
        <v>17</v>
      </c>
      <c r="K477" s="1" t="s">
        <v>17</v>
      </c>
      <c r="L477" s="1" t="s">
        <v>424</v>
      </c>
    </row>
    <row r="478" ht="15.75" customHeight="1">
      <c r="A478" s="1" t="s">
        <v>896</v>
      </c>
      <c r="B478" s="1" t="s">
        <v>897</v>
      </c>
      <c r="C478" s="1">
        <f>IFERROR(IF(VLOOKUP($A478,'CDS-C'!$A:$L,3,FALSE)="","",(VLOOKUP($A478,'CDS-C'!$A:$L,3,FALSE))),"")</f>
        <v>0.097</v>
      </c>
      <c r="D478" s="1" t="s">
        <v>498</v>
      </c>
      <c r="E478" s="1" t="s">
        <v>718</v>
      </c>
      <c r="F478" s="1" t="s">
        <v>891</v>
      </c>
      <c r="G478" s="1" t="s">
        <v>147</v>
      </c>
      <c r="H478" s="1" t="s">
        <v>148</v>
      </c>
      <c r="I478" s="1" t="s">
        <v>17</v>
      </c>
      <c r="J478" s="1" t="s">
        <v>17</v>
      </c>
      <c r="K478" s="1" t="s">
        <v>17</v>
      </c>
      <c r="L478" s="1" t="s">
        <v>424</v>
      </c>
    </row>
    <row r="479" ht="15.75" customHeight="1">
      <c r="A479" s="1" t="s">
        <v>898</v>
      </c>
      <c r="B479" s="1" t="s">
        <v>899</v>
      </c>
      <c r="C479" s="1">
        <f>IFERROR(IF(VLOOKUP($A479,'CDS-C'!$A:$L,3,FALSE)="","",(VLOOKUP($A479,'CDS-C'!$A:$L,3,FALSE))),"")</f>
        <v>0.155</v>
      </c>
      <c r="D479" s="1" t="s">
        <v>498</v>
      </c>
      <c r="E479" s="1" t="s">
        <v>718</v>
      </c>
      <c r="F479" s="1" t="s">
        <v>891</v>
      </c>
      <c r="G479" s="1" t="s">
        <v>147</v>
      </c>
      <c r="H479" s="1" t="s">
        <v>148</v>
      </c>
      <c r="I479" s="1" t="s">
        <v>17</v>
      </c>
      <c r="J479" s="1" t="s">
        <v>17</v>
      </c>
      <c r="K479" s="1" t="s">
        <v>17</v>
      </c>
      <c r="L479" s="1" t="s">
        <v>424</v>
      </c>
    </row>
    <row r="480" ht="15.75" customHeight="1">
      <c r="A480" s="1" t="s">
        <v>900</v>
      </c>
      <c r="B480" s="1" t="s">
        <v>901</v>
      </c>
      <c r="C480" s="1">
        <f>IFERROR(IF(VLOOKUP($A480,'CDS-C'!$A:$L,3,FALSE)="","",(VLOOKUP($A480,'CDS-C'!$A:$L,3,FALSE))),"")</f>
        <v>0.078</v>
      </c>
      <c r="D480" s="1" t="s">
        <v>498</v>
      </c>
      <c r="E480" s="1" t="s">
        <v>718</v>
      </c>
      <c r="F480" s="1" t="s">
        <v>891</v>
      </c>
      <c r="G480" s="1" t="s">
        <v>147</v>
      </c>
      <c r="H480" s="1" t="s">
        <v>148</v>
      </c>
      <c r="I480" s="1" t="s">
        <v>17</v>
      </c>
      <c r="J480" s="1" t="s">
        <v>17</v>
      </c>
      <c r="K480" s="1" t="s">
        <v>17</v>
      </c>
      <c r="L480" s="1" t="s">
        <v>424</v>
      </c>
    </row>
    <row r="481" ht="15.75" customHeight="1">
      <c r="A481" s="1" t="s">
        <v>902</v>
      </c>
      <c r="B481" s="1" t="s">
        <v>903</v>
      </c>
      <c r="C481" s="1">
        <f>IFERROR(IF(VLOOKUP($A481,'CDS-C'!$A:$L,3,FALSE)="","",(VLOOKUP($A481,'CDS-C'!$A:$L,3,FALSE))),"")</f>
        <v>0.019</v>
      </c>
      <c r="D481" s="1" t="s">
        <v>498</v>
      </c>
      <c r="E481" s="1" t="s">
        <v>718</v>
      </c>
      <c r="F481" s="1" t="s">
        <v>891</v>
      </c>
      <c r="G481" s="1" t="s">
        <v>147</v>
      </c>
      <c r="H481" s="1" t="s">
        <v>148</v>
      </c>
      <c r="I481" s="1" t="s">
        <v>17</v>
      </c>
      <c r="J481" s="1" t="s">
        <v>17</v>
      </c>
      <c r="K481" s="1" t="s">
        <v>17</v>
      </c>
      <c r="L481" s="1" t="s">
        <v>424</v>
      </c>
    </row>
    <row r="482" ht="15.75" customHeight="1">
      <c r="A482" s="1" t="s">
        <v>904</v>
      </c>
      <c r="B482" s="1" t="s">
        <v>905</v>
      </c>
      <c r="C482" s="1">
        <f>IFERROR(IF(VLOOKUP($A482,'CDS-C'!$A:$L,3,FALSE)="","",(VLOOKUP($A482,'CDS-C'!$A:$L,3,FALSE))),"")</f>
        <v>0</v>
      </c>
      <c r="D482" s="1" t="s">
        <v>498</v>
      </c>
      <c r="E482" s="1" t="s">
        <v>718</v>
      </c>
      <c r="F482" s="1" t="s">
        <v>891</v>
      </c>
      <c r="G482" s="1" t="s">
        <v>147</v>
      </c>
      <c r="H482" s="1" t="s">
        <v>148</v>
      </c>
      <c r="I482" s="1" t="s">
        <v>17</v>
      </c>
      <c r="J482" s="1" t="s">
        <v>17</v>
      </c>
      <c r="K482" s="1" t="s">
        <v>17</v>
      </c>
      <c r="L482" s="1" t="s">
        <v>424</v>
      </c>
    </row>
    <row r="483" ht="15.75" customHeight="1">
      <c r="A483" s="1" t="s">
        <v>906</v>
      </c>
      <c r="B483" s="1" t="s">
        <v>907</v>
      </c>
      <c r="C483" s="1">
        <f>IFERROR(IF(VLOOKUP($A483,'CDS-C'!$A:$L,3,FALSE)="","",(VLOOKUP($A483,'CDS-C'!$A:$L,3,FALSE))),"")</f>
        <v>0</v>
      </c>
      <c r="D483" s="1" t="s">
        <v>498</v>
      </c>
      <c r="E483" s="1" t="s">
        <v>718</v>
      </c>
      <c r="F483" s="1" t="s">
        <v>891</v>
      </c>
      <c r="G483" s="1" t="s">
        <v>147</v>
      </c>
      <c r="H483" s="1" t="s">
        <v>148</v>
      </c>
      <c r="I483" s="1" t="s">
        <v>17</v>
      </c>
      <c r="J483" s="1" t="s">
        <v>17</v>
      </c>
      <c r="K483" s="1" t="s">
        <v>17</v>
      </c>
      <c r="L483" s="1" t="s">
        <v>424</v>
      </c>
    </row>
    <row r="484" ht="15.75" customHeight="1">
      <c r="A484" s="1" t="s">
        <v>908</v>
      </c>
      <c r="B484" s="1" t="s">
        <v>181</v>
      </c>
      <c r="C484" s="1">
        <f>IFERROR(IF(VLOOKUP($A484,'CDS-C'!$A:$L,3,FALSE)="","",(VLOOKUP($A484,'CDS-C'!$A:$L,3,FALSE))),"")</f>
        <v>1</v>
      </c>
      <c r="D484" s="1" t="s">
        <v>498</v>
      </c>
      <c r="E484" s="1" t="s">
        <v>718</v>
      </c>
      <c r="F484" s="1" t="s">
        <v>891</v>
      </c>
      <c r="G484" s="1" t="s">
        <v>147</v>
      </c>
      <c r="H484" s="1" t="s">
        <v>148</v>
      </c>
      <c r="I484" s="1" t="s">
        <v>17</v>
      </c>
      <c r="J484" s="1" t="s">
        <v>17</v>
      </c>
      <c r="K484" s="1" t="s">
        <v>17</v>
      </c>
      <c r="L484" s="1" t="s">
        <v>424</v>
      </c>
    </row>
    <row r="485" ht="15.75" customHeight="1">
      <c r="A485" s="1" t="s">
        <v>909</v>
      </c>
      <c r="B485" s="1" t="s">
        <v>890</v>
      </c>
      <c r="C485" s="1">
        <f>IFERROR(IF(VLOOKUP($A485,'CDS-C'!$A:$L,3,FALSE)="","",(VLOOKUP($A485,'CDS-C'!$A:$L,3,FALSE))),"")</f>
        <v>0.074</v>
      </c>
      <c r="D485" s="1" t="s">
        <v>498</v>
      </c>
      <c r="E485" s="1" t="s">
        <v>718</v>
      </c>
      <c r="F485" s="1" t="s">
        <v>891</v>
      </c>
      <c r="G485" s="1" t="s">
        <v>147</v>
      </c>
      <c r="H485" s="1" t="s">
        <v>148</v>
      </c>
      <c r="I485" s="1" t="s">
        <v>17</v>
      </c>
      <c r="J485" s="1" t="s">
        <v>17</v>
      </c>
      <c r="K485" s="1" t="s">
        <v>17</v>
      </c>
      <c r="L485" s="1" t="s">
        <v>424</v>
      </c>
    </row>
    <row r="486" ht="15.75" customHeight="1">
      <c r="A486" s="1" t="s">
        <v>910</v>
      </c>
      <c r="B486" s="1" t="s">
        <v>893</v>
      </c>
      <c r="C486" s="1">
        <f>IFERROR(IF(VLOOKUP($A486,'CDS-C'!$A:$L,3,FALSE)="","",(VLOOKUP($A486,'CDS-C'!$A:$L,3,FALSE))),"")</f>
        <v>0.191</v>
      </c>
      <c r="D486" s="1" t="s">
        <v>498</v>
      </c>
      <c r="E486" s="1" t="s">
        <v>718</v>
      </c>
      <c r="F486" s="1" t="s">
        <v>891</v>
      </c>
      <c r="G486" s="1" t="s">
        <v>147</v>
      </c>
      <c r="H486" s="1" t="s">
        <v>148</v>
      </c>
      <c r="I486" s="1" t="s">
        <v>17</v>
      </c>
      <c r="J486" s="1" t="s">
        <v>17</v>
      </c>
      <c r="K486" s="1" t="s">
        <v>17</v>
      </c>
      <c r="L486" s="1" t="s">
        <v>424</v>
      </c>
    </row>
    <row r="487" ht="15.75" customHeight="1">
      <c r="A487" s="1" t="s">
        <v>911</v>
      </c>
      <c r="B487" s="1" t="s">
        <v>895</v>
      </c>
      <c r="C487" s="1">
        <f>IFERROR(IF(VLOOKUP($A487,'CDS-C'!$A:$L,3,FALSE)="","",(VLOOKUP($A487,'CDS-C'!$A:$L,3,FALSE))),"")</f>
        <v>0.201</v>
      </c>
      <c r="D487" s="1" t="s">
        <v>498</v>
      </c>
      <c r="E487" s="1" t="s">
        <v>718</v>
      </c>
      <c r="F487" s="1" t="s">
        <v>891</v>
      </c>
      <c r="G487" s="1" t="s">
        <v>147</v>
      </c>
      <c r="H487" s="1" t="s">
        <v>148</v>
      </c>
      <c r="I487" s="1" t="s">
        <v>17</v>
      </c>
      <c r="J487" s="1" t="s">
        <v>17</v>
      </c>
      <c r="K487" s="1" t="s">
        <v>17</v>
      </c>
      <c r="L487" s="1" t="s">
        <v>424</v>
      </c>
    </row>
    <row r="488" ht="15.75" customHeight="1">
      <c r="A488" s="1" t="s">
        <v>912</v>
      </c>
      <c r="B488" s="1" t="s">
        <v>897</v>
      </c>
      <c r="C488" s="1">
        <f>IFERROR(IF(VLOOKUP($A488,'CDS-C'!$A:$L,3,FALSE)="","",(VLOOKUP($A488,'CDS-C'!$A:$L,3,FALSE))),"")</f>
        <v>0.167</v>
      </c>
      <c r="D488" s="1" t="s">
        <v>498</v>
      </c>
      <c r="E488" s="1" t="s">
        <v>718</v>
      </c>
      <c r="F488" s="1" t="s">
        <v>891</v>
      </c>
      <c r="G488" s="1" t="s">
        <v>147</v>
      </c>
      <c r="H488" s="1" t="s">
        <v>148</v>
      </c>
      <c r="I488" s="1" t="s">
        <v>17</v>
      </c>
      <c r="J488" s="1" t="s">
        <v>17</v>
      </c>
      <c r="K488" s="1" t="s">
        <v>17</v>
      </c>
      <c r="L488" s="1" t="s">
        <v>424</v>
      </c>
    </row>
    <row r="489" ht="15.75" customHeight="1">
      <c r="A489" s="1" t="s">
        <v>913</v>
      </c>
      <c r="B489" s="1" t="s">
        <v>899</v>
      </c>
      <c r="C489" s="1">
        <f>IFERROR(IF(VLOOKUP($A489,'CDS-C'!$A:$L,3,FALSE)="","",(VLOOKUP($A489,'CDS-C'!$A:$L,3,FALSE))),"")</f>
        <v>0.132</v>
      </c>
      <c r="D489" s="1" t="s">
        <v>498</v>
      </c>
      <c r="E489" s="1" t="s">
        <v>718</v>
      </c>
      <c r="F489" s="1" t="s">
        <v>891</v>
      </c>
      <c r="G489" s="1" t="s">
        <v>147</v>
      </c>
      <c r="H489" s="1" t="s">
        <v>148</v>
      </c>
      <c r="I489" s="1" t="s">
        <v>17</v>
      </c>
      <c r="J489" s="1" t="s">
        <v>17</v>
      </c>
      <c r="K489" s="1" t="s">
        <v>17</v>
      </c>
      <c r="L489" s="1" t="s">
        <v>424</v>
      </c>
    </row>
    <row r="490" ht="15.75" customHeight="1">
      <c r="A490" s="1" t="s">
        <v>914</v>
      </c>
      <c r="B490" s="1" t="s">
        <v>901</v>
      </c>
      <c r="C490" s="1">
        <f>IFERROR(IF(VLOOKUP($A490,'CDS-C'!$A:$L,3,FALSE)="","",(VLOOKUP($A490,'CDS-C'!$A:$L,3,FALSE))),"")</f>
        <v>0.206</v>
      </c>
      <c r="D490" s="1" t="s">
        <v>498</v>
      </c>
      <c r="E490" s="1" t="s">
        <v>718</v>
      </c>
      <c r="F490" s="1" t="s">
        <v>891</v>
      </c>
      <c r="G490" s="1" t="s">
        <v>147</v>
      </c>
      <c r="H490" s="1" t="s">
        <v>148</v>
      </c>
      <c r="I490" s="1" t="s">
        <v>17</v>
      </c>
      <c r="J490" s="1" t="s">
        <v>17</v>
      </c>
      <c r="K490" s="1" t="s">
        <v>17</v>
      </c>
      <c r="L490" s="1" t="s">
        <v>424</v>
      </c>
    </row>
    <row r="491" ht="15.75" customHeight="1">
      <c r="A491" s="1" t="s">
        <v>915</v>
      </c>
      <c r="B491" s="1" t="s">
        <v>903</v>
      </c>
      <c r="C491" s="1">
        <f>IFERROR(IF(VLOOKUP($A491,'CDS-C'!$A:$L,3,FALSE)="","",(VLOOKUP($A491,'CDS-C'!$A:$L,3,FALSE))),"")</f>
        <v>0.025</v>
      </c>
      <c r="D491" s="1" t="s">
        <v>498</v>
      </c>
      <c r="E491" s="1" t="s">
        <v>718</v>
      </c>
      <c r="F491" s="1" t="s">
        <v>891</v>
      </c>
      <c r="G491" s="1" t="s">
        <v>147</v>
      </c>
      <c r="H491" s="1" t="s">
        <v>148</v>
      </c>
      <c r="I491" s="1" t="s">
        <v>17</v>
      </c>
      <c r="J491" s="1" t="s">
        <v>17</v>
      </c>
      <c r="K491" s="1" t="s">
        <v>17</v>
      </c>
      <c r="L491" s="1" t="s">
        <v>424</v>
      </c>
    </row>
    <row r="492" ht="15.75" customHeight="1">
      <c r="A492" s="1" t="s">
        <v>916</v>
      </c>
      <c r="B492" s="1" t="s">
        <v>905</v>
      </c>
      <c r="C492" s="1">
        <f>IFERROR(IF(VLOOKUP($A492,'CDS-C'!$A:$L,3,FALSE)="","",(VLOOKUP($A492,'CDS-C'!$A:$L,3,FALSE))),"")</f>
        <v>0.005</v>
      </c>
      <c r="D492" s="1" t="s">
        <v>498</v>
      </c>
      <c r="E492" s="1" t="s">
        <v>718</v>
      </c>
      <c r="F492" s="1" t="s">
        <v>891</v>
      </c>
      <c r="G492" s="1" t="s">
        <v>147</v>
      </c>
      <c r="H492" s="1" t="s">
        <v>148</v>
      </c>
      <c r="I492" s="1" t="s">
        <v>17</v>
      </c>
      <c r="J492" s="1" t="s">
        <v>17</v>
      </c>
      <c r="K492" s="1" t="s">
        <v>17</v>
      </c>
      <c r="L492" s="1" t="s">
        <v>424</v>
      </c>
    </row>
    <row r="493" ht="15.75" customHeight="1">
      <c r="A493" s="1" t="s">
        <v>917</v>
      </c>
      <c r="B493" s="1" t="s">
        <v>907</v>
      </c>
      <c r="C493" s="1">
        <f>IFERROR(IF(VLOOKUP($A493,'CDS-C'!$A:$L,3,FALSE)="","",(VLOOKUP($A493,'CDS-C'!$A:$L,3,FALSE))),"")</f>
        <v>0</v>
      </c>
      <c r="D493" s="1" t="s">
        <v>498</v>
      </c>
      <c r="E493" s="1" t="s">
        <v>718</v>
      </c>
      <c r="F493" s="1" t="s">
        <v>891</v>
      </c>
      <c r="G493" s="1" t="s">
        <v>147</v>
      </c>
      <c r="H493" s="1" t="s">
        <v>148</v>
      </c>
      <c r="I493" s="1" t="s">
        <v>17</v>
      </c>
      <c r="J493" s="1" t="s">
        <v>17</v>
      </c>
      <c r="K493" s="1" t="s">
        <v>17</v>
      </c>
      <c r="L493" s="1" t="s">
        <v>424</v>
      </c>
    </row>
    <row r="494" ht="15.75" customHeight="1">
      <c r="A494" s="1" t="s">
        <v>918</v>
      </c>
      <c r="B494" s="1" t="s">
        <v>181</v>
      </c>
      <c r="C494" s="1">
        <f>IFERROR(IF(VLOOKUP($A494,'CDS-C'!$A:$L,3,FALSE)="","",(VLOOKUP($A494,'CDS-C'!$A:$L,3,FALSE))),"")</f>
        <v>1.001</v>
      </c>
      <c r="D494" s="1" t="s">
        <v>498</v>
      </c>
      <c r="E494" s="1" t="s">
        <v>718</v>
      </c>
      <c r="F494" s="1" t="s">
        <v>891</v>
      </c>
      <c r="G494" s="1" t="s">
        <v>147</v>
      </c>
      <c r="H494" s="1" t="s">
        <v>148</v>
      </c>
      <c r="I494" s="1" t="s">
        <v>17</v>
      </c>
      <c r="J494" s="1" t="s">
        <v>17</v>
      </c>
      <c r="K494" s="1" t="s">
        <v>17</v>
      </c>
      <c r="L494" s="1" t="s">
        <v>424</v>
      </c>
    </row>
    <row r="495" ht="15.75" customHeight="1">
      <c r="A495" s="1" t="s">
        <v>919</v>
      </c>
      <c r="B495" s="1" t="s">
        <v>890</v>
      </c>
      <c r="C495" s="1">
        <f>IFERROR(IF(VLOOKUP($A495,'CDS-C'!$A:$L,3,FALSE)="","",(VLOOKUP($A495,'CDS-C'!$A:$L,3,FALSE))),"")</f>
        <v>0.094</v>
      </c>
      <c r="D495" s="1" t="s">
        <v>498</v>
      </c>
      <c r="E495" s="1" t="s">
        <v>718</v>
      </c>
      <c r="F495" s="1" t="s">
        <v>891</v>
      </c>
      <c r="G495" s="1" t="s">
        <v>147</v>
      </c>
      <c r="H495" s="1" t="s">
        <v>148</v>
      </c>
      <c r="I495" s="1" t="s">
        <v>17</v>
      </c>
      <c r="J495" s="1" t="s">
        <v>17</v>
      </c>
      <c r="K495" s="1" t="s">
        <v>17</v>
      </c>
      <c r="L495" s="1" t="s">
        <v>424</v>
      </c>
    </row>
    <row r="496" ht="15.75" customHeight="1">
      <c r="A496" s="1" t="s">
        <v>920</v>
      </c>
      <c r="B496" s="1" t="s">
        <v>893</v>
      </c>
      <c r="C496" s="1">
        <f>IFERROR(IF(VLOOKUP($A496,'CDS-C'!$A:$L,3,FALSE)="","",(VLOOKUP($A496,'CDS-C'!$A:$L,3,FALSE))),"")</f>
        <v>0.241</v>
      </c>
      <c r="D496" s="1" t="s">
        <v>498</v>
      </c>
      <c r="E496" s="1" t="s">
        <v>718</v>
      </c>
      <c r="F496" s="1" t="s">
        <v>891</v>
      </c>
      <c r="G496" s="1" t="s">
        <v>147</v>
      </c>
      <c r="H496" s="1" t="s">
        <v>148</v>
      </c>
      <c r="I496" s="1" t="s">
        <v>17</v>
      </c>
      <c r="J496" s="1" t="s">
        <v>17</v>
      </c>
      <c r="K496" s="1" t="s">
        <v>17</v>
      </c>
      <c r="L496" s="1" t="s">
        <v>424</v>
      </c>
    </row>
    <row r="497" ht="15.75" customHeight="1">
      <c r="A497" s="1" t="s">
        <v>921</v>
      </c>
      <c r="B497" s="1" t="s">
        <v>895</v>
      </c>
      <c r="C497" s="1">
        <f>IFERROR(IF(VLOOKUP($A497,'CDS-C'!$A:$L,3,FALSE)="","",(VLOOKUP($A497,'CDS-C'!$A:$L,3,FALSE))),"")</f>
        <v>0.192</v>
      </c>
      <c r="D497" s="1" t="s">
        <v>498</v>
      </c>
      <c r="E497" s="1" t="s">
        <v>718</v>
      </c>
      <c r="F497" s="1" t="s">
        <v>891</v>
      </c>
      <c r="G497" s="1" t="s">
        <v>147</v>
      </c>
      <c r="H497" s="1" t="s">
        <v>148</v>
      </c>
      <c r="I497" s="1" t="s">
        <v>17</v>
      </c>
      <c r="J497" s="1" t="s">
        <v>17</v>
      </c>
      <c r="K497" s="1" t="s">
        <v>17</v>
      </c>
      <c r="L497" s="1" t="s">
        <v>424</v>
      </c>
    </row>
    <row r="498" ht="15.75" customHeight="1">
      <c r="A498" s="1" t="s">
        <v>922</v>
      </c>
      <c r="B498" s="1" t="s">
        <v>897</v>
      </c>
      <c r="C498" s="1">
        <f>IFERROR(IF(VLOOKUP($A498,'CDS-C'!$A:$L,3,FALSE)="","",(VLOOKUP($A498,'CDS-C'!$A:$L,3,FALSE))),"")</f>
        <v>0.143</v>
      </c>
      <c r="D498" s="1" t="s">
        <v>498</v>
      </c>
      <c r="E498" s="1" t="s">
        <v>718</v>
      </c>
      <c r="F498" s="1" t="s">
        <v>891</v>
      </c>
      <c r="G498" s="1" t="s">
        <v>147</v>
      </c>
      <c r="H498" s="1" t="s">
        <v>148</v>
      </c>
      <c r="I498" s="1" t="s">
        <v>17</v>
      </c>
      <c r="J498" s="1" t="s">
        <v>17</v>
      </c>
      <c r="K498" s="1" t="s">
        <v>17</v>
      </c>
      <c r="L498" s="1" t="s">
        <v>424</v>
      </c>
    </row>
    <row r="499" ht="15.75" customHeight="1">
      <c r="A499" s="1" t="s">
        <v>923</v>
      </c>
      <c r="B499" s="1" t="s">
        <v>899</v>
      </c>
      <c r="C499" s="1">
        <f>IFERROR(IF(VLOOKUP($A499,'CDS-C'!$A:$L,3,FALSE)="","",(VLOOKUP($A499,'CDS-C'!$A:$L,3,FALSE))),"")</f>
        <v>0.14</v>
      </c>
      <c r="D499" s="1" t="s">
        <v>498</v>
      </c>
      <c r="E499" s="1" t="s">
        <v>718</v>
      </c>
      <c r="F499" s="1" t="s">
        <v>891</v>
      </c>
      <c r="G499" s="1" t="s">
        <v>147</v>
      </c>
      <c r="H499" s="1" t="s">
        <v>148</v>
      </c>
      <c r="I499" s="1" t="s">
        <v>17</v>
      </c>
      <c r="J499" s="1" t="s">
        <v>17</v>
      </c>
      <c r="K499" s="1" t="s">
        <v>17</v>
      </c>
      <c r="L499" s="1" t="s">
        <v>424</v>
      </c>
    </row>
    <row r="500" ht="15.75" customHeight="1">
      <c r="A500" s="1" t="s">
        <v>924</v>
      </c>
      <c r="B500" s="1" t="s">
        <v>901</v>
      </c>
      <c r="C500" s="1">
        <f>IFERROR(IF(VLOOKUP($A500,'CDS-C'!$A:$L,3,FALSE)="","",(VLOOKUP($A500,'CDS-C'!$A:$L,3,FALSE))),"")</f>
        <v>0.163</v>
      </c>
      <c r="D500" s="1" t="s">
        <v>498</v>
      </c>
      <c r="E500" s="1" t="s">
        <v>718</v>
      </c>
      <c r="F500" s="1" t="s">
        <v>891</v>
      </c>
      <c r="G500" s="1" t="s">
        <v>147</v>
      </c>
      <c r="H500" s="1" t="s">
        <v>148</v>
      </c>
      <c r="I500" s="1" t="s">
        <v>17</v>
      </c>
      <c r="J500" s="1" t="s">
        <v>17</v>
      </c>
      <c r="K500" s="1" t="s">
        <v>17</v>
      </c>
      <c r="L500" s="1" t="s">
        <v>424</v>
      </c>
    </row>
    <row r="501" ht="15.75" customHeight="1">
      <c r="A501" s="1" t="s">
        <v>925</v>
      </c>
      <c r="B501" s="1" t="s">
        <v>903</v>
      </c>
      <c r="C501" s="1">
        <f>IFERROR(IF(VLOOKUP($A501,'CDS-C'!$A:$L,3,FALSE)="","",(VLOOKUP($A501,'CDS-C'!$A:$L,3,FALSE))),"")</f>
        <v>0.023</v>
      </c>
      <c r="D501" s="1" t="s">
        <v>498</v>
      </c>
      <c r="E501" s="1" t="s">
        <v>718</v>
      </c>
      <c r="F501" s="1" t="s">
        <v>891</v>
      </c>
      <c r="G501" s="1" t="s">
        <v>147</v>
      </c>
      <c r="H501" s="1" t="s">
        <v>148</v>
      </c>
      <c r="I501" s="1" t="s">
        <v>17</v>
      </c>
      <c r="J501" s="1" t="s">
        <v>17</v>
      </c>
      <c r="K501" s="1" t="s">
        <v>17</v>
      </c>
      <c r="L501" s="1" t="s">
        <v>424</v>
      </c>
    </row>
    <row r="502" ht="15.75" customHeight="1">
      <c r="A502" s="1" t="s">
        <v>926</v>
      </c>
      <c r="B502" s="1" t="s">
        <v>905</v>
      </c>
      <c r="C502" s="1">
        <f>IFERROR(IF(VLOOKUP($A502,'CDS-C'!$A:$L,3,FALSE)="","",(VLOOKUP($A502,'CDS-C'!$A:$L,3,FALSE))),"")</f>
        <v>0.003</v>
      </c>
      <c r="D502" s="1" t="s">
        <v>498</v>
      </c>
      <c r="E502" s="1" t="s">
        <v>718</v>
      </c>
      <c r="F502" s="1" t="s">
        <v>891</v>
      </c>
      <c r="G502" s="1" t="s">
        <v>147</v>
      </c>
      <c r="H502" s="1" t="s">
        <v>148</v>
      </c>
      <c r="I502" s="1" t="s">
        <v>17</v>
      </c>
      <c r="J502" s="1" t="s">
        <v>17</v>
      </c>
      <c r="K502" s="1" t="s">
        <v>17</v>
      </c>
      <c r="L502" s="1" t="s">
        <v>424</v>
      </c>
    </row>
    <row r="503" ht="15.75" customHeight="1">
      <c r="A503" s="1" t="s">
        <v>927</v>
      </c>
      <c r="B503" s="1" t="s">
        <v>907</v>
      </c>
      <c r="C503" s="1">
        <f>IFERROR(IF(VLOOKUP($A503,'CDS-C'!$A:$L,3,FALSE)="","",(VLOOKUP($A503,'CDS-C'!$A:$L,3,FALSE))),"")</f>
        <v>0</v>
      </c>
      <c r="D503" s="1" t="s">
        <v>498</v>
      </c>
      <c r="E503" s="1" t="s">
        <v>718</v>
      </c>
      <c r="F503" s="1" t="s">
        <v>891</v>
      </c>
      <c r="G503" s="1" t="s">
        <v>147</v>
      </c>
      <c r="H503" s="1" t="s">
        <v>148</v>
      </c>
      <c r="I503" s="1" t="s">
        <v>17</v>
      </c>
      <c r="J503" s="1" t="s">
        <v>17</v>
      </c>
      <c r="K503" s="1" t="s">
        <v>17</v>
      </c>
      <c r="L503" s="1" t="s">
        <v>424</v>
      </c>
    </row>
    <row r="504" ht="15.75" customHeight="1">
      <c r="A504" s="1" t="s">
        <v>928</v>
      </c>
      <c r="B504" s="1" t="s">
        <v>181</v>
      </c>
      <c r="C504" s="1">
        <f>IFERROR(IF(VLOOKUP($A504,'CDS-C'!$A:$L,3,FALSE)="","",(VLOOKUP($A504,'CDS-C'!$A:$L,3,FALSE))),"")</f>
        <v>0.999</v>
      </c>
      <c r="D504" s="1" t="s">
        <v>498</v>
      </c>
      <c r="E504" s="1" t="s">
        <v>718</v>
      </c>
      <c r="F504" s="1" t="s">
        <v>891</v>
      </c>
      <c r="G504" s="1" t="s">
        <v>147</v>
      </c>
      <c r="H504" s="1" t="s">
        <v>148</v>
      </c>
      <c r="I504" s="1" t="s">
        <v>17</v>
      </c>
      <c r="J504" s="1" t="s">
        <v>17</v>
      </c>
      <c r="K504" s="1" t="s">
        <v>17</v>
      </c>
      <c r="L504" s="1" t="s">
        <v>424</v>
      </c>
    </row>
    <row r="505" ht="15.75" customHeight="1">
      <c r="A505" s="1" t="s">
        <v>929</v>
      </c>
      <c r="B505" s="1" t="s">
        <v>930</v>
      </c>
      <c r="C505" s="1">
        <f>IFERROR(IF(VLOOKUP($A505,'CDS-C'!$A:$L,3,FALSE)="","",(VLOOKUP($A505,'CDS-C'!$A:$L,3,FALSE))),"")</f>
        <v>3.45</v>
      </c>
      <c r="D505" s="1" t="s">
        <v>498</v>
      </c>
      <c r="E505" s="1" t="s">
        <v>718</v>
      </c>
      <c r="F505" s="1" t="s">
        <v>891</v>
      </c>
      <c r="G505" s="1" t="s">
        <v>147</v>
      </c>
      <c r="H505" s="1" t="s">
        <v>148</v>
      </c>
      <c r="I505" s="1" t="s">
        <v>17</v>
      </c>
      <c r="J505" s="1" t="s">
        <v>17</v>
      </c>
      <c r="K505" s="1" t="s">
        <v>17</v>
      </c>
      <c r="L505" s="1" t="s">
        <v>931</v>
      </c>
    </row>
    <row r="506" ht="15.75" customHeight="1">
      <c r="A506" s="1" t="s">
        <v>932</v>
      </c>
      <c r="B506" s="1" t="s">
        <v>933</v>
      </c>
      <c r="C506" s="1">
        <f>IFERROR(IF(VLOOKUP($A506,'CDS-C'!$A:$L,3,FALSE)="","",(VLOOKUP($A506,'CDS-C'!$A:$L,3,FALSE))),"")</f>
        <v>0.939</v>
      </c>
      <c r="D506" s="1" t="s">
        <v>498</v>
      </c>
      <c r="E506" s="1" t="s">
        <v>718</v>
      </c>
      <c r="F506" s="1" t="s">
        <v>891</v>
      </c>
      <c r="G506" s="1" t="s">
        <v>147</v>
      </c>
      <c r="H506" s="1" t="s">
        <v>148</v>
      </c>
      <c r="I506" s="1" t="s">
        <v>17</v>
      </c>
      <c r="J506" s="1" t="s">
        <v>17</v>
      </c>
      <c r="K506" s="1" t="s">
        <v>17</v>
      </c>
      <c r="L506" s="1" t="s">
        <v>424</v>
      </c>
    </row>
    <row r="507" ht="15.75" customHeight="1">
      <c r="A507" s="1" t="s">
        <v>934</v>
      </c>
      <c r="B507" s="1" t="s">
        <v>935</v>
      </c>
      <c r="C507" s="1" t="str">
        <f>IFERROR(IF(VLOOKUP($A507,'CDS-C'!$A:$L,3,FALSE)="","",(VLOOKUP($A507,'CDS-C'!$A:$L,3,FALSE))),"")</f>
        <v>N</v>
      </c>
      <c r="D507" s="1" t="s">
        <v>498</v>
      </c>
      <c r="E507" s="1" t="s">
        <v>936</v>
      </c>
      <c r="F507" s="1" t="s">
        <v>937</v>
      </c>
      <c r="G507" s="1" t="s">
        <v>147</v>
      </c>
      <c r="H507" s="1" t="s">
        <v>148</v>
      </c>
      <c r="I507" s="1" t="s">
        <v>17</v>
      </c>
      <c r="J507" s="1" t="s">
        <v>17</v>
      </c>
      <c r="K507" s="1" t="s">
        <v>17</v>
      </c>
      <c r="L507" s="1" t="s">
        <v>43</v>
      </c>
    </row>
    <row r="508" ht="15.75" customHeight="1">
      <c r="A508" s="1" t="s">
        <v>938</v>
      </c>
      <c r="B508" s="1" t="s">
        <v>939</v>
      </c>
      <c r="C508" s="1" t="str">
        <f>IFERROR(IF(VLOOKUP($A508,'CDS-C'!$A:$L,3,FALSE)="","",(VLOOKUP($A508,'CDS-C'!$A:$L,3,FALSE))),"")</f>
        <v/>
      </c>
      <c r="D508" s="1" t="s">
        <v>498</v>
      </c>
      <c r="E508" s="1" t="s">
        <v>936</v>
      </c>
      <c r="F508" s="1" t="s">
        <v>937</v>
      </c>
      <c r="G508" s="1" t="s">
        <v>147</v>
      </c>
      <c r="H508" s="1" t="s">
        <v>148</v>
      </c>
      <c r="I508" s="1" t="s">
        <v>17</v>
      </c>
      <c r="J508" s="1" t="s">
        <v>17</v>
      </c>
      <c r="K508" s="1" t="s">
        <v>17</v>
      </c>
      <c r="L508" s="1" t="s">
        <v>151</v>
      </c>
    </row>
    <row r="509" ht="15.75" customHeight="1">
      <c r="A509" s="1" t="s">
        <v>940</v>
      </c>
      <c r="B509" s="1" t="s">
        <v>941</v>
      </c>
      <c r="C509" s="1" t="str">
        <f>IFERROR(IF(VLOOKUP($A509,'CDS-C'!$A:$L,3,FALSE)="","",(VLOOKUP($A509,'CDS-C'!$A:$L,3,FALSE))),"")</f>
        <v/>
      </c>
      <c r="D509" s="1" t="s">
        <v>498</v>
      </c>
      <c r="E509" s="1" t="s">
        <v>936</v>
      </c>
      <c r="F509" s="1" t="s">
        <v>937</v>
      </c>
      <c r="G509" s="1" t="s">
        <v>147</v>
      </c>
      <c r="H509" s="1" t="s">
        <v>148</v>
      </c>
      <c r="I509" s="1" t="s">
        <v>17</v>
      </c>
      <c r="J509" s="1" t="s">
        <v>17</v>
      </c>
      <c r="K509" s="1" t="s">
        <v>17</v>
      </c>
      <c r="L509" s="1" t="s">
        <v>43</v>
      </c>
    </row>
    <row r="510" ht="15.75" customHeight="1">
      <c r="A510" s="1" t="s">
        <v>942</v>
      </c>
      <c r="B510" s="1" t="s">
        <v>943</v>
      </c>
      <c r="C510" s="1" t="str">
        <f>IFERROR(IF(VLOOKUP($A510,'CDS-C'!$A:$L,3,FALSE)="","",(VLOOKUP($A510,'CDS-C'!$A:$L,3,FALSE))),"")</f>
        <v/>
      </c>
      <c r="D510" s="1" t="s">
        <v>498</v>
      </c>
      <c r="E510" s="1" t="s">
        <v>936</v>
      </c>
      <c r="F510" s="1" t="s">
        <v>937</v>
      </c>
      <c r="G510" s="1" t="s">
        <v>147</v>
      </c>
      <c r="H510" s="1" t="s">
        <v>148</v>
      </c>
      <c r="I510" s="1" t="s">
        <v>17</v>
      </c>
      <c r="J510" s="1" t="s">
        <v>17</v>
      </c>
      <c r="K510" s="1" t="s">
        <v>17</v>
      </c>
      <c r="L510" s="1" t="s">
        <v>85</v>
      </c>
    </row>
    <row r="511" ht="15.75" customHeight="1">
      <c r="A511" s="1" t="s">
        <v>944</v>
      </c>
      <c r="B511" s="1" t="s">
        <v>945</v>
      </c>
      <c r="C511" s="1" t="str">
        <f>IFERROR(IF(VLOOKUP($A511,'CDS-C'!$A:$L,3,FALSE)="","",(VLOOKUP($A511,'CDS-C'!$A:$L,3,FALSE))),"")</f>
        <v>X</v>
      </c>
      <c r="D511" s="1" t="s">
        <v>498</v>
      </c>
      <c r="E511" s="1" t="s">
        <v>936</v>
      </c>
      <c r="F511" s="1" t="s">
        <v>937</v>
      </c>
      <c r="G511" s="1" t="s">
        <v>147</v>
      </c>
      <c r="H511" s="1" t="s">
        <v>148</v>
      </c>
      <c r="I511" s="1" t="s">
        <v>17</v>
      </c>
      <c r="J511" s="1" t="s">
        <v>17</v>
      </c>
      <c r="K511" s="1" t="s">
        <v>17</v>
      </c>
      <c r="L511" s="1" t="s">
        <v>85</v>
      </c>
    </row>
    <row r="512" ht="15.75" customHeight="1">
      <c r="A512" s="1" t="s">
        <v>946</v>
      </c>
      <c r="B512" s="1" t="s">
        <v>947</v>
      </c>
      <c r="C512" s="1" t="str">
        <f>IFERROR(IF(VLOOKUP($A512,'CDS-C'!$A:$L,3,FALSE)="","",(VLOOKUP($A512,'CDS-C'!$A:$L,3,FALSE))),"")</f>
        <v/>
      </c>
      <c r="D512" s="1" t="s">
        <v>498</v>
      </c>
      <c r="E512" s="1" t="s">
        <v>936</v>
      </c>
      <c r="F512" s="1" t="s">
        <v>937</v>
      </c>
      <c r="G512" s="1" t="s">
        <v>147</v>
      </c>
      <c r="H512" s="1" t="s">
        <v>148</v>
      </c>
      <c r="I512" s="1" t="s">
        <v>17</v>
      </c>
      <c r="J512" s="1" t="s">
        <v>17</v>
      </c>
      <c r="K512" s="1" t="s">
        <v>17</v>
      </c>
      <c r="L512" s="1" t="s">
        <v>85</v>
      </c>
    </row>
    <row r="513" ht="15.75" customHeight="1">
      <c r="A513" s="1" t="s">
        <v>946</v>
      </c>
      <c r="B513" s="1" t="s">
        <v>948</v>
      </c>
      <c r="C513" s="1" t="str">
        <f>IFERROR(IF(VLOOKUP($A513,'CDS-C'!$A:$L,3,FALSE)="","",(VLOOKUP($A513,'CDS-C'!$A:$L,3,FALSE))),"")</f>
        <v/>
      </c>
      <c r="D513" s="1" t="s">
        <v>498</v>
      </c>
      <c r="E513" s="1" t="s">
        <v>936</v>
      </c>
      <c r="F513" s="1" t="s">
        <v>937</v>
      </c>
      <c r="G513" s="1" t="s">
        <v>147</v>
      </c>
      <c r="H513" s="1" t="s">
        <v>148</v>
      </c>
      <c r="I513" s="1" t="s">
        <v>17</v>
      </c>
      <c r="J513" s="1" t="s">
        <v>17</v>
      </c>
      <c r="K513" s="1" t="s">
        <v>17</v>
      </c>
      <c r="L513" s="1" t="s">
        <v>43</v>
      </c>
    </row>
    <row r="514" ht="15.75" customHeight="1">
      <c r="A514" s="1" t="s">
        <v>949</v>
      </c>
      <c r="B514" s="1" t="s">
        <v>950</v>
      </c>
      <c r="C514" s="1" t="str">
        <f>IFERROR(IF(VLOOKUP($A514,'CDS-C'!$A:$L,3,FALSE)="","",(VLOOKUP($A514,'CDS-C'!$A:$L,3,FALSE))),"")</f>
        <v>Y</v>
      </c>
      <c r="D514" s="1" t="s">
        <v>498</v>
      </c>
      <c r="E514" s="1" t="s">
        <v>936</v>
      </c>
      <c r="F514" s="1" t="s">
        <v>951</v>
      </c>
      <c r="G514" s="1" t="s">
        <v>147</v>
      </c>
      <c r="H514" s="1" t="s">
        <v>148</v>
      </c>
      <c r="I514" s="1" t="s">
        <v>17</v>
      </c>
      <c r="J514" s="1" t="s">
        <v>17</v>
      </c>
      <c r="K514" s="1" t="s">
        <v>17</v>
      </c>
      <c r="L514" s="1" t="s">
        <v>43</v>
      </c>
    </row>
    <row r="515" ht="15.75" customHeight="1">
      <c r="A515" s="1" t="s">
        <v>952</v>
      </c>
      <c r="B515" s="1" t="s">
        <v>953</v>
      </c>
      <c r="C515" s="1" t="str">
        <f>IFERROR(IF(VLOOKUP($A515,'CDS-C'!$A:$L,3,FALSE)="","",(VLOOKUP($A515,'CDS-C'!$A:$L,3,FALSE))),"")</f>
        <v/>
      </c>
      <c r="D515" s="1" t="s">
        <v>498</v>
      </c>
      <c r="E515" s="1" t="s">
        <v>936</v>
      </c>
      <c r="F515" s="1" t="s">
        <v>951</v>
      </c>
      <c r="G515" s="1" t="s">
        <v>147</v>
      </c>
      <c r="H515" s="1" t="s">
        <v>148</v>
      </c>
      <c r="I515" s="1" t="s">
        <v>17</v>
      </c>
      <c r="J515" s="1" t="s">
        <v>17</v>
      </c>
      <c r="K515" s="1" t="s">
        <v>17</v>
      </c>
      <c r="L515" s="1" t="s">
        <v>43</v>
      </c>
    </row>
    <row r="516" ht="15.75" customHeight="1">
      <c r="A516" s="1" t="s">
        <v>954</v>
      </c>
      <c r="B516" s="1" t="s">
        <v>955</v>
      </c>
      <c r="C516" s="1" t="str">
        <f>IFERROR(IF(VLOOKUP($A516,'CDS-C'!$A:$L,3,FALSE)="","",(VLOOKUP($A516,'CDS-C'!$A:$L,3,FALSE))),"")</f>
        <v/>
      </c>
      <c r="D516" s="1" t="s">
        <v>498</v>
      </c>
      <c r="E516" s="1" t="s">
        <v>936</v>
      </c>
      <c r="F516" s="1" t="s">
        <v>951</v>
      </c>
      <c r="G516" s="1" t="s">
        <v>147</v>
      </c>
      <c r="H516" s="1" t="s">
        <v>148</v>
      </c>
      <c r="I516" s="1" t="s">
        <v>17</v>
      </c>
      <c r="J516" s="1" t="s">
        <v>17</v>
      </c>
      <c r="K516" s="1" t="s">
        <v>17</v>
      </c>
      <c r="L516" s="1" t="s">
        <v>43</v>
      </c>
    </row>
    <row r="517" ht="15.75" customHeight="1">
      <c r="A517" s="1" t="s">
        <v>956</v>
      </c>
      <c r="B517" s="1" t="s">
        <v>957</v>
      </c>
      <c r="C517" s="1" t="str">
        <f>IFERROR(IF(VLOOKUP($A517,'CDS-C'!$A:$L,3,FALSE)="","",(VLOOKUP($A517,'CDS-C'!$A:$L,3,FALSE))),"")</f>
        <v>Y</v>
      </c>
      <c r="D517" s="1" t="s">
        <v>498</v>
      </c>
      <c r="E517" s="1" t="s">
        <v>936</v>
      </c>
      <c r="F517" s="1" t="s">
        <v>951</v>
      </c>
      <c r="G517" s="1" t="s">
        <v>147</v>
      </c>
      <c r="H517" s="1" t="s">
        <v>148</v>
      </c>
      <c r="I517" s="1" t="s">
        <v>17</v>
      </c>
      <c r="J517" s="1" t="s">
        <v>17</v>
      </c>
      <c r="K517" s="1" t="s">
        <v>17</v>
      </c>
      <c r="L517" s="1" t="s">
        <v>43</v>
      </c>
    </row>
    <row r="518" ht="15.75" customHeight="1">
      <c r="A518" s="1" t="s">
        <v>958</v>
      </c>
      <c r="B518" s="1" t="s">
        <v>959</v>
      </c>
      <c r="C518" s="1" t="str">
        <f>IFERROR(IF(VLOOKUP($A518,'CDS-C'!$A:$L,3,FALSE)="","",(VLOOKUP($A518,'CDS-C'!$A:$L,3,FALSE))),"")</f>
        <v/>
      </c>
      <c r="D518" s="1" t="s">
        <v>498</v>
      </c>
      <c r="E518" s="1" t="s">
        <v>936</v>
      </c>
      <c r="F518" s="1" t="s">
        <v>951</v>
      </c>
      <c r="G518" s="1" t="s">
        <v>147</v>
      </c>
      <c r="H518" s="1" t="s">
        <v>148</v>
      </c>
      <c r="I518" s="1" t="s">
        <v>17</v>
      </c>
      <c r="J518" s="1" t="s">
        <v>17</v>
      </c>
      <c r="K518" s="1" t="s">
        <v>17</v>
      </c>
      <c r="L518" s="1" t="s">
        <v>85</v>
      </c>
    </row>
    <row r="519" ht="15.75" customHeight="1">
      <c r="A519" s="1" t="s">
        <v>960</v>
      </c>
      <c r="B519" s="1" t="s">
        <v>961</v>
      </c>
      <c r="C519" s="1" t="str">
        <f>IFERROR(IF(VLOOKUP($A519,'CDS-C'!$A:$L,3,FALSE)="","",(VLOOKUP($A519,'CDS-C'!$A:$L,3,FALSE))),"")</f>
        <v/>
      </c>
      <c r="D519" s="1" t="s">
        <v>498</v>
      </c>
      <c r="E519" s="1" t="s">
        <v>936</v>
      </c>
      <c r="F519" s="1" t="s">
        <v>951</v>
      </c>
      <c r="G519" s="1" t="s">
        <v>147</v>
      </c>
      <c r="H519" s="1" t="s">
        <v>148</v>
      </c>
      <c r="I519" s="1" t="s">
        <v>17</v>
      </c>
      <c r="J519" s="1" t="s">
        <v>17</v>
      </c>
      <c r="K519" s="1" t="s">
        <v>17</v>
      </c>
      <c r="L519" s="1" t="s">
        <v>962</v>
      </c>
    </row>
    <row r="520" ht="15.75" customHeight="1">
      <c r="A520" s="1" t="s">
        <v>963</v>
      </c>
      <c r="B520" s="1" t="s">
        <v>964</v>
      </c>
      <c r="C520" s="1" t="str">
        <f>IFERROR(IF(VLOOKUP($A520,'CDS-C'!$A:$L,3,FALSE)="","",(VLOOKUP($A520,'CDS-C'!$A:$L,3,FALSE))),"")</f>
        <v>X</v>
      </c>
      <c r="D520" s="1" t="s">
        <v>498</v>
      </c>
      <c r="E520" s="1" t="s">
        <v>936</v>
      </c>
      <c r="F520" s="1" t="s">
        <v>951</v>
      </c>
      <c r="G520" s="1" t="s">
        <v>147</v>
      </c>
      <c r="H520" s="1" t="s">
        <v>148</v>
      </c>
      <c r="I520" s="1" t="s">
        <v>17</v>
      </c>
      <c r="J520" s="1" t="s">
        <v>17</v>
      </c>
      <c r="K520" s="1" t="s">
        <v>17</v>
      </c>
      <c r="L520" s="1" t="s">
        <v>85</v>
      </c>
    </row>
    <row r="521" ht="15.75" customHeight="1">
      <c r="A521" s="1" t="s">
        <v>965</v>
      </c>
      <c r="B521" s="1" t="s">
        <v>966</v>
      </c>
      <c r="C521" s="1">
        <f>IFERROR(IF(VLOOKUP($A521,'CDS-C'!$A:$L,3,FALSE)="","",(VLOOKUP($A521,'CDS-C'!$A:$L,3,FALSE))),"")</f>
        <v>45731</v>
      </c>
      <c r="D521" s="1" t="s">
        <v>498</v>
      </c>
      <c r="E521" s="1" t="s">
        <v>936</v>
      </c>
      <c r="F521" s="1" t="s">
        <v>951</v>
      </c>
      <c r="G521" s="1" t="s">
        <v>147</v>
      </c>
      <c r="H521" s="1" t="s">
        <v>148</v>
      </c>
      <c r="I521" s="1" t="s">
        <v>17</v>
      </c>
      <c r="J521" s="1" t="s">
        <v>17</v>
      </c>
      <c r="K521" s="1" t="s">
        <v>17</v>
      </c>
      <c r="L521" s="1" t="s">
        <v>962</v>
      </c>
    </row>
    <row r="522" ht="15.75" customHeight="1">
      <c r="A522" s="1" t="s">
        <v>967</v>
      </c>
      <c r="B522" s="1" t="s">
        <v>968</v>
      </c>
      <c r="C522" s="1" t="str">
        <f>IFERROR(IF(VLOOKUP($A522,'CDS-C'!$A:$L,3,FALSE)="","",(VLOOKUP($A522,'CDS-C'!$A:$L,3,FALSE))),"")</f>
        <v/>
      </c>
      <c r="D522" s="1" t="s">
        <v>498</v>
      </c>
      <c r="E522" s="1" t="s">
        <v>936</v>
      </c>
      <c r="F522" s="1" t="s">
        <v>951</v>
      </c>
      <c r="G522" s="1" t="s">
        <v>147</v>
      </c>
      <c r="H522" s="1" t="s">
        <v>148</v>
      </c>
      <c r="I522" s="1" t="s">
        <v>17</v>
      </c>
      <c r="J522" s="1" t="s">
        <v>17</v>
      </c>
      <c r="K522" s="1" t="s">
        <v>17</v>
      </c>
      <c r="L522" s="1" t="s">
        <v>85</v>
      </c>
    </row>
    <row r="523" ht="15.75" customHeight="1">
      <c r="A523" s="1" t="s">
        <v>969</v>
      </c>
      <c r="B523" s="1" t="s">
        <v>970</v>
      </c>
      <c r="C523" s="1" t="str">
        <f>IFERROR(IF(VLOOKUP($A523,'CDS-C'!$A:$L,3,FALSE)="","",(VLOOKUP($A523,'CDS-C'!$A:$L,3,FALSE))),"")</f>
        <v/>
      </c>
      <c r="D523" s="1" t="s">
        <v>498</v>
      </c>
      <c r="E523" s="1" t="s">
        <v>936</v>
      </c>
      <c r="F523" s="1" t="s">
        <v>951</v>
      </c>
      <c r="G523" s="1" t="s">
        <v>147</v>
      </c>
      <c r="H523" s="1" t="s">
        <v>148</v>
      </c>
      <c r="I523" s="1" t="s">
        <v>17</v>
      </c>
      <c r="J523" s="1" t="s">
        <v>17</v>
      </c>
      <c r="K523" s="1" t="s">
        <v>17</v>
      </c>
      <c r="L523" s="1" t="s">
        <v>962</v>
      </c>
    </row>
    <row r="524" ht="15.75" customHeight="1">
      <c r="A524" s="1" t="s">
        <v>972</v>
      </c>
      <c r="B524" s="1" t="s">
        <v>966</v>
      </c>
      <c r="C524" s="1">
        <f>IFERROR(IF(VLOOKUP($A524,'CDS-C'!$A:$L,3,FALSE)="","",(VLOOKUP($A524,'CDS-C'!$A:$L,3,FALSE))),"")</f>
        <v>45778</v>
      </c>
      <c r="D524" s="1" t="s">
        <v>498</v>
      </c>
      <c r="E524" s="1" t="s">
        <v>936</v>
      </c>
      <c r="F524" s="1" t="s">
        <v>973</v>
      </c>
      <c r="G524" s="1" t="s">
        <v>147</v>
      </c>
      <c r="H524" s="1" t="s">
        <v>148</v>
      </c>
      <c r="I524" s="1" t="s">
        <v>17</v>
      </c>
      <c r="J524" s="1" t="s">
        <v>17</v>
      </c>
      <c r="K524" s="1" t="s">
        <v>17</v>
      </c>
      <c r="L524" s="1" t="s">
        <v>962</v>
      </c>
    </row>
    <row r="525" ht="15.75" customHeight="1">
      <c r="A525" s="1" t="s">
        <v>974</v>
      </c>
      <c r="B525" s="1" t="s">
        <v>975</v>
      </c>
      <c r="C525" s="1" t="str">
        <f>IFERROR(IF(VLOOKUP($A525,'CDS-C'!$A:$L,3,FALSE)="","",(VLOOKUP($A525,'CDS-C'!$A:$L,3,FALSE))),"")</f>
        <v/>
      </c>
      <c r="D525" s="1" t="s">
        <v>498</v>
      </c>
      <c r="E525" s="1" t="s">
        <v>936</v>
      </c>
      <c r="F525" s="1" t="s">
        <v>973</v>
      </c>
      <c r="G525" s="1" t="s">
        <v>147</v>
      </c>
      <c r="H525" s="1" t="s">
        <v>148</v>
      </c>
      <c r="I525" s="1" t="s">
        <v>17</v>
      </c>
      <c r="J525" s="1" t="s">
        <v>17</v>
      </c>
      <c r="K525" s="1" t="s">
        <v>17</v>
      </c>
      <c r="L525" s="1" t="s">
        <v>85</v>
      </c>
    </row>
    <row r="526" ht="15.75" customHeight="1">
      <c r="A526" s="1" t="s">
        <v>976</v>
      </c>
      <c r="B526" s="1" t="s">
        <v>977</v>
      </c>
      <c r="C526" s="1" t="str">
        <f>IFERROR(IF(VLOOKUP($A526,'CDS-C'!$A:$L,3,FALSE)="","",(VLOOKUP($A526,'CDS-C'!$A:$L,3,FALSE))),"")</f>
        <v/>
      </c>
      <c r="D526" s="1" t="s">
        <v>498</v>
      </c>
      <c r="E526" s="1" t="s">
        <v>936</v>
      </c>
      <c r="F526" s="1" t="s">
        <v>973</v>
      </c>
      <c r="G526" s="1" t="s">
        <v>147</v>
      </c>
      <c r="H526" s="1" t="s">
        <v>148</v>
      </c>
      <c r="I526" s="1" t="s">
        <v>17</v>
      </c>
      <c r="J526" s="1" t="s">
        <v>17</v>
      </c>
      <c r="K526" s="1" t="s">
        <v>17</v>
      </c>
      <c r="L526" s="1" t="s">
        <v>151</v>
      </c>
    </row>
    <row r="527" ht="15.75" customHeight="1">
      <c r="A527" s="1" t="s">
        <v>978</v>
      </c>
      <c r="B527" s="1" t="s">
        <v>979</v>
      </c>
      <c r="C527" s="1" t="str">
        <f>IFERROR(IF(VLOOKUP($A527,'CDS-C'!$A:$L,3,FALSE)="","",(VLOOKUP($A527,'CDS-C'!$A:$L,3,FALSE))),"")</f>
        <v/>
      </c>
      <c r="D527" s="1" t="s">
        <v>498</v>
      </c>
      <c r="E527" s="1" t="s">
        <v>936</v>
      </c>
      <c r="F527" s="1" t="s">
        <v>973</v>
      </c>
      <c r="G527" s="1" t="s">
        <v>147</v>
      </c>
      <c r="H527" s="1" t="s">
        <v>148</v>
      </c>
      <c r="I527" s="1" t="s">
        <v>17</v>
      </c>
      <c r="J527" s="1" t="s">
        <v>17</v>
      </c>
      <c r="K527" s="1" t="s">
        <v>17</v>
      </c>
      <c r="L527" s="1" t="s">
        <v>85</v>
      </c>
    </row>
    <row r="528" ht="15.75" customHeight="1">
      <c r="A528" s="1" t="s">
        <v>980</v>
      </c>
      <c r="B528" s="1" t="s">
        <v>970</v>
      </c>
      <c r="C528" s="1" t="str">
        <f>IFERROR(IF(VLOOKUP($A528,'CDS-C'!$A:$L,3,FALSE)="","",(VLOOKUP($A528,'CDS-C'!$A:$L,3,FALSE))),"")</f>
        <v/>
      </c>
      <c r="D528" s="1" t="s">
        <v>498</v>
      </c>
      <c r="E528" s="1" t="s">
        <v>936</v>
      </c>
      <c r="F528" s="1" t="s">
        <v>973</v>
      </c>
      <c r="G528" s="1" t="s">
        <v>147</v>
      </c>
      <c r="H528" s="1" t="s">
        <v>148</v>
      </c>
      <c r="I528" s="1" t="s">
        <v>17</v>
      </c>
      <c r="J528" s="1" t="s">
        <v>17</v>
      </c>
      <c r="K528" s="1" t="s">
        <v>17</v>
      </c>
      <c r="L528" s="1" t="s">
        <v>962</v>
      </c>
    </row>
    <row r="529" ht="15.75" customHeight="1">
      <c r="A529" s="1" t="s">
        <v>981</v>
      </c>
      <c r="B529" s="1" t="s">
        <v>982</v>
      </c>
      <c r="C529" s="1" t="str">
        <f>IFERROR(IF(VLOOKUP($A529,'CDS-C'!$A:$L,3,FALSE)="","",(VLOOKUP($A529,'CDS-C'!$A:$L,3,FALSE))),"")</f>
        <v/>
      </c>
      <c r="D529" s="1" t="s">
        <v>498</v>
      </c>
      <c r="E529" s="1" t="s">
        <v>936</v>
      </c>
      <c r="F529" s="1" t="s">
        <v>983</v>
      </c>
      <c r="G529" s="1" t="s">
        <v>147</v>
      </c>
      <c r="H529" s="1" t="s">
        <v>148</v>
      </c>
      <c r="I529" s="1" t="s">
        <v>17</v>
      </c>
      <c r="J529" s="1" t="s">
        <v>17</v>
      </c>
      <c r="K529" s="1" t="s">
        <v>17</v>
      </c>
      <c r="L529" s="1" t="s">
        <v>962</v>
      </c>
    </row>
    <row r="530" ht="15.75" customHeight="1">
      <c r="A530" s="1" t="s">
        <v>984</v>
      </c>
      <c r="B530" s="1" t="s">
        <v>985</v>
      </c>
      <c r="C530" s="1" t="str">
        <f>IFERROR(IF(VLOOKUP($A530,'CDS-C'!$A:$L,3,FALSE)="","",(VLOOKUP($A530,'CDS-C'!$A:$L,3,FALSE))),"")</f>
        <v/>
      </c>
      <c r="D530" s="1" t="s">
        <v>498</v>
      </c>
      <c r="E530" s="1" t="s">
        <v>936</v>
      </c>
      <c r="F530" s="1" t="s">
        <v>983</v>
      </c>
      <c r="G530" s="1" t="s">
        <v>147</v>
      </c>
      <c r="H530" s="1" t="s">
        <v>148</v>
      </c>
      <c r="I530" s="1" t="s">
        <v>17</v>
      </c>
      <c r="J530" s="1" t="s">
        <v>17</v>
      </c>
      <c r="K530" s="1" t="s">
        <v>17</v>
      </c>
      <c r="L530" s="1" t="s">
        <v>151</v>
      </c>
    </row>
    <row r="531" ht="15.75" customHeight="1">
      <c r="A531" s="1" t="s">
        <v>986</v>
      </c>
      <c r="B531" s="1" t="s">
        <v>987</v>
      </c>
      <c r="C531" s="1" t="str">
        <f>IFERROR(IF(VLOOKUP($A531,'CDS-C'!$A:$L,3,FALSE)="","",(VLOOKUP($A531,'CDS-C'!$A:$L,3,FALSE))),"")</f>
        <v/>
      </c>
      <c r="D531" s="1" t="s">
        <v>498</v>
      </c>
      <c r="E531" s="1" t="s">
        <v>936</v>
      </c>
      <c r="F531" s="1" t="s">
        <v>983</v>
      </c>
      <c r="G531" s="1" t="s">
        <v>147</v>
      </c>
      <c r="H531" s="1" t="s">
        <v>148</v>
      </c>
      <c r="I531" s="1" t="s">
        <v>17</v>
      </c>
      <c r="J531" s="1" t="s">
        <v>17</v>
      </c>
      <c r="K531" s="1" t="s">
        <v>17</v>
      </c>
      <c r="L531" s="1" t="s">
        <v>85</v>
      </c>
    </row>
    <row r="532" ht="15.75" customHeight="1">
      <c r="A532" s="1" t="s">
        <v>988</v>
      </c>
      <c r="B532" s="1" t="s">
        <v>989</v>
      </c>
      <c r="C532" s="1" t="str">
        <f>IFERROR(IF(VLOOKUP($A532,'CDS-C'!$A:$L,3,FALSE)="","",(VLOOKUP($A532,'CDS-C'!$A:$L,3,FALSE))),"")</f>
        <v/>
      </c>
      <c r="D532" s="1" t="s">
        <v>498</v>
      </c>
      <c r="E532" s="1" t="s">
        <v>936</v>
      </c>
      <c r="F532" s="1" t="s">
        <v>983</v>
      </c>
      <c r="G532" s="1" t="s">
        <v>147</v>
      </c>
      <c r="H532" s="1" t="s">
        <v>148</v>
      </c>
      <c r="I532" s="1" t="s">
        <v>17</v>
      </c>
      <c r="J532" s="1" t="s">
        <v>17</v>
      </c>
      <c r="K532" s="1" t="s">
        <v>17</v>
      </c>
      <c r="L532" s="1" t="s">
        <v>85</v>
      </c>
    </row>
    <row r="533" ht="15.75" customHeight="1">
      <c r="A533" s="1" t="s">
        <v>990</v>
      </c>
      <c r="B533" s="1" t="s">
        <v>991</v>
      </c>
      <c r="C533" s="1" t="str">
        <f>IFERROR(IF(VLOOKUP($A533,'CDS-C'!$A:$L,3,FALSE)="","",(VLOOKUP($A533,'CDS-C'!$A:$L,3,FALSE))),"")</f>
        <v/>
      </c>
      <c r="D533" s="1" t="s">
        <v>498</v>
      </c>
      <c r="E533" s="1" t="s">
        <v>936</v>
      </c>
      <c r="F533" s="1" t="s">
        <v>983</v>
      </c>
      <c r="G533" s="1" t="s">
        <v>147</v>
      </c>
      <c r="H533" s="1" t="s">
        <v>148</v>
      </c>
      <c r="I533" s="1" t="s">
        <v>17</v>
      </c>
      <c r="J533" s="1" t="s">
        <v>17</v>
      </c>
      <c r="K533" s="1" t="s">
        <v>17</v>
      </c>
      <c r="L533" s="1" t="s">
        <v>85</v>
      </c>
    </row>
    <row r="534" ht="15.75" customHeight="1">
      <c r="A534" s="1" t="s">
        <v>992</v>
      </c>
      <c r="B534" s="1" t="s">
        <v>993</v>
      </c>
      <c r="C534" s="1" t="str">
        <f>IFERROR(IF(VLOOKUP($A534,'CDS-C'!$A:$L,3,FALSE)="","",(VLOOKUP($A534,'CDS-C'!$A:$L,3,FALSE))),"")</f>
        <v>Y</v>
      </c>
      <c r="D534" s="1" t="s">
        <v>498</v>
      </c>
      <c r="E534" s="1" t="s">
        <v>936</v>
      </c>
      <c r="F534" s="1" t="s">
        <v>983</v>
      </c>
      <c r="G534" s="1" t="s">
        <v>147</v>
      </c>
      <c r="H534" s="1" t="s">
        <v>148</v>
      </c>
      <c r="I534" s="1" t="s">
        <v>17</v>
      </c>
      <c r="J534" s="1" t="s">
        <v>17</v>
      </c>
      <c r="K534" s="1" t="s">
        <v>17</v>
      </c>
      <c r="L534" s="1" t="s">
        <v>43</v>
      </c>
    </row>
    <row r="535" ht="15.75" customHeight="1">
      <c r="A535" s="1" t="s">
        <v>994</v>
      </c>
      <c r="B535" s="1" t="s">
        <v>995</v>
      </c>
      <c r="C535" s="1" t="str">
        <f>IFERROR(IF(VLOOKUP($A535,'CDS-C'!$A:$L,3,FALSE)="","",(VLOOKUP($A535,'CDS-C'!$A:$L,3,FALSE))),"")</f>
        <v>2 years</v>
      </c>
      <c r="D535" s="1" t="s">
        <v>498</v>
      </c>
      <c r="E535" s="1" t="s">
        <v>936</v>
      </c>
      <c r="F535" s="1" t="s">
        <v>983</v>
      </c>
      <c r="G535" s="1" t="s">
        <v>147</v>
      </c>
      <c r="H535" s="1" t="s">
        <v>148</v>
      </c>
      <c r="I535" s="1" t="s">
        <v>17</v>
      </c>
      <c r="J535" s="1" t="s">
        <v>17</v>
      </c>
      <c r="K535" s="1" t="s">
        <v>17</v>
      </c>
      <c r="L535" s="1" t="s">
        <v>18</v>
      </c>
    </row>
    <row r="536" ht="15.75" customHeight="1">
      <c r="A536" s="1" t="s">
        <v>997</v>
      </c>
      <c r="B536" s="1" t="s">
        <v>998</v>
      </c>
      <c r="C536" s="1" t="str">
        <f>IFERROR(IF(VLOOKUP($A536,'CDS-C'!$A:$L,3,FALSE)="","",(VLOOKUP($A536,'CDS-C'!$A:$L,3,FALSE))),"")</f>
        <v>Y</v>
      </c>
      <c r="D536" s="1" t="s">
        <v>498</v>
      </c>
      <c r="E536" s="1" t="s">
        <v>936</v>
      </c>
      <c r="F536" s="1" t="s">
        <v>999</v>
      </c>
      <c r="G536" s="1" t="s">
        <v>147</v>
      </c>
      <c r="H536" s="1" t="s">
        <v>148</v>
      </c>
      <c r="I536" s="1" t="s">
        <v>17</v>
      </c>
      <c r="J536" s="1" t="s">
        <v>149</v>
      </c>
      <c r="K536" s="1" t="s">
        <v>17</v>
      </c>
      <c r="L536" s="1" t="s">
        <v>43</v>
      </c>
    </row>
    <row r="537" ht="15.75" customHeight="1">
      <c r="A537" s="1" t="s">
        <v>1000</v>
      </c>
      <c r="B537" s="1" t="s">
        <v>1001</v>
      </c>
      <c r="C537" s="1" t="str">
        <f>IFERROR(IF(VLOOKUP($A537,'CDS-C'!$A:$L,3,FALSE)="","",(VLOOKUP($A537,'CDS-C'!$A:$L,3,FALSE))),"")</f>
        <v>Y</v>
      </c>
      <c r="D537" s="1" t="s">
        <v>498</v>
      </c>
      <c r="E537" s="1" t="s">
        <v>936</v>
      </c>
      <c r="F537" s="1" t="s">
        <v>1002</v>
      </c>
      <c r="G537" s="1" t="s">
        <v>147</v>
      </c>
      <c r="H537" s="1" t="s">
        <v>148</v>
      </c>
      <c r="I537" s="1" t="s">
        <v>17</v>
      </c>
      <c r="J537" s="1" t="s">
        <v>17</v>
      </c>
      <c r="K537" s="1" t="s">
        <v>17</v>
      </c>
      <c r="L537" s="1" t="s">
        <v>43</v>
      </c>
    </row>
    <row r="538" ht="15.75" customHeight="1">
      <c r="A538" s="1" t="s">
        <v>1003</v>
      </c>
      <c r="B538" s="1" t="s">
        <v>1004</v>
      </c>
      <c r="C538" s="1">
        <f>IFERROR(IF(VLOOKUP($A538,'CDS-C'!$A:$L,3,FALSE)="","",(VLOOKUP($A538,'CDS-C'!$A:$L,3,FALSE))),"")</f>
        <v>45976</v>
      </c>
      <c r="D538" s="1" t="s">
        <v>498</v>
      </c>
      <c r="E538" s="1" t="s">
        <v>936</v>
      </c>
      <c r="F538" s="1" t="s">
        <v>1002</v>
      </c>
      <c r="G538" s="1" t="s">
        <v>147</v>
      </c>
      <c r="H538" s="1" t="s">
        <v>148</v>
      </c>
      <c r="I538" s="1" t="s">
        <v>17</v>
      </c>
      <c r="J538" s="1" t="s">
        <v>17</v>
      </c>
      <c r="K538" s="1" t="s">
        <v>17</v>
      </c>
      <c r="L538" s="1" t="s">
        <v>962</v>
      </c>
    </row>
    <row r="539" ht="15.75" customHeight="1">
      <c r="A539" s="1" t="s">
        <v>1005</v>
      </c>
      <c r="B539" s="1" t="s">
        <v>1006</v>
      </c>
      <c r="C539" s="1">
        <f>IFERROR(IF(VLOOKUP($A539,'CDS-C'!$A:$L,3,FALSE)="","",(VLOOKUP($A539,'CDS-C'!$A:$L,3,FALSE))),"")</f>
        <v>45991</v>
      </c>
      <c r="D539" s="1" t="s">
        <v>498</v>
      </c>
      <c r="E539" s="1" t="s">
        <v>936</v>
      </c>
      <c r="F539" s="1" t="s">
        <v>1002</v>
      </c>
      <c r="G539" s="1" t="s">
        <v>147</v>
      </c>
      <c r="H539" s="1" t="s">
        <v>148</v>
      </c>
      <c r="I539" s="1" t="s">
        <v>17</v>
      </c>
      <c r="J539" s="1" t="s">
        <v>17</v>
      </c>
      <c r="K539" s="1" t="s">
        <v>17</v>
      </c>
      <c r="L539" s="1" t="s">
        <v>962</v>
      </c>
    </row>
    <row r="540" ht="15.75" customHeight="1">
      <c r="A540" s="1" t="s">
        <v>1007</v>
      </c>
      <c r="B540" s="1" t="s">
        <v>1008</v>
      </c>
      <c r="C540" s="1">
        <f>IFERROR(IF(VLOOKUP($A540,'CDS-C'!$A:$L,3,FALSE)="","",(VLOOKUP($A540,'CDS-C'!$A:$L,3,FALSE))),"")</f>
        <v>45689</v>
      </c>
      <c r="D540" s="1" t="s">
        <v>498</v>
      </c>
      <c r="E540" s="1" t="s">
        <v>936</v>
      </c>
      <c r="F540" s="1" t="s">
        <v>1002</v>
      </c>
      <c r="G540" s="1" t="s">
        <v>147</v>
      </c>
      <c r="H540" s="1" t="s">
        <v>148</v>
      </c>
      <c r="I540" s="1" t="s">
        <v>17</v>
      </c>
      <c r="J540" s="1" t="s">
        <v>17</v>
      </c>
      <c r="K540" s="1" t="s">
        <v>17</v>
      </c>
      <c r="L540" s="1" t="s">
        <v>962</v>
      </c>
    </row>
    <row r="541" ht="15.75" customHeight="1">
      <c r="A541" s="1" t="s">
        <v>1009</v>
      </c>
      <c r="B541" s="1" t="s">
        <v>1010</v>
      </c>
      <c r="C541" s="1">
        <f>IFERROR(IF(VLOOKUP($A541,'CDS-C'!$A:$L,3,FALSE)="","",(VLOOKUP($A541,'CDS-C'!$A:$L,3,FALSE))),"")</f>
        <v>45703</v>
      </c>
      <c r="D541" s="1" t="s">
        <v>498</v>
      </c>
      <c r="E541" s="1" t="s">
        <v>936</v>
      </c>
      <c r="F541" s="1" t="s">
        <v>1002</v>
      </c>
      <c r="G541" s="1" t="s">
        <v>147</v>
      </c>
      <c r="H541" s="1" t="s">
        <v>148</v>
      </c>
      <c r="I541" s="1" t="s">
        <v>17</v>
      </c>
      <c r="J541" s="1" t="s">
        <v>17</v>
      </c>
      <c r="K541" s="1" t="s">
        <v>17</v>
      </c>
      <c r="L541" s="1" t="s">
        <v>962</v>
      </c>
    </row>
    <row r="542" ht="15.75" customHeight="1">
      <c r="A542" s="1" t="s">
        <v>1011</v>
      </c>
      <c r="B542" s="1" t="s">
        <v>1012</v>
      </c>
      <c r="C542" s="1">
        <f>IFERROR(IF(VLOOKUP($A542,'CDS-C'!$A:$L,3,FALSE)="","",(VLOOKUP($A542,'CDS-C'!$A:$L,3,FALSE))),"")</f>
        <v>129</v>
      </c>
      <c r="D542" s="1" t="s">
        <v>498</v>
      </c>
      <c r="E542" s="1" t="s">
        <v>936</v>
      </c>
      <c r="F542" s="1" t="s">
        <v>1002</v>
      </c>
      <c r="G542" s="1" t="s">
        <v>147</v>
      </c>
      <c r="H542" s="1" t="s">
        <v>148</v>
      </c>
      <c r="I542" s="1" t="s">
        <v>17</v>
      </c>
      <c r="J542" s="1" t="s">
        <v>17</v>
      </c>
      <c r="K542" s="1" t="s">
        <v>17</v>
      </c>
      <c r="L542" s="1" t="s">
        <v>151</v>
      </c>
    </row>
    <row r="543" ht="15.75" customHeight="1">
      <c r="A543" s="1" t="s">
        <v>1011</v>
      </c>
      <c r="B543" s="1" t="s">
        <v>1013</v>
      </c>
      <c r="C543" s="1">
        <f>IFERROR(IF(VLOOKUP($A543,'CDS-C'!$A:$L,3,FALSE)="","",(VLOOKUP($A543,'CDS-C'!$A:$L,3,FALSE))),"")</f>
        <v>129</v>
      </c>
      <c r="D543" s="1" t="s">
        <v>498</v>
      </c>
      <c r="E543" s="1" t="s">
        <v>936</v>
      </c>
      <c r="F543" s="1" t="s">
        <v>1002</v>
      </c>
      <c r="G543" s="1" t="s">
        <v>147</v>
      </c>
      <c r="H543" s="1" t="s">
        <v>148</v>
      </c>
      <c r="I543" s="1" t="s">
        <v>17</v>
      </c>
      <c r="J543" s="1" t="s">
        <v>17</v>
      </c>
      <c r="K543" s="1" t="s">
        <v>17</v>
      </c>
      <c r="L543" s="1" t="s">
        <v>151</v>
      </c>
    </row>
    <row r="544" ht="15.75" customHeight="1">
      <c r="A544" s="1" t="s">
        <v>1014</v>
      </c>
      <c r="B544" s="1" t="s">
        <v>1015</v>
      </c>
      <c r="C544" s="1" t="str">
        <f>IFERROR(IF(VLOOKUP($A544,'CDS-C'!$A:$L,3,FALSE)="","",(VLOOKUP($A544,'CDS-C'!$A:$L,3,FALSE))),"")</f>
        <v/>
      </c>
      <c r="D544" s="1" t="s">
        <v>498</v>
      </c>
      <c r="E544" s="1" t="s">
        <v>936</v>
      </c>
      <c r="F544" s="1" t="s">
        <v>1002</v>
      </c>
      <c r="G544" s="1" t="s">
        <v>147</v>
      </c>
      <c r="H544" s="1" t="s">
        <v>148</v>
      </c>
      <c r="I544" s="1" t="s">
        <v>17</v>
      </c>
      <c r="J544" s="1" t="s">
        <v>17</v>
      </c>
      <c r="K544" s="1" t="s">
        <v>17</v>
      </c>
      <c r="L544" s="1" t="s">
        <v>18</v>
      </c>
    </row>
    <row r="545" ht="15.75" customHeight="1">
      <c r="A545" s="1" t="s">
        <v>1016</v>
      </c>
      <c r="B545" s="1" t="s">
        <v>1017</v>
      </c>
      <c r="C545" s="1" t="str">
        <f>IFERROR(IF(VLOOKUP($A545,'CDS-C'!$A:$L,3,FALSE)="","",(VLOOKUP($A545,'CDS-C'!$A:$L,3,FALSE))),"")</f>
        <v>Y</v>
      </c>
      <c r="D545" s="1" t="s">
        <v>498</v>
      </c>
      <c r="E545" s="1" t="s">
        <v>936</v>
      </c>
      <c r="F545" s="1" t="s">
        <v>1018</v>
      </c>
      <c r="G545" s="1" t="s">
        <v>147</v>
      </c>
      <c r="H545" s="1" t="s">
        <v>148</v>
      </c>
      <c r="I545" s="1" t="s">
        <v>17</v>
      </c>
      <c r="J545" s="1" t="s">
        <v>17</v>
      </c>
      <c r="K545" s="1" t="s">
        <v>17</v>
      </c>
      <c r="L545" s="1" t="s">
        <v>43</v>
      </c>
    </row>
    <row r="546" ht="15.75" customHeight="1">
      <c r="A546" s="1" t="s">
        <v>1019</v>
      </c>
      <c r="B546" s="1" t="s">
        <v>1020</v>
      </c>
      <c r="C546" s="1">
        <f>IFERROR(IF(VLOOKUP($A546,'CDS-C'!$A:$L,3,FALSE)="","",(VLOOKUP($A546,'CDS-C'!$A:$L,3,FALSE))),"")</f>
        <v>45992</v>
      </c>
      <c r="D546" s="1" t="s">
        <v>498</v>
      </c>
      <c r="E546" s="1" t="s">
        <v>936</v>
      </c>
      <c r="F546" s="1" t="s">
        <v>1018</v>
      </c>
      <c r="G546" s="1" t="s">
        <v>147</v>
      </c>
      <c r="H546" s="1" t="s">
        <v>148</v>
      </c>
      <c r="I546" s="1" t="s">
        <v>17</v>
      </c>
      <c r="J546" s="1" t="s">
        <v>17</v>
      </c>
      <c r="K546" s="1" t="s">
        <v>17</v>
      </c>
      <c r="L546" s="1" t="s">
        <v>962</v>
      </c>
    </row>
    <row r="547" ht="15.75" customHeight="1">
      <c r="A547" s="1" t="s">
        <v>1021</v>
      </c>
      <c r="B547" s="1" t="s">
        <v>1022</v>
      </c>
      <c r="C547" s="1">
        <f>IFERROR(IF(VLOOKUP($A547,'CDS-C'!$A:$L,3,FALSE)="","",(VLOOKUP($A547,'CDS-C'!$A:$L,3,FALSE))),"")</f>
        <v>45658</v>
      </c>
      <c r="D547" s="1" t="s">
        <v>498</v>
      </c>
      <c r="E547" s="1" t="s">
        <v>936</v>
      </c>
      <c r="F547" s="1" t="s">
        <v>1018</v>
      </c>
      <c r="G547" s="1" t="s">
        <v>147</v>
      </c>
      <c r="H547" s="1" t="s">
        <v>148</v>
      </c>
      <c r="I547" s="1" t="s">
        <v>17</v>
      </c>
      <c r="J547" s="1" t="s">
        <v>17</v>
      </c>
      <c r="K547" s="1" t="s">
        <v>17</v>
      </c>
      <c r="L547" s="1" t="s">
        <v>962</v>
      </c>
    </row>
    <row r="548" ht="15.75" customHeight="1">
      <c r="A548" s="1" t="s">
        <v>1023</v>
      </c>
      <c r="B548" s="1" t="s">
        <v>1024</v>
      </c>
      <c r="C548" s="1" t="str">
        <f>IFERROR(IF(VLOOKUP($A548,'CDS-C'!$A:$L,3,FALSE)="","",(VLOOKUP($A548,'CDS-C'!$A:$L,3,FALSE))),"")</f>
        <v>N</v>
      </c>
      <c r="D548" s="1" t="s">
        <v>498</v>
      </c>
      <c r="E548" s="1" t="s">
        <v>936</v>
      </c>
      <c r="F548" s="1" t="s">
        <v>1018</v>
      </c>
      <c r="G548" s="1" t="s">
        <v>147</v>
      </c>
      <c r="H548" s="1" t="s">
        <v>148</v>
      </c>
      <c r="I548" s="1" t="s">
        <v>17</v>
      </c>
      <c r="J548" s="1" t="s">
        <v>17</v>
      </c>
      <c r="K548" s="1" t="s">
        <v>17</v>
      </c>
      <c r="L548" s="1" t="s">
        <v>43</v>
      </c>
    </row>
    <row r="549" ht="15.75" customHeight="1">
      <c r="A549" s="1" t="s">
        <v>1025</v>
      </c>
      <c r="B549" s="1" t="s">
        <v>1026</v>
      </c>
      <c r="C549" s="1" t="str">
        <f>IFERROR(IF(VLOOKUP($A549,'CDS-D'!$A:$L,3,FALSE)="","",(VLOOKUP($A549,'CDS-D'!$A:$L,3,FALSE))),"")</f>
        <v>Y</v>
      </c>
      <c r="D549" s="1" t="s">
        <v>1027</v>
      </c>
      <c r="E549" s="1" t="s">
        <v>1028</v>
      </c>
      <c r="F549" s="1" t="s">
        <v>17</v>
      </c>
      <c r="G549" s="1" t="s">
        <v>147</v>
      </c>
      <c r="H549" s="1" t="s">
        <v>1029</v>
      </c>
      <c r="I549" s="1" t="s">
        <v>17</v>
      </c>
      <c r="J549" s="1" t="s">
        <v>17</v>
      </c>
      <c r="K549" s="1" t="s">
        <v>17</v>
      </c>
      <c r="L549" s="1" t="s">
        <v>43</v>
      </c>
    </row>
    <row r="550" ht="15.75" customHeight="1">
      <c r="A550" s="1" t="s">
        <v>1030</v>
      </c>
      <c r="B550" s="1" t="s">
        <v>1031</v>
      </c>
      <c r="C550" s="1" t="str">
        <f>IFERROR(IF(VLOOKUP($A550,'CDS-D'!$A:$L,3,FALSE)="","",(VLOOKUP($A550,'CDS-D'!$A:$L,3,FALSE))),"")</f>
        <v>Y</v>
      </c>
      <c r="D550" s="1" t="s">
        <v>1027</v>
      </c>
      <c r="E550" s="1" t="s">
        <v>1028</v>
      </c>
      <c r="F550" s="1" t="s">
        <v>17</v>
      </c>
      <c r="G550" s="1" t="s">
        <v>147</v>
      </c>
      <c r="H550" s="1" t="s">
        <v>1029</v>
      </c>
      <c r="I550" s="1" t="s">
        <v>17</v>
      </c>
      <c r="J550" s="1" t="s">
        <v>17</v>
      </c>
      <c r="K550" s="1" t="s">
        <v>17</v>
      </c>
      <c r="L550" s="1" t="s">
        <v>43</v>
      </c>
    </row>
    <row r="551" ht="15.75" customHeight="1">
      <c r="A551" s="1" t="s">
        <v>1032</v>
      </c>
      <c r="B551" s="1" t="s">
        <v>150</v>
      </c>
      <c r="C551" s="1">
        <f>IFERROR(IF(VLOOKUP($A551,'CDS-D'!$A:$L,3,FALSE)="","",(VLOOKUP($A551,'CDS-D'!$A:$L,3,FALSE))),"")</f>
        <v>133</v>
      </c>
      <c r="D551" s="1" t="s">
        <v>1027</v>
      </c>
      <c r="E551" s="1" t="s">
        <v>1028</v>
      </c>
      <c r="F551" s="1" t="s">
        <v>500</v>
      </c>
      <c r="G551" s="1" t="s">
        <v>147</v>
      </c>
      <c r="H551" s="1" t="s">
        <v>1029</v>
      </c>
      <c r="I551" s="1" t="s">
        <v>17</v>
      </c>
      <c r="J551" s="1" t="s">
        <v>17</v>
      </c>
      <c r="K551" s="1" t="s">
        <v>150</v>
      </c>
      <c r="L551" s="1" t="s">
        <v>151</v>
      </c>
    </row>
    <row r="552" ht="15.75" customHeight="1">
      <c r="A552" s="1" t="s">
        <v>1033</v>
      </c>
      <c r="B552" s="1" t="s">
        <v>154</v>
      </c>
      <c r="C552" s="1">
        <f>IFERROR(IF(VLOOKUP($A552,'CDS-D'!$A:$L,3,FALSE)="","",(VLOOKUP($A552,'CDS-D'!$A:$L,3,FALSE))),"")</f>
        <v>73</v>
      </c>
      <c r="D552" s="1" t="s">
        <v>1027</v>
      </c>
      <c r="E552" s="1" t="s">
        <v>1028</v>
      </c>
      <c r="F552" s="1" t="s">
        <v>500</v>
      </c>
      <c r="G552" s="1" t="s">
        <v>147</v>
      </c>
      <c r="H552" s="1" t="s">
        <v>1029</v>
      </c>
      <c r="I552" s="1" t="s">
        <v>17</v>
      </c>
      <c r="J552" s="1" t="s">
        <v>17</v>
      </c>
      <c r="K552" s="1" t="s">
        <v>154</v>
      </c>
      <c r="L552" s="1" t="s">
        <v>151</v>
      </c>
    </row>
    <row r="553" ht="15.75" customHeight="1">
      <c r="A553" s="1" t="s">
        <v>1034</v>
      </c>
      <c r="B553" s="1" t="s">
        <v>157</v>
      </c>
      <c r="C553" s="1">
        <f>IFERROR(IF(VLOOKUP($A553,'CDS-D'!$A:$L,3,FALSE)="","",(VLOOKUP($A553,'CDS-D'!$A:$L,3,FALSE))),"")</f>
        <v>0</v>
      </c>
      <c r="D553" s="1" t="s">
        <v>1027</v>
      </c>
      <c r="E553" s="1" t="s">
        <v>1028</v>
      </c>
      <c r="F553" s="1" t="s">
        <v>500</v>
      </c>
      <c r="G553" s="1" t="s">
        <v>147</v>
      </c>
      <c r="H553" s="1" t="s">
        <v>1029</v>
      </c>
      <c r="I553" s="1" t="s">
        <v>17</v>
      </c>
      <c r="J553" s="1" t="s">
        <v>17</v>
      </c>
      <c r="K553" s="1" t="s">
        <v>157</v>
      </c>
      <c r="L553" s="1" t="s">
        <v>151</v>
      </c>
    </row>
    <row r="554" ht="15.75" customHeight="1">
      <c r="A554" s="1" t="s">
        <v>1035</v>
      </c>
      <c r="B554" s="1" t="s">
        <v>160</v>
      </c>
      <c r="C554" s="1">
        <f>IFERROR(IF(VLOOKUP($A554,'CDS-D'!$A:$L,3,FALSE)="","",(VLOOKUP($A554,'CDS-D'!$A:$L,3,FALSE))),"")</f>
        <v>0</v>
      </c>
      <c r="D554" s="1" t="s">
        <v>1027</v>
      </c>
      <c r="E554" s="1" t="s">
        <v>1028</v>
      </c>
      <c r="F554" s="1" t="s">
        <v>500</v>
      </c>
      <c r="G554" s="1" t="s">
        <v>147</v>
      </c>
      <c r="H554" s="1" t="s">
        <v>1029</v>
      </c>
      <c r="I554" s="1" t="s">
        <v>17</v>
      </c>
      <c r="J554" s="1" t="s">
        <v>17</v>
      </c>
      <c r="K554" s="1" t="s">
        <v>160</v>
      </c>
      <c r="L554" s="1" t="s">
        <v>151</v>
      </c>
    </row>
    <row r="555" ht="15.75" customHeight="1">
      <c r="A555" s="1" t="s">
        <v>1036</v>
      </c>
      <c r="B555" s="1" t="s">
        <v>181</v>
      </c>
      <c r="C555" s="1">
        <f>IFERROR(IF(VLOOKUP($A555,'CDS-D'!$A:$L,3,FALSE)="","",(VLOOKUP($A555,'CDS-D'!$A:$L,3,FALSE))),"")</f>
        <v>206</v>
      </c>
      <c r="D555" s="1" t="s">
        <v>1027</v>
      </c>
      <c r="E555" s="1" t="s">
        <v>1028</v>
      </c>
      <c r="F555" s="1" t="s">
        <v>500</v>
      </c>
      <c r="G555" s="1" t="s">
        <v>147</v>
      </c>
      <c r="H555" s="1" t="s">
        <v>1029</v>
      </c>
      <c r="I555" s="1" t="s">
        <v>17</v>
      </c>
      <c r="J555" s="1" t="s">
        <v>17</v>
      </c>
      <c r="K555" s="1" t="s">
        <v>17</v>
      </c>
      <c r="L555" s="1" t="s">
        <v>151</v>
      </c>
    </row>
    <row r="556" ht="15.75" customHeight="1">
      <c r="A556" s="1" t="s">
        <v>1037</v>
      </c>
      <c r="B556" s="1" t="s">
        <v>150</v>
      </c>
      <c r="C556" s="1">
        <f>IFERROR(IF(VLOOKUP($A556,'CDS-D'!$A:$L,3,FALSE)="","",(VLOOKUP($A556,'CDS-D'!$A:$L,3,FALSE))),"")</f>
        <v>38</v>
      </c>
      <c r="D556" s="1" t="s">
        <v>1027</v>
      </c>
      <c r="E556" s="1" t="s">
        <v>1028</v>
      </c>
      <c r="F556" s="1" t="s">
        <v>509</v>
      </c>
      <c r="G556" s="1" t="s">
        <v>147</v>
      </c>
      <c r="H556" s="1" t="s">
        <v>1029</v>
      </c>
      <c r="I556" s="1" t="s">
        <v>17</v>
      </c>
      <c r="J556" s="1" t="s">
        <v>17</v>
      </c>
      <c r="K556" s="1" t="s">
        <v>150</v>
      </c>
      <c r="L556" s="1" t="s">
        <v>151</v>
      </c>
    </row>
    <row r="557" ht="15.75" customHeight="1">
      <c r="A557" s="1" t="s">
        <v>1038</v>
      </c>
      <c r="B557" s="1" t="s">
        <v>154</v>
      </c>
      <c r="C557" s="1">
        <f>IFERROR(IF(VLOOKUP($A557,'CDS-D'!$A:$L,3,FALSE)="","",(VLOOKUP($A557,'CDS-D'!$A:$L,3,FALSE))),"")</f>
        <v>21</v>
      </c>
      <c r="D557" s="1" t="s">
        <v>1027</v>
      </c>
      <c r="E557" s="1" t="s">
        <v>1028</v>
      </c>
      <c r="F557" s="1" t="s">
        <v>509</v>
      </c>
      <c r="G557" s="1" t="s">
        <v>147</v>
      </c>
      <c r="H557" s="1" t="s">
        <v>1029</v>
      </c>
      <c r="I557" s="1" t="s">
        <v>17</v>
      </c>
      <c r="J557" s="1" t="s">
        <v>17</v>
      </c>
      <c r="K557" s="1" t="s">
        <v>154</v>
      </c>
      <c r="L557" s="1" t="s">
        <v>151</v>
      </c>
    </row>
    <row r="558" ht="15.75" customHeight="1">
      <c r="A558" s="1" t="s">
        <v>1039</v>
      </c>
      <c r="B558" s="1" t="s">
        <v>157</v>
      </c>
      <c r="C558" s="1">
        <f>IFERROR(IF(VLOOKUP($A558,'CDS-D'!$A:$L,3,FALSE)="","",(VLOOKUP($A558,'CDS-D'!$A:$L,3,FALSE))),"")</f>
        <v>0</v>
      </c>
      <c r="D558" s="1" t="s">
        <v>1027</v>
      </c>
      <c r="E558" s="1" t="s">
        <v>1028</v>
      </c>
      <c r="F558" s="1" t="s">
        <v>509</v>
      </c>
      <c r="G558" s="1" t="s">
        <v>147</v>
      </c>
      <c r="H558" s="1" t="s">
        <v>1029</v>
      </c>
      <c r="I558" s="1" t="s">
        <v>17</v>
      </c>
      <c r="J558" s="1" t="s">
        <v>17</v>
      </c>
      <c r="K558" s="1" t="s">
        <v>157</v>
      </c>
      <c r="L558" s="1" t="s">
        <v>151</v>
      </c>
    </row>
    <row r="559" ht="15.75" customHeight="1">
      <c r="A559" s="1" t="s">
        <v>1040</v>
      </c>
      <c r="B559" s="1" t="s">
        <v>160</v>
      </c>
      <c r="C559" s="1">
        <f>IFERROR(IF(VLOOKUP($A559,'CDS-D'!$A:$L,3,FALSE)="","",(VLOOKUP($A559,'CDS-D'!$A:$L,3,FALSE))),"")</f>
        <v>0</v>
      </c>
      <c r="D559" s="1" t="s">
        <v>1027</v>
      </c>
      <c r="E559" s="1" t="s">
        <v>1028</v>
      </c>
      <c r="F559" s="1" t="s">
        <v>509</v>
      </c>
      <c r="G559" s="1" t="s">
        <v>147</v>
      </c>
      <c r="H559" s="1" t="s">
        <v>1029</v>
      </c>
      <c r="I559" s="1" t="s">
        <v>17</v>
      </c>
      <c r="J559" s="1" t="s">
        <v>17</v>
      </c>
      <c r="K559" s="1" t="s">
        <v>160</v>
      </c>
      <c r="L559" s="1" t="s">
        <v>151</v>
      </c>
    </row>
    <row r="560" ht="15.75" customHeight="1">
      <c r="A560" s="1" t="s">
        <v>1041</v>
      </c>
      <c r="B560" s="1" t="s">
        <v>181</v>
      </c>
      <c r="C560" s="1">
        <f>IFERROR(IF(VLOOKUP($A560,'CDS-D'!$A:$L,3,FALSE)="","",(VLOOKUP($A560,'CDS-D'!$A:$L,3,FALSE))),"")</f>
        <v>59</v>
      </c>
      <c r="D560" s="1" t="s">
        <v>1027</v>
      </c>
      <c r="E560" s="1" t="s">
        <v>1028</v>
      </c>
      <c r="F560" s="1" t="s">
        <v>509</v>
      </c>
      <c r="G560" s="1" t="s">
        <v>147</v>
      </c>
      <c r="H560" s="1" t="s">
        <v>1029</v>
      </c>
      <c r="I560" s="1" t="s">
        <v>17</v>
      </c>
      <c r="J560" s="1" t="s">
        <v>17</v>
      </c>
      <c r="K560" s="1" t="s">
        <v>17</v>
      </c>
      <c r="L560" s="1" t="s">
        <v>151</v>
      </c>
    </row>
    <row r="561" ht="15.75" customHeight="1">
      <c r="A561" s="1" t="s">
        <v>1042</v>
      </c>
      <c r="B561" s="1" t="s">
        <v>150</v>
      </c>
      <c r="C561" s="1">
        <f>IFERROR(IF(VLOOKUP($A561,'CDS-D'!$A:$L,3,FALSE)="","",(VLOOKUP($A561,'CDS-D'!$A:$L,3,FALSE))),"")</f>
        <v>14</v>
      </c>
      <c r="D561" s="1" t="s">
        <v>1027</v>
      </c>
      <c r="E561" s="1" t="s">
        <v>1028</v>
      </c>
      <c r="F561" s="1" t="s">
        <v>518</v>
      </c>
      <c r="G561" s="1" t="s">
        <v>147</v>
      </c>
      <c r="H561" s="1" t="s">
        <v>1029</v>
      </c>
      <c r="I561" s="1" t="s">
        <v>17</v>
      </c>
      <c r="J561" s="1" t="s">
        <v>17</v>
      </c>
      <c r="K561" s="1" t="s">
        <v>150</v>
      </c>
      <c r="L561" s="1" t="s">
        <v>151</v>
      </c>
    </row>
    <row r="562" ht="15.75" customHeight="1">
      <c r="A562" s="1" t="s">
        <v>1043</v>
      </c>
      <c r="B562" s="1" t="s">
        <v>154</v>
      </c>
      <c r="C562" s="1">
        <f>IFERROR(IF(VLOOKUP($A562,'CDS-D'!$A:$L,3,FALSE)="","",(VLOOKUP($A562,'CDS-D'!$A:$L,3,FALSE))),"")</f>
        <v>10</v>
      </c>
      <c r="D562" s="1" t="s">
        <v>1027</v>
      </c>
      <c r="E562" s="1" t="s">
        <v>1028</v>
      </c>
      <c r="F562" s="1" t="s">
        <v>518</v>
      </c>
      <c r="G562" s="1" t="s">
        <v>147</v>
      </c>
      <c r="H562" s="1" t="s">
        <v>1029</v>
      </c>
      <c r="I562" s="1" t="s">
        <v>17</v>
      </c>
      <c r="J562" s="1" t="s">
        <v>17</v>
      </c>
      <c r="K562" s="1" t="s">
        <v>154</v>
      </c>
      <c r="L562" s="1" t="s">
        <v>151</v>
      </c>
    </row>
    <row r="563" ht="15.75" customHeight="1">
      <c r="A563" s="1" t="s">
        <v>1044</v>
      </c>
      <c r="B563" s="1" t="s">
        <v>157</v>
      </c>
      <c r="C563" s="1">
        <f>IFERROR(IF(VLOOKUP($A563,'CDS-D'!$A:$L,3,FALSE)="","",(VLOOKUP($A563,'CDS-D'!$A:$L,3,FALSE))),"")</f>
        <v>0</v>
      </c>
      <c r="D563" s="1" t="s">
        <v>1027</v>
      </c>
      <c r="E563" s="1" t="s">
        <v>1028</v>
      </c>
      <c r="F563" s="1" t="s">
        <v>518</v>
      </c>
      <c r="G563" s="1" t="s">
        <v>147</v>
      </c>
      <c r="H563" s="1" t="s">
        <v>1029</v>
      </c>
      <c r="I563" s="1" t="s">
        <v>17</v>
      </c>
      <c r="J563" s="1" t="s">
        <v>17</v>
      </c>
      <c r="K563" s="1" t="s">
        <v>157</v>
      </c>
      <c r="L563" s="1" t="s">
        <v>151</v>
      </c>
    </row>
    <row r="564" ht="15.75" customHeight="1">
      <c r="A564" s="1" t="s">
        <v>1045</v>
      </c>
      <c r="B564" s="1" t="s">
        <v>160</v>
      </c>
      <c r="C564" s="1">
        <f>IFERROR(IF(VLOOKUP($A564,'CDS-D'!$A:$L,3,FALSE)="","",(VLOOKUP($A564,'CDS-D'!$A:$L,3,FALSE))),"")</f>
        <v>0</v>
      </c>
      <c r="D564" s="1" t="s">
        <v>1027</v>
      </c>
      <c r="E564" s="1" t="s">
        <v>1028</v>
      </c>
      <c r="F564" s="1" t="s">
        <v>518</v>
      </c>
      <c r="G564" s="1" t="s">
        <v>147</v>
      </c>
      <c r="H564" s="1" t="s">
        <v>1029</v>
      </c>
      <c r="I564" s="1" t="s">
        <v>17</v>
      </c>
      <c r="J564" s="1" t="s">
        <v>17</v>
      </c>
      <c r="K564" s="1" t="s">
        <v>160</v>
      </c>
      <c r="L564" s="1" t="s">
        <v>151</v>
      </c>
    </row>
    <row r="565" ht="15.75" customHeight="1">
      <c r="A565" s="1" t="s">
        <v>1046</v>
      </c>
      <c r="B565" s="1" t="s">
        <v>181</v>
      </c>
      <c r="C565" s="1">
        <f>IFERROR(IF(VLOOKUP($A565,'CDS-D'!$A:$L,3,FALSE)="","",(VLOOKUP($A565,'CDS-D'!$A:$L,3,FALSE))),"")</f>
        <v>24</v>
      </c>
      <c r="D565" s="1" t="s">
        <v>1027</v>
      </c>
      <c r="E565" s="1" t="s">
        <v>1028</v>
      </c>
      <c r="F565" s="1" t="s">
        <v>518</v>
      </c>
      <c r="G565" s="1" t="s">
        <v>147</v>
      </c>
      <c r="H565" s="1" t="s">
        <v>1029</v>
      </c>
      <c r="I565" s="1" t="s">
        <v>17</v>
      </c>
      <c r="J565" s="1" t="s">
        <v>17</v>
      </c>
      <c r="K565" s="1" t="s">
        <v>17</v>
      </c>
      <c r="L565" s="1" t="s">
        <v>151</v>
      </c>
    </row>
    <row r="566" ht="15.75" customHeight="1">
      <c r="A566" s="1" t="s">
        <v>1047</v>
      </c>
      <c r="B566" s="1" t="s">
        <v>1048</v>
      </c>
      <c r="C566" s="1" t="str">
        <f>IFERROR(IF(VLOOKUP($A566,'CDS-D'!$A:$L,3,FALSE)="","",(VLOOKUP($A566,'CDS-D'!$A:$L,3,FALSE))),"")</f>
        <v>X</v>
      </c>
      <c r="D566" s="1" t="s">
        <v>1027</v>
      </c>
      <c r="E566" s="1" t="s">
        <v>1049</v>
      </c>
      <c r="F566" s="1" t="s">
        <v>1048</v>
      </c>
      <c r="G566" s="1" t="s">
        <v>147</v>
      </c>
      <c r="H566" s="1" t="s">
        <v>1029</v>
      </c>
      <c r="I566" s="1" t="s">
        <v>17</v>
      </c>
      <c r="J566" s="1" t="s">
        <v>17</v>
      </c>
      <c r="K566" s="1" t="s">
        <v>17</v>
      </c>
      <c r="L566" s="1" t="s">
        <v>85</v>
      </c>
    </row>
    <row r="567" ht="15.75" customHeight="1">
      <c r="A567" s="1" t="s">
        <v>1050</v>
      </c>
      <c r="B567" s="1" t="s">
        <v>1051</v>
      </c>
      <c r="C567" s="1" t="str">
        <f>IFERROR(IF(VLOOKUP($A567,'CDS-D'!$A:$L,3,FALSE)="","",(VLOOKUP($A567,'CDS-D'!$A:$L,3,FALSE))),"")</f>
        <v/>
      </c>
      <c r="D567" s="1" t="s">
        <v>1027</v>
      </c>
      <c r="E567" s="1" t="s">
        <v>1049</v>
      </c>
      <c r="F567" s="1" t="s">
        <v>1051</v>
      </c>
      <c r="G567" s="1" t="s">
        <v>147</v>
      </c>
      <c r="H567" s="1" t="s">
        <v>1029</v>
      </c>
      <c r="I567" s="1" t="s">
        <v>17</v>
      </c>
      <c r="J567" s="1" t="s">
        <v>17</v>
      </c>
      <c r="K567" s="1" t="s">
        <v>17</v>
      </c>
      <c r="L567" s="1" t="s">
        <v>85</v>
      </c>
    </row>
    <row r="568" ht="15.75" customHeight="1">
      <c r="A568" s="1" t="s">
        <v>1052</v>
      </c>
      <c r="B568" s="1" t="s">
        <v>1053</v>
      </c>
      <c r="C568" s="1" t="str">
        <f>IFERROR(IF(VLOOKUP($A568,'CDS-D'!$A:$L,3,FALSE)="","",(VLOOKUP($A568,'CDS-D'!$A:$L,3,FALSE))),"")</f>
        <v>X</v>
      </c>
      <c r="D568" s="1" t="s">
        <v>1027</v>
      </c>
      <c r="E568" s="1" t="s">
        <v>1049</v>
      </c>
      <c r="F568" s="1" t="s">
        <v>1053</v>
      </c>
      <c r="G568" s="1" t="s">
        <v>147</v>
      </c>
      <c r="H568" s="1" t="s">
        <v>1029</v>
      </c>
      <c r="I568" s="1" t="s">
        <v>17</v>
      </c>
      <c r="J568" s="1" t="s">
        <v>17</v>
      </c>
      <c r="K568" s="1" t="s">
        <v>17</v>
      </c>
      <c r="L568" s="1" t="s">
        <v>85</v>
      </c>
    </row>
    <row r="569" ht="15.75" customHeight="1">
      <c r="A569" s="1" t="s">
        <v>1054</v>
      </c>
      <c r="B569" s="1" t="s">
        <v>1055</v>
      </c>
      <c r="C569" s="1" t="str">
        <f>IFERROR(IF(VLOOKUP($A569,'CDS-D'!$A:$L,3,FALSE)="","",(VLOOKUP($A569,'CDS-D'!$A:$L,3,FALSE))),"")</f>
        <v/>
      </c>
      <c r="D569" s="1" t="s">
        <v>1027</v>
      </c>
      <c r="E569" s="1" t="s">
        <v>1049</v>
      </c>
      <c r="F569" s="1" t="s">
        <v>1055</v>
      </c>
      <c r="G569" s="1" t="s">
        <v>147</v>
      </c>
      <c r="H569" s="1" t="s">
        <v>1029</v>
      </c>
      <c r="I569" s="1" t="s">
        <v>17</v>
      </c>
      <c r="J569" s="1" t="s">
        <v>17</v>
      </c>
      <c r="K569" s="1" t="s">
        <v>17</v>
      </c>
      <c r="L569" s="1" t="s">
        <v>85</v>
      </c>
    </row>
    <row r="570" ht="15.75" customHeight="1">
      <c r="A570" s="1" t="s">
        <v>1056</v>
      </c>
      <c r="B570" s="1" t="s">
        <v>1057</v>
      </c>
      <c r="C570" s="1" t="str">
        <f>IFERROR(IF(VLOOKUP($A570,'CDS-D'!$A:$L,3,FALSE)="","",(VLOOKUP($A570,'CDS-D'!$A:$L,3,FALSE))),"")</f>
        <v>N</v>
      </c>
      <c r="D570" s="1" t="s">
        <v>1027</v>
      </c>
      <c r="E570" s="1" t="s">
        <v>1049</v>
      </c>
      <c r="F570" s="1" t="s">
        <v>1058</v>
      </c>
      <c r="G570" s="1" t="s">
        <v>147</v>
      </c>
      <c r="H570" s="1" t="s">
        <v>1029</v>
      </c>
      <c r="I570" s="1" t="s">
        <v>17</v>
      </c>
      <c r="J570" s="1" t="s">
        <v>17</v>
      </c>
      <c r="K570" s="1" t="s">
        <v>17</v>
      </c>
      <c r="L570" s="1" t="s">
        <v>43</v>
      </c>
    </row>
    <row r="571" ht="15.75" customHeight="1">
      <c r="A571" s="1" t="s">
        <v>1059</v>
      </c>
      <c r="B571" s="1" t="s">
        <v>151</v>
      </c>
      <c r="C571" s="1" t="str">
        <f>IFERROR(IF(VLOOKUP($A571,'CDS-D'!$A:$L,3,FALSE)="","",(VLOOKUP($A571,'CDS-D'!$A:$L,3,FALSE))),"")</f>
        <v/>
      </c>
      <c r="D571" s="1" t="s">
        <v>1027</v>
      </c>
      <c r="E571" s="1" t="s">
        <v>1060</v>
      </c>
      <c r="F571" s="1" t="s">
        <v>1058</v>
      </c>
      <c r="G571" s="1" t="s">
        <v>147</v>
      </c>
      <c r="H571" s="1" t="s">
        <v>1029</v>
      </c>
      <c r="I571" s="1" t="s">
        <v>17</v>
      </c>
      <c r="J571" s="1" t="s">
        <v>17</v>
      </c>
      <c r="K571" s="1" t="s">
        <v>17</v>
      </c>
      <c r="L571" s="1" t="s">
        <v>151</v>
      </c>
    </row>
    <row r="572" ht="15.75" customHeight="1">
      <c r="A572" s="1" t="s">
        <v>1061</v>
      </c>
      <c r="B572" s="1" t="s">
        <v>1062</v>
      </c>
      <c r="C572" s="1" t="str">
        <f>IFERROR(IF(VLOOKUP($A572,'CDS-D'!$A:$L,3,FALSE)="","",(VLOOKUP($A572,'CDS-D'!$A:$L,3,FALSE))),"")</f>
        <v/>
      </c>
      <c r="D572" s="1" t="s">
        <v>1027</v>
      </c>
      <c r="E572" s="1" t="s">
        <v>1060</v>
      </c>
      <c r="F572" s="1" t="s">
        <v>1058</v>
      </c>
      <c r="G572" s="1" t="s">
        <v>147</v>
      </c>
      <c r="H572" s="1" t="s">
        <v>1029</v>
      </c>
      <c r="I572" s="1" t="s">
        <v>17</v>
      </c>
      <c r="J572" s="1" t="s">
        <v>17</v>
      </c>
      <c r="K572" s="1" t="s">
        <v>17</v>
      </c>
      <c r="L572" s="1" t="s">
        <v>1062</v>
      </c>
    </row>
    <row r="573" ht="15.75" customHeight="1">
      <c r="A573" s="1" t="s">
        <v>1068</v>
      </c>
      <c r="B573" s="1" t="s">
        <v>1069</v>
      </c>
      <c r="C573" s="1" t="str">
        <f>IFERROR(IF(VLOOKUP($A573,'CDS-D'!$A:$L,3,FALSE)="","",(VLOOKUP($A573,'CDS-D'!$A:$L,3,FALSE))),"")</f>
        <v>Recommended of All</v>
      </c>
      <c r="D573" s="1" t="s">
        <v>1027</v>
      </c>
      <c r="E573" s="1" t="s">
        <v>1049</v>
      </c>
      <c r="F573" s="1" t="s">
        <v>1070</v>
      </c>
      <c r="G573" s="1" t="s">
        <v>147</v>
      </c>
      <c r="H573" s="1" t="s">
        <v>1029</v>
      </c>
      <c r="I573" s="1" t="s">
        <v>17</v>
      </c>
      <c r="J573" s="1" t="s">
        <v>17</v>
      </c>
      <c r="K573" s="1" t="s">
        <v>17</v>
      </c>
      <c r="L573" s="1" t="s">
        <v>18</v>
      </c>
    </row>
    <row r="574" ht="15.75" customHeight="1">
      <c r="A574" s="1" t="s">
        <v>1071</v>
      </c>
      <c r="B574" s="1" t="s">
        <v>1072</v>
      </c>
      <c r="C574" s="1" t="str">
        <f>IFERROR(IF(VLOOKUP($A574,'CDS-D'!$A:$L,3,FALSE)="","",(VLOOKUP($A574,'CDS-D'!$A:$L,3,FALSE))),"")</f>
        <v>Required of All</v>
      </c>
      <c r="D574" s="1" t="s">
        <v>1027</v>
      </c>
      <c r="E574" s="1" t="s">
        <v>1049</v>
      </c>
      <c r="F574" s="1" t="s">
        <v>1070</v>
      </c>
      <c r="G574" s="1" t="s">
        <v>147</v>
      </c>
      <c r="H574" s="1" t="s">
        <v>1029</v>
      </c>
      <c r="I574" s="1" t="s">
        <v>17</v>
      </c>
      <c r="J574" s="1" t="s">
        <v>17</v>
      </c>
      <c r="K574" s="1" t="s">
        <v>17</v>
      </c>
      <c r="L574" s="1" t="s">
        <v>18</v>
      </c>
    </row>
    <row r="575" ht="15.75" customHeight="1">
      <c r="A575" s="1" t="s">
        <v>1073</v>
      </c>
      <c r="B575" s="1" t="s">
        <v>1074</v>
      </c>
      <c r="C575" s="1" t="str">
        <f>IFERROR(IF(VLOOKUP($A575,'CDS-D'!$A:$L,3,FALSE)="","",(VLOOKUP($A575,'CDS-D'!$A:$L,3,FALSE))),"")</f>
        <v>Required of All</v>
      </c>
      <c r="D575" s="1" t="s">
        <v>1027</v>
      </c>
      <c r="E575" s="1" t="s">
        <v>1049</v>
      </c>
      <c r="F575" s="1" t="s">
        <v>1070</v>
      </c>
      <c r="G575" s="1" t="s">
        <v>147</v>
      </c>
      <c r="H575" s="1" t="s">
        <v>1029</v>
      </c>
      <c r="I575" s="1" t="s">
        <v>17</v>
      </c>
      <c r="J575" s="1" t="s">
        <v>17</v>
      </c>
      <c r="K575" s="1" t="s">
        <v>17</v>
      </c>
      <c r="L575" s="1" t="s">
        <v>18</v>
      </c>
    </row>
    <row r="576" ht="15.75" customHeight="1">
      <c r="A576" s="1" t="s">
        <v>1075</v>
      </c>
      <c r="B576" s="1" t="s">
        <v>656</v>
      </c>
      <c r="C576" s="1" t="str">
        <f>IFERROR(IF(VLOOKUP($A576,'CDS-D'!$A:$L,3,FALSE)="","",(VLOOKUP($A576,'CDS-D'!$A:$L,3,FALSE))),"")</f>
        <v>Not Required</v>
      </c>
      <c r="D576" s="1" t="s">
        <v>1027</v>
      </c>
      <c r="E576" s="1" t="s">
        <v>1049</v>
      </c>
      <c r="F576" s="1" t="s">
        <v>1070</v>
      </c>
      <c r="G576" s="1" t="s">
        <v>147</v>
      </c>
      <c r="H576" s="1" t="s">
        <v>1029</v>
      </c>
      <c r="I576" s="1" t="s">
        <v>17</v>
      </c>
      <c r="J576" s="1" t="s">
        <v>17</v>
      </c>
      <c r="K576" s="1" t="s">
        <v>17</v>
      </c>
      <c r="L576" s="1" t="s">
        <v>18</v>
      </c>
    </row>
    <row r="577" ht="15.75" customHeight="1">
      <c r="A577" s="1" t="s">
        <v>1076</v>
      </c>
      <c r="B577" s="1" t="s">
        <v>650</v>
      </c>
      <c r="C577" s="1" t="str">
        <f>IFERROR(IF(VLOOKUP($A577,'CDS-D'!$A:$L,3,FALSE)="","",(VLOOKUP($A577,'CDS-D'!$A:$L,3,FALSE))),"")</f>
        <v>Not Required</v>
      </c>
      <c r="D577" s="1" t="s">
        <v>1027</v>
      </c>
      <c r="E577" s="1" t="s">
        <v>1049</v>
      </c>
      <c r="F577" s="1" t="s">
        <v>1070</v>
      </c>
      <c r="G577" s="1" t="s">
        <v>147</v>
      </c>
      <c r="H577" s="1" t="s">
        <v>1029</v>
      </c>
      <c r="I577" s="1" t="s">
        <v>17</v>
      </c>
      <c r="J577" s="1" t="s">
        <v>17</v>
      </c>
      <c r="K577" s="1" t="s">
        <v>17</v>
      </c>
      <c r="L577" s="1" t="s">
        <v>18</v>
      </c>
    </row>
    <row r="578" ht="15.75" customHeight="1">
      <c r="A578" s="1" t="s">
        <v>1077</v>
      </c>
      <c r="B578" s="1" t="s">
        <v>1078</v>
      </c>
      <c r="C578" s="1" t="str">
        <f>IFERROR(IF(VLOOKUP($A578,'CDS-D'!$A:$L,3,FALSE)="","",(VLOOKUP($A578,'CDS-D'!$A:$L,3,FALSE))),"")</f>
        <v>Required of All</v>
      </c>
      <c r="D578" s="1" t="s">
        <v>1027</v>
      </c>
      <c r="E578" s="1" t="s">
        <v>1049</v>
      </c>
      <c r="F578" s="1" t="s">
        <v>1070</v>
      </c>
      <c r="G578" s="1" t="s">
        <v>147</v>
      </c>
      <c r="H578" s="1" t="s">
        <v>1029</v>
      </c>
      <c r="I578" s="1" t="s">
        <v>17</v>
      </c>
      <c r="J578" s="1" t="s">
        <v>17</v>
      </c>
      <c r="K578" s="1" t="s">
        <v>17</v>
      </c>
      <c r="L578" s="1" t="s">
        <v>18</v>
      </c>
    </row>
    <row r="579" ht="15.75" customHeight="1">
      <c r="A579" s="1" t="s">
        <v>1079</v>
      </c>
      <c r="B579" s="1" t="s">
        <v>1080</v>
      </c>
      <c r="C579" s="1" t="str">
        <f>IFERROR(IF(VLOOKUP($A579,'CDS-D'!$A:$L,3,FALSE)="","",(VLOOKUP($A579,'CDS-D'!$A:$L,3,FALSE))),"")</f>
        <v/>
      </c>
      <c r="D579" s="1" t="s">
        <v>1027</v>
      </c>
      <c r="E579" s="1" t="s">
        <v>1049</v>
      </c>
      <c r="F579" s="1" t="s">
        <v>1070</v>
      </c>
      <c r="G579" s="1" t="s">
        <v>147</v>
      </c>
      <c r="H579" s="1" t="s">
        <v>1029</v>
      </c>
      <c r="I579" s="1" t="s">
        <v>17</v>
      </c>
      <c r="J579" s="1" t="s">
        <v>17</v>
      </c>
      <c r="K579" s="1" t="s">
        <v>17</v>
      </c>
      <c r="L579" s="1" t="s">
        <v>1081</v>
      </c>
    </row>
    <row r="580" ht="15.75" customHeight="1">
      <c r="A580" s="1" t="s">
        <v>1082</v>
      </c>
      <c r="B580" s="1" t="s">
        <v>1083</v>
      </c>
      <c r="C580" s="1" t="str">
        <f>IFERROR(IF(VLOOKUP($A580,'CDS-D'!$A:$L,3,FALSE)="","",(VLOOKUP($A580,'CDS-D'!$A:$L,3,FALSE))),"")</f>
        <v/>
      </c>
      <c r="D580" s="1" t="s">
        <v>1027</v>
      </c>
      <c r="E580" s="1" t="s">
        <v>1049</v>
      </c>
      <c r="F580" s="1" t="s">
        <v>1070</v>
      </c>
      <c r="G580" s="1" t="s">
        <v>147</v>
      </c>
      <c r="H580" s="1" t="s">
        <v>1029</v>
      </c>
      <c r="I580" s="1" t="s">
        <v>17</v>
      </c>
      <c r="J580" s="1" t="s">
        <v>17</v>
      </c>
      <c r="K580" s="1" t="s">
        <v>17</v>
      </c>
      <c r="L580" s="1" t="s">
        <v>1081</v>
      </c>
    </row>
    <row r="581" ht="15.75" customHeight="1">
      <c r="A581" s="1" t="s">
        <v>1084</v>
      </c>
      <c r="B581" s="1" t="s">
        <v>1085</v>
      </c>
      <c r="C581" s="1" t="str">
        <f>IFERROR(IF(VLOOKUP($A581,'CDS-D'!$A:$L,3,FALSE)="","",(VLOOKUP($A581,'CDS-D'!$A:$L,3,FALSE))),"")</f>
        <v/>
      </c>
      <c r="D581" s="1" t="s">
        <v>1027</v>
      </c>
      <c r="E581" s="1" t="s">
        <v>1049</v>
      </c>
      <c r="F581" s="1" t="s">
        <v>1070</v>
      </c>
      <c r="G581" s="1" t="s">
        <v>147</v>
      </c>
      <c r="H581" s="1" t="s">
        <v>1029</v>
      </c>
      <c r="I581" s="1" t="s">
        <v>17</v>
      </c>
      <c r="J581" s="1" t="s">
        <v>17</v>
      </c>
      <c r="K581" s="1" t="s">
        <v>17</v>
      </c>
      <c r="L581" s="1" t="s">
        <v>18</v>
      </c>
    </row>
    <row r="582" ht="15.75" customHeight="1">
      <c r="A582" s="1" t="s">
        <v>1086</v>
      </c>
      <c r="B582" s="1" t="s">
        <v>1048</v>
      </c>
      <c r="C582" s="1">
        <f>IFERROR(IF(VLOOKUP($A582,'CDS-D'!$A:$L,3,FALSE)="","",(VLOOKUP($A582,'CDS-D'!$A:$L,3,FALSE))),"")</f>
        <v>45839</v>
      </c>
      <c r="D582" s="1" t="s">
        <v>1027</v>
      </c>
      <c r="E582" s="1" t="s">
        <v>1049</v>
      </c>
      <c r="F582" s="1" t="s">
        <v>1087</v>
      </c>
      <c r="G582" s="1" t="s">
        <v>147</v>
      </c>
      <c r="H582" s="1" t="s">
        <v>1029</v>
      </c>
      <c r="I582" s="1" t="s">
        <v>17</v>
      </c>
      <c r="J582" s="1" t="s">
        <v>17</v>
      </c>
      <c r="K582" s="1" t="s">
        <v>17</v>
      </c>
      <c r="L582" s="1" t="s">
        <v>962</v>
      </c>
    </row>
    <row r="583" ht="15.75" customHeight="1">
      <c r="A583" s="1" t="s">
        <v>1088</v>
      </c>
      <c r="B583" s="1" t="s">
        <v>1051</v>
      </c>
      <c r="C583" s="1" t="str">
        <f>IFERROR(IF(VLOOKUP($A583,'CDS-D'!$A:$L,3,FALSE)="","",(VLOOKUP($A583,'CDS-D'!$A:$L,3,FALSE))),"")</f>
        <v/>
      </c>
      <c r="D583" s="1" t="s">
        <v>1027</v>
      </c>
      <c r="E583" s="1" t="s">
        <v>1049</v>
      </c>
      <c r="F583" s="1" t="s">
        <v>1087</v>
      </c>
      <c r="G583" s="1" t="s">
        <v>147</v>
      </c>
      <c r="H583" s="1" t="s">
        <v>1029</v>
      </c>
      <c r="I583" s="1" t="s">
        <v>17</v>
      </c>
      <c r="J583" s="1" t="s">
        <v>17</v>
      </c>
      <c r="K583" s="1" t="s">
        <v>17</v>
      </c>
      <c r="L583" s="1" t="s">
        <v>962</v>
      </c>
    </row>
    <row r="584" ht="15.75" customHeight="1">
      <c r="A584" s="1" t="s">
        <v>1089</v>
      </c>
      <c r="B584" s="1" t="s">
        <v>1053</v>
      </c>
      <c r="C584" s="1">
        <f>IFERROR(IF(VLOOKUP($A584,'CDS-D'!$A:$L,3,FALSE)="","",(VLOOKUP($A584,'CDS-D'!$A:$L,3,FALSE))),"")</f>
        <v>45962</v>
      </c>
      <c r="D584" s="1" t="s">
        <v>1027</v>
      </c>
      <c r="E584" s="1" t="s">
        <v>1049</v>
      </c>
      <c r="F584" s="1" t="s">
        <v>1087</v>
      </c>
      <c r="G584" s="1" t="s">
        <v>147</v>
      </c>
      <c r="H584" s="1" t="s">
        <v>1029</v>
      </c>
      <c r="I584" s="1" t="s">
        <v>17</v>
      </c>
      <c r="J584" s="1" t="s">
        <v>17</v>
      </c>
      <c r="K584" s="1" t="s">
        <v>17</v>
      </c>
      <c r="L584" s="1" t="s">
        <v>962</v>
      </c>
    </row>
    <row r="585" ht="15.75" customHeight="1">
      <c r="A585" s="1" t="s">
        <v>1090</v>
      </c>
      <c r="B585" s="1" t="s">
        <v>1055</v>
      </c>
      <c r="C585" s="1" t="str">
        <f>IFERROR(IF(VLOOKUP($A585,'CDS-D'!$A:$L,3,FALSE)="","",(VLOOKUP($A585,'CDS-D'!$A:$L,3,FALSE))),"")</f>
        <v/>
      </c>
      <c r="D585" s="1" t="s">
        <v>1027</v>
      </c>
      <c r="E585" s="1" t="s">
        <v>1049</v>
      </c>
      <c r="F585" s="1" t="s">
        <v>1087</v>
      </c>
      <c r="G585" s="1" t="s">
        <v>147</v>
      </c>
      <c r="H585" s="1" t="s">
        <v>1029</v>
      </c>
      <c r="I585" s="1" t="s">
        <v>17</v>
      </c>
      <c r="J585" s="1" t="s">
        <v>17</v>
      </c>
      <c r="K585" s="1" t="s">
        <v>17</v>
      </c>
      <c r="L585" s="1" t="s">
        <v>962</v>
      </c>
    </row>
    <row r="586" ht="15.75" customHeight="1">
      <c r="A586" s="1" t="s">
        <v>1091</v>
      </c>
      <c r="B586" s="1" t="s">
        <v>1048</v>
      </c>
      <c r="C586" s="1">
        <f>IFERROR(IF(VLOOKUP($A586,'CDS-D'!$A:$L,3,FALSE)="","",(VLOOKUP($A586,'CDS-D'!$A:$L,3,FALSE))),"")</f>
        <v>45839</v>
      </c>
      <c r="D586" s="1" t="s">
        <v>1027</v>
      </c>
      <c r="E586" s="1" t="s">
        <v>1049</v>
      </c>
      <c r="F586" s="1" t="s">
        <v>1087</v>
      </c>
      <c r="G586" s="1" t="s">
        <v>147</v>
      </c>
      <c r="H586" s="1" t="s">
        <v>1029</v>
      </c>
      <c r="I586" s="1" t="s">
        <v>17</v>
      </c>
      <c r="J586" s="1" t="s">
        <v>17</v>
      </c>
      <c r="K586" s="1" t="s">
        <v>17</v>
      </c>
      <c r="L586" s="1" t="s">
        <v>962</v>
      </c>
    </row>
    <row r="587" ht="15.75" customHeight="1">
      <c r="A587" s="1" t="s">
        <v>1092</v>
      </c>
      <c r="B587" s="1" t="s">
        <v>1051</v>
      </c>
      <c r="C587" s="1" t="str">
        <f>IFERROR(IF(VLOOKUP($A587,'CDS-D'!$A:$L,3,FALSE)="","",(VLOOKUP($A587,'CDS-D'!$A:$L,3,FALSE))),"")</f>
        <v/>
      </c>
      <c r="D587" s="1" t="s">
        <v>1027</v>
      </c>
      <c r="E587" s="1" t="s">
        <v>1049</v>
      </c>
      <c r="F587" s="1" t="s">
        <v>1087</v>
      </c>
      <c r="G587" s="1" t="s">
        <v>147</v>
      </c>
      <c r="H587" s="1" t="s">
        <v>1029</v>
      </c>
      <c r="I587" s="1" t="s">
        <v>17</v>
      </c>
      <c r="J587" s="1" t="s">
        <v>17</v>
      </c>
      <c r="K587" s="1" t="s">
        <v>17</v>
      </c>
      <c r="L587" s="1" t="s">
        <v>962</v>
      </c>
    </row>
    <row r="588" ht="15.75" customHeight="1">
      <c r="A588" s="1" t="s">
        <v>1093</v>
      </c>
      <c r="B588" s="1" t="s">
        <v>1053</v>
      </c>
      <c r="C588" s="1">
        <f>IFERROR(IF(VLOOKUP($A588,'CDS-D'!$A:$L,3,FALSE)="","",(VLOOKUP($A588,'CDS-D'!$A:$L,3,FALSE))),"")</f>
        <v>45992</v>
      </c>
      <c r="D588" s="1" t="s">
        <v>1027</v>
      </c>
      <c r="E588" s="1" t="s">
        <v>1049</v>
      </c>
      <c r="F588" s="1" t="s">
        <v>1087</v>
      </c>
      <c r="G588" s="1" t="s">
        <v>147</v>
      </c>
      <c r="H588" s="1" t="s">
        <v>1029</v>
      </c>
      <c r="I588" s="1" t="s">
        <v>17</v>
      </c>
      <c r="J588" s="1" t="s">
        <v>17</v>
      </c>
      <c r="K588" s="1" t="s">
        <v>17</v>
      </c>
      <c r="L588" s="1" t="s">
        <v>962</v>
      </c>
    </row>
    <row r="589" ht="15.75" customHeight="1">
      <c r="A589" s="1" t="s">
        <v>1094</v>
      </c>
      <c r="B589" s="1" t="s">
        <v>1055</v>
      </c>
      <c r="C589" s="1" t="str">
        <f>IFERROR(IF(VLOOKUP($A589,'CDS-D'!$A:$L,3,FALSE)="","",(VLOOKUP($A589,'CDS-D'!$A:$L,3,FALSE))),"")</f>
        <v/>
      </c>
      <c r="D589" s="1" t="s">
        <v>1027</v>
      </c>
      <c r="E589" s="1" t="s">
        <v>1049</v>
      </c>
      <c r="F589" s="1" t="s">
        <v>1087</v>
      </c>
      <c r="G589" s="1" t="s">
        <v>147</v>
      </c>
      <c r="H589" s="1" t="s">
        <v>1029</v>
      </c>
      <c r="I589" s="1" t="s">
        <v>17</v>
      </c>
      <c r="J589" s="1" t="s">
        <v>17</v>
      </c>
      <c r="K589" s="1" t="s">
        <v>17</v>
      </c>
      <c r="L589" s="1" t="s">
        <v>962</v>
      </c>
    </row>
    <row r="590" ht="15.75" customHeight="1">
      <c r="A590" s="1" t="s">
        <v>1095</v>
      </c>
      <c r="B590" s="1" t="s">
        <v>1048</v>
      </c>
      <c r="C590" s="1">
        <f>IFERROR(IF(VLOOKUP($A590,'CDS-D'!$A:$L,3,FALSE)="","",(VLOOKUP($A590,'CDS-D'!$A:$L,3,FALSE))),"")</f>
        <v>45870</v>
      </c>
      <c r="D590" s="1" t="s">
        <v>1027</v>
      </c>
      <c r="E590" s="1" t="s">
        <v>1049</v>
      </c>
      <c r="F590" s="1" t="s">
        <v>1087</v>
      </c>
      <c r="G590" s="1" t="s">
        <v>147</v>
      </c>
      <c r="H590" s="1" t="s">
        <v>1029</v>
      </c>
      <c r="I590" s="1" t="s">
        <v>17</v>
      </c>
      <c r="J590" s="1" t="s">
        <v>17</v>
      </c>
      <c r="K590" s="1" t="s">
        <v>17</v>
      </c>
      <c r="L590" s="1" t="s">
        <v>962</v>
      </c>
    </row>
    <row r="591" ht="15.75" customHeight="1">
      <c r="A591" s="1" t="s">
        <v>1096</v>
      </c>
      <c r="B591" s="1" t="s">
        <v>1051</v>
      </c>
      <c r="C591" s="1" t="str">
        <f>IFERROR(IF(VLOOKUP($A591,'CDS-D'!$A:$L,3,FALSE)="","",(VLOOKUP($A591,'CDS-D'!$A:$L,3,FALSE))),"")</f>
        <v/>
      </c>
      <c r="D591" s="1" t="s">
        <v>1027</v>
      </c>
      <c r="E591" s="1" t="s">
        <v>1049</v>
      </c>
      <c r="F591" s="1" t="s">
        <v>1087</v>
      </c>
      <c r="G591" s="1" t="s">
        <v>147</v>
      </c>
      <c r="H591" s="1" t="s">
        <v>1029</v>
      </c>
      <c r="I591" s="1" t="s">
        <v>17</v>
      </c>
      <c r="J591" s="1" t="s">
        <v>17</v>
      </c>
      <c r="K591" s="1" t="s">
        <v>17</v>
      </c>
      <c r="L591" s="1" t="s">
        <v>962</v>
      </c>
    </row>
    <row r="592" ht="15.75" customHeight="1">
      <c r="A592" s="1" t="s">
        <v>1097</v>
      </c>
      <c r="B592" s="1" t="s">
        <v>1053</v>
      </c>
      <c r="C592" s="1">
        <f>IFERROR(IF(VLOOKUP($A592,'CDS-D'!$A:$L,3,FALSE)="","",(VLOOKUP($A592,'CDS-D'!$A:$L,3,FALSE))),"")</f>
        <v>45992</v>
      </c>
      <c r="D592" s="1" t="s">
        <v>1027</v>
      </c>
      <c r="E592" s="1" t="s">
        <v>1049</v>
      </c>
      <c r="F592" s="1" t="s">
        <v>1087</v>
      </c>
      <c r="G592" s="1" t="s">
        <v>147</v>
      </c>
      <c r="H592" s="1" t="s">
        <v>1029</v>
      </c>
      <c r="I592" s="1" t="s">
        <v>17</v>
      </c>
      <c r="J592" s="1" t="s">
        <v>17</v>
      </c>
      <c r="K592" s="1" t="s">
        <v>17</v>
      </c>
      <c r="L592" s="1" t="s">
        <v>962</v>
      </c>
    </row>
    <row r="593" ht="15.75" customHeight="1">
      <c r="A593" s="1" t="s">
        <v>1098</v>
      </c>
      <c r="B593" s="1" t="s">
        <v>1055</v>
      </c>
      <c r="C593" s="1" t="str">
        <f>IFERROR(IF(VLOOKUP($A593,'CDS-D'!$A:$L,3,FALSE)="","",(VLOOKUP($A593,'CDS-D'!$A:$L,3,FALSE))),"")</f>
        <v/>
      </c>
      <c r="D593" s="1" t="s">
        <v>1027</v>
      </c>
      <c r="E593" s="1" t="s">
        <v>1049</v>
      </c>
      <c r="F593" s="1" t="s">
        <v>1087</v>
      </c>
      <c r="G593" s="1" t="s">
        <v>147</v>
      </c>
      <c r="H593" s="1" t="s">
        <v>1029</v>
      </c>
      <c r="I593" s="1" t="s">
        <v>17</v>
      </c>
      <c r="J593" s="1" t="s">
        <v>17</v>
      </c>
      <c r="K593" s="1" t="s">
        <v>17</v>
      </c>
      <c r="L593" s="1" t="s">
        <v>962</v>
      </c>
    </row>
    <row r="594" ht="15.75" customHeight="1">
      <c r="A594" s="1" t="s">
        <v>1099</v>
      </c>
      <c r="B594" s="1" t="s">
        <v>1048</v>
      </c>
      <c r="C594" s="1" t="str">
        <f>IFERROR(IF(VLOOKUP($A594,'CDS-D'!$A:$L,3,FALSE)="","",(VLOOKUP($A594,'CDS-D'!$A:$L,3,FALSE))),"")</f>
        <v/>
      </c>
      <c r="D594" s="1" t="s">
        <v>1027</v>
      </c>
      <c r="E594" s="1" t="s">
        <v>1049</v>
      </c>
      <c r="F594" s="1" t="s">
        <v>1087</v>
      </c>
      <c r="G594" s="1" t="s">
        <v>147</v>
      </c>
      <c r="H594" s="1" t="s">
        <v>1029</v>
      </c>
      <c r="I594" s="1" t="s">
        <v>17</v>
      </c>
      <c r="J594" s="1" t="s">
        <v>17</v>
      </c>
      <c r="K594" s="1" t="s">
        <v>17</v>
      </c>
      <c r="L594" s="1" t="s">
        <v>962</v>
      </c>
    </row>
    <row r="595" ht="15.75" customHeight="1">
      <c r="A595" s="1" t="s">
        <v>1100</v>
      </c>
      <c r="B595" s="1" t="s">
        <v>1051</v>
      </c>
      <c r="C595" s="1" t="str">
        <f>IFERROR(IF(VLOOKUP($A595,'CDS-D'!$A:$L,3,FALSE)="","",(VLOOKUP($A595,'CDS-D'!$A:$L,3,FALSE))),"")</f>
        <v/>
      </c>
      <c r="D595" s="1" t="s">
        <v>1027</v>
      </c>
      <c r="E595" s="1" t="s">
        <v>1049</v>
      </c>
      <c r="F595" s="1" t="s">
        <v>1087</v>
      </c>
      <c r="G595" s="1" t="s">
        <v>147</v>
      </c>
      <c r="H595" s="1" t="s">
        <v>1029</v>
      </c>
      <c r="I595" s="1" t="s">
        <v>17</v>
      </c>
      <c r="J595" s="1" t="s">
        <v>17</v>
      </c>
      <c r="K595" s="1" t="s">
        <v>17</v>
      </c>
      <c r="L595" s="1" t="s">
        <v>962</v>
      </c>
    </row>
    <row r="596" ht="15.75" customHeight="1">
      <c r="A596" s="1" t="s">
        <v>1101</v>
      </c>
      <c r="B596" s="1" t="s">
        <v>1053</v>
      </c>
      <c r="C596" s="1" t="str">
        <f>IFERROR(IF(VLOOKUP($A596,'CDS-D'!$A:$L,3,FALSE)="","",(VLOOKUP($A596,'CDS-D'!$A:$L,3,FALSE))),"")</f>
        <v/>
      </c>
      <c r="D596" s="1" t="s">
        <v>1027</v>
      </c>
      <c r="E596" s="1" t="s">
        <v>1049</v>
      </c>
      <c r="F596" s="1" t="s">
        <v>1087</v>
      </c>
      <c r="G596" s="1" t="s">
        <v>147</v>
      </c>
      <c r="H596" s="1" t="s">
        <v>1029</v>
      </c>
      <c r="I596" s="1" t="s">
        <v>17</v>
      </c>
      <c r="J596" s="1" t="s">
        <v>17</v>
      </c>
      <c r="K596" s="1" t="s">
        <v>17</v>
      </c>
      <c r="L596" s="1" t="s">
        <v>962</v>
      </c>
    </row>
    <row r="597" ht="15.75" customHeight="1">
      <c r="A597" s="1" t="s">
        <v>1102</v>
      </c>
      <c r="B597" s="1" t="s">
        <v>1055</v>
      </c>
      <c r="C597" s="1" t="str">
        <f>IFERROR(IF(VLOOKUP($A597,'CDS-D'!$A:$L,3,FALSE)="","",(VLOOKUP($A597,'CDS-D'!$A:$L,3,FALSE))),"")</f>
        <v/>
      </c>
      <c r="D597" s="1" t="s">
        <v>1027</v>
      </c>
      <c r="E597" s="1" t="s">
        <v>1049</v>
      </c>
      <c r="F597" s="1" t="s">
        <v>1087</v>
      </c>
      <c r="G597" s="1" t="s">
        <v>147</v>
      </c>
      <c r="H597" s="1" t="s">
        <v>1029</v>
      </c>
      <c r="I597" s="1" t="s">
        <v>17</v>
      </c>
      <c r="J597" s="1" t="s">
        <v>17</v>
      </c>
      <c r="K597" s="1" t="s">
        <v>17</v>
      </c>
      <c r="L597" s="1" t="s">
        <v>962</v>
      </c>
    </row>
    <row r="598" ht="15.75" customHeight="1">
      <c r="A598" s="1" t="s">
        <v>1103</v>
      </c>
      <c r="B598" s="1" t="s">
        <v>1048</v>
      </c>
      <c r="C598" s="1" t="str">
        <f>IFERROR(IF(VLOOKUP($A598,'CDS-D'!$A:$L,3,FALSE)="","",(VLOOKUP($A598,'CDS-D'!$A:$L,3,FALSE))),"")</f>
        <v/>
      </c>
      <c r="D598" s="1" t="s">
        <v>1027</v>
      </c>
      <c r="E598" s="1" t="s">
        <v>1049</v>
      </c>
      <c r="F598" s="1" t="s">
        <v>1087</v>
      </c>
      <c r="G598" s="1" t="s">
        <v>147</v>
      </c>
      <c r="H598" s="1" t="s">
        <v>1029</v>
      </c>
      <c r="I598" s="1" t="s">
        <v>17</v>
      </c>
      <c r="J598" s="1" t="s">
        <v>17</v>
      </c>
      <c r="K598" s="1" t="s">
        <v>17</v>
      </c>
      <c r="L598" s="1" t="s">
        <v>962</v>
      </c>
    </row>
    <row r="599" ht="15.75" customHeight="1">
      <c r="A599" s="1" t="s">
        <v>1104</v>
      </c>
      <c r="B599" s="1" t="s">
        <v>1051</v>
      </c>
      <c r="C599" s="1" t="str">
        <f>IFERROR(IF(VLOOKUP($A599,'CDS-D'!$A:$L,3,FALSE)="","",(VLOOKUP($A599,'CDS-D'!$A:$L,3,FALSE))),"")</f>
        <v/>
      </c>
      <c r="D599" s="1" t="s">
        <v>1027</v>
      </c>
      <c r="E599" s="1" t="s">
        <v>1049</v>
      </c>
      <c r="F599" s="1" t="s">
        <v>1087</v>
      </c>
      <c r="G599" s="1" t="s">
        <v>147</v>
      </c>
      <c r="H599" s="1" t="s">
        <v>1029</v>
      </c>
      <c r="I599" s="1" t="s">
        <v>17</v>
      </c>
      <c r="J599" s="1" t="s">
        <v>17</v>
      </c>
      <c r="K599" s="1" t="s">
        <v>17</v>
      </c>
      <c r="L599" s="1" t="s">
        <v>962</v>
      </c>
    </row>
    <row r="600" ht="15.75" customHeight="1">
      <c r="A600" s="1" t="s">
        <v>1105</v>
      </c>
      <c r="B600" s="1" t="s">
        <v>1053</v>
      </c>
      <c r="C600" s="1" t="str">
        <f>IFERROR(IF(VLOOKUP($A600,'CDS-D'!$A:$L,3,FALSE)="","",(VLOOKUP($A600,'CDS-D'!$A:$L,3,FALSE))),"")</f>
        <v/>
      </c>
      <c r="D600" s="1" t="s">
        <v>1027</v>
      </c>
      <c r="E600" s="1" t="s">
        <v>1049</v>
      </c>
      <c r="F600" s="1" t="s">
        <v>1087</v>
      </c>
      <c r="G600" s="1" t="s">
        <v>147</v>
      </c>
      <c r="H600" s="1" t="s">
        <v>1029</v>
      </c>
      <c r="I600" s="1" t="s">
        <v>17</v>
      </c>
      <c r="J600" s="1" t="s">
        <v>17</v>
      </c>
      <c r="K600" s="1" t="s">
        <v>17</v>
      </c>
      <c r="L600" s="1" t="s">
        <v>962</v>
      </c>
    </row>
    <row r="601" ht="15.75" customHeight="1">
      <c r="A601" s="1" t="s">
        <v>1106</v>
      </c>
      <c r="B601" s="1" t="s">
        <v>1055</v>
      </c>
      <c r="C601" s="1" t="str">
        <f>IFERROR(IF(VLOOKUP($A601,'CDS-D'!$A:$L,3,FALSE)="","",(VLOOKUP($A601,'CDS-D'!$A:$L,3,FALSE))),"")</f>
        <v/>
      </c>
      <c r="D601" s="1" t="s">
        <v>1027</v>
      </c>
      <c r="E601" s="1" t="s">
        <v>1049</v>
      </c>
      <c r="F601" s="1" t="s">
        <v>1087</v>
      </c>
      <c r="G601" s="1" t="s">
        <v>147</v>
      </c>
      <c r="H601" s="1" t="s">
        <v>1029</v>
      </c>
      <c r="I601" s="1" t="s">
        <v>17</v>
      </c>
      <c r="J601" s="1" t="s">
        <v>17</v>
      </c>
      <c r="K601" s="1" t="s">
        <v>17</v>
      </c>
      <c r="L601" s="1" t="s">
        <v>962</v>
      </c>
    </row>
    <row r="602" ht="15.75" customHeight="1">
      <c r="A602" s="1" t="s">
        <v>1107</v>
      </c>
      <c r="B602" s="1" t="s">
        <v>1108</v>
      </c>
      <c r="C602" s="1" t="str">
        <f>IFERROR(IF(VLOOKUP($A602,'CDS-D'!$A:$L,3,FALSE)="","",(VLOOKUP($A602,'CDS-D'!$A:$L,3,FALSE))),"")</f>
        <v>N</v>
      </c>
      <c r="D602" s="1" t="s">
        <v>1027</v>
      </c>
      <c r="E602" s="1" t="s">
        <v>1049</v>
      </c>
      <c r="F602" s="1" t="s">
        <v>1070</v>
      </c>
      <c r="G602" s="1" t="s">
        <v>147</v>
      </c>
      <c r="H602" s="1" t="s">
        <v>1029</v>
      </c>
      <c r="I602" s="1" t="s">
        <v>17</v>
      </c>
      <c r="J602" s="1" t="s">
        <v>17</v>
      </c>
      <c r="K602" s="1" t="s">
        <v>17</v>
      </c>
      <c r="L602" s="1" t="s">
        <v>43</v>
      </c>
    </row>
    <row r="603" ht="15.75" customHeight="1">
      <c r="A603" s="1" t="s">
        <v>1109</v>
      </c>
      <c r="B603" s="1" t="s">
        <v>1110</v>
      </c>
      <c r="C603" s="1" t="str">
        <f>IFERROR(IF(VLOOKUP($A603,'CDS-D'!$A:$L,3,FALSE)="","",(VLOOKUP($A603,'CDS-D'!$A:$L,3,FALSE))),"")</f>
        <v/>
      </c>
      <c r="D603" s="1" t="s">
        <v>1027</v>
      </c>
      <c r="E603" s="1" t="s">
        <v>1049</v>
      </c>
      <c r="F603" s="1" t="s">
        <v>1070</v>
      </c>
      <c r="G603" s="1" t="s">
        <v>147</v>
      </c>
      <c r="H603" s="1" t="s">
        <v>1029</v>
      </c>
      <c r="I603" s="1" t="s">
        <v>17</v>
      </c>
      <c r="J603" s="1" t="s">
        <v>17</v>
      </c>
      <c r="K603" s="1" t="s">
        <v>17</v>
      </c>
      <c r="L603" s="1" t="s">
        <v>18</v>
      </c>
    </row>
    <row r="604" ht="15.75" customHeight="1">
      <c r="A604" s="1" t="s">
        <v>1111</v>
      </c>
      <c r="B604" s="1" t="s">
        <v>1112</v>
      </c>
      <c r="C604" s="1" t="str">
        <f>IFERROR(IF(VLOOKUP($A604,'CDS-D'!$A:$L,3,FALSE)="","",(VLOOKUP($A604,'CDS-D'!$A:$L,3,FALSE))),"")</f>
        <v>C</v>
      </c>
      <c r="D604" s="1" t="s">
        <v>1027</v>
      </c>
      <c r="E604" s="1" t="s">
        <v>1060</v>
      </c>
      <c r="F604" s="1" t="s">
        <v>1114</v>
      </c>
      <c r="G604" s="1" t="s">
        <v>147</v>
      </c>
      <c r="H604" s="1" t="s">
        <v>1029</v>
      </c>
      <c r="I604" s="1" t="s">
        <v>17</v>
      </c>
      <c r="J604" s="1" t="s">
        <v>17</v>
      </c>
      <c r="K604" s="1" t="s">
        <v>17</v>
      </c>
      <c r="L604" s="1" t="s">
        <v>18</v>
      </c>
    </row>
    <row r="605" ht="15.75" customHeight="1">
      <c r="A605" s="1" t="s">
        <v>1115</v>
      </c>
      <c r="B605" s="1" t="s">
        <v>151</v>
      </c>
      <c r="C605" s="1">
        <f>IFERROR(IF(VLOOKUP($A605,'CDS-D'!$A:$L,3,FALSE)="","",(VLOOKUP($A605,'CDS-D'!$A:$L,3,FALSE))),"")</f>
        <v>64</v>
      </c>
      <c r="D605" s="1" t="s">
        <v>1027</v>
      </c>
      <c r="E605" s="1" t="s">
        <v>1060</v>
      </c>
      <c r="F605" s="1" t="s">
        <v>1116</v>
      </c>
      <c r="G605" s="1" t="s">
        <v>147</v>
      </c>
      <c r="H605" s="1" t="s">
        <v>1029</v>
      </c>
      <c r="I605" s="1" t="s">
        <v>17</v>
      </c>
      <c r="J605" s="1" t="s">
        <v>17</v>
      </c>
      <c r="K605" s="1" t="s">
        <v>17</v>
      </c>
      <c r="L605" s="1" t="s">
        <v>151</v>
      </c>
    </row>
    <row r="606" ht="15.75" customHeight="1">
      <c r="A606" s="1" t="s">
        <v>1117</v>
      </c>
      <c r="B606" s="1" t="s">
        <v>1062</v>
      </c>
      <c r="C606" s="1" t="str">
        <f>IFERROR(IF(VLOOKUP($A606,'CDS-D'!$A:$L,3,FALSE)="","",(VLOOKUP($A606,'CDS-D'!$A:$L,3,FALSE))),"")</f>
        <v>Credits</v>
      </c>
      <c r="D606" s="1" t="s">
        <v>1027</v>
      </c>
      <c r="E606" s="1" t="s">
        <v>1060</v>
      </c>
      <c r="F606" s="1" t="s">
        <v>1116</v>
      </c>
      <c r="G606" s="1" t="s">
        <v>147</v>
      </c>
      <c r="H606" s="1" t="s">
        <v>1029</v>
      </c>
      <c r="I606" s="1" t="s">
        <v>17</v>
      </c>
      <c r="J606" s="1" t="s">
        <v>17</v>
      </c>
      <c r="K606" s="1" t="s">
        <v>17</v>
      </c>
      <c r="L606" s="1" t="s">
        <v>1062</v>
      </c>
    </row>
    <row r="607" ht="15.75" customHeight="1">
      <c r="A607" s="1" t="s">
        <v>1119</v>
      </c>
      <c r="B607" s="1" t="s">
        <v>151</v>
      </c>
      <c r="C607" s="1">
        <f>IFERROR(IF(VLOOKUP($A607,'CDS-D'!$A:$L,3,FALSE)="","",(VLOOKUP($A607,'CDS-D'!$A:$L,3,FALSE))),"")</f>
        <v>64</v>
      </c>
      <c r="D607" s="1" t="s">
        <v>1027</v>
      </c>
      <c r="E607" s="1" t="s">
        <v>1060</v>
      </c>
      <c r="F607" s="1" t="s">
        <v>1120</v>
      </c>
      <c r="G607" s="1" t="s">
        <v>147</v>
      </c>
      <c r="H607" s="1" t="s">
        <v>1029</v>
      </c>
      <c r="I607" s="1" t="s">
        <v>17</v>
      </c>
      <c r="J607" s="1" t="s">
        <v>17</v>
      </c>
      <c r="K607" s="1" t="s">
        <v>17</v>
      </c>
      <c r="L607" s="1" t="s">
        <v>151</v>
      </c>
    </row>
    <row r="608" ht="15.75" customHeight="1">
      <c r="A608" s="1" t="s">
        <v>1121</v>
      </c>
      <c r="B608" s="1" t="s">
        <v>1062</v>
      </c>
      <c r="C608" s="1" t="str">
        <f>IFERROR(IF(VLOOKUP($A608,'CDS-D'!$A:$L,3,FALSE)="","",(VLOOKUP($A608,'CDS-D'!$A:$L,3,FALSE))),"")</f>
        <v>Credits</v>
      </c>
      <c r="D608" s="1" t="s">
        <v>1027</v>
      </c>
      <c r="E608" s="1" t="s">
        <v>1060</v>
      </c>
      <c r="F608" s="1" t="s">
        <v>1120</v>
      </c>
      <c r="G608" s="1" t="s">
        <v>147</v>
      </c>
      <c r="H608" s="1" t="s">
        <v>1029</v>
      </c>
      <c r="I608" s="1" t="s">
        <v>17</v>
      </c>
      <c r="J608" s="1" t="s">
        <v>17</v>
      </c>
      <c r="K608" s="1" t="s">
        <v>17</v>
      </c>
      <c r="L608" s="1" t="s">
        <v>1062</v>
      </c>
    </row>
    <row r="609" ht="15.75" customHeight="1">
      <c r="A609" s="1" t="s">
        <v>1122</v>
      </c>
      <c r="B609" s="1" t="s">
        <v>1123</v>
      </c>
      <c r="C609" s="1" t="str">
        <f>IFERROR(IF(VLOOKUP($A609,'CDS-D'!$A:$L,3,FALSE)="","",(VLOOKUP($A609,'CDS-D'!$A:$L,3,FALSE))),"")</f>
        <v/>
      </c>
      <c r="D609" s="1" t="s">
        <v>1027</v>
      </c>
      <c r="E609" s="1" t="s">
        <v>1060</v>
      </c>
      <c r="F609" s="1" t="s">
        <v>1058</v>
      </c>
      <c r="G609" s="1" t="s">
        <v>147</v>
      </c>
      <c r="H609" s="1" t="s">
        <v>1029</v>
      </c>
      <c r="I609" s="1" t="s">
        <v>17</v>
      </c>
      <c r="J609" s="1" t="s">
        <v>17</v>
      </c>
      <c r="K609" s="1" t="s">
        <v>17</v>
      </c>
      <c r="L609" s="1" t="s">
        <v>151</v>
      </c>
    </row>
    <row r="610" ht="15.75" customHeight="1">
      <c r="A610" s="1" t="s">
        <v>1124</v>
      </c>
      <c r="B610" s="1" t="s">
        <v>1125</v>
      </c>
      <c r="C610" s="1" t="str">
        <f>IFERROR(IF(VLOOKUP($A610,'CDS-D'!$A:$L,3,FALSE)="","",(VLOOKUP($A610,'CDS-D'!$A:$L,3,FALSE))),"")</f>
        <v/>
      </c>
      <c r="D610" s="1" t="s">
        <v>1027</v>
      </c>
      <c r="E610" s="1" t="s">
        <v>1060</v>
      </c>
      <c r="F610" s="1" t="s">
        <v>1058</v>
      </c>
      <c r="G610" s="1" t="s">
        <v>147</v>
      </c>
      <c r="H610" s="1" t="s">
        <v>1029</v>
      </c>
      <c r="I610" s="1" t="s">
        <v>17</v>
      </c>
      <c r="J610" s="1" t="s">
        <v>17</v>
      </c>
      <c r="K610" s="1" t="s">
        <v>17</v>
      </c>
      <c r="L610" s="1" t="s">
        <v>151</v>
      </c>
    </row>
    <row r="611" ht="15.75" customHeight="1">
      <c r="A611" s="1" t="s">
        <v>1126</v>
      </c>
      <c r="B611" s="1" t="s">
        <v>1127</v>
      </c>
      <c r="C611" s="1" t="str">
        <f>IFERROR(IF(VLOOKUP($A611,'CDS-D'!$A:$L,3,FALSE)="","",(VLOOKUP($A611,'CDS-D'!$A:$L,3,FALSE))),"")</f>
        <v/>
      </c>
      <c r="D611" s="1" t="s">
        <v>1027</v>
      </c>
      <c r="E611" s="1" t="s">
        <v>1060</v>
      </c>
      <c r="F611" s="1" t="s">
        <v>1128</v>
      </c>
      <c r="G611" s="1" t="s">
        <v>147</v>
      </c>
      <c r="H611" s="1" t="s">
        <v>1029</v>
      </c>
      <c r="I611" s="1" t="s">
        <v>17</v>
      </c>
      <c r="J611" s="1" t="s">
        <v>17</v>
      </c>
      <c r="K611" s="1" t="s">
        <v>17</v>
      </c>
      <c r="L611" s="1" t="s">
        <v>18</v>
      </c>
    </row>
    <row r="612" ht="15.75" customHeight="1">
      <c r="A612" s="1" t="s">
        <v>1129</v>
      </c>
      <c r="B612" s="1" t="s">
        <v>1130</v>
      </c>
      <c r="C612" s="1" t="str">
        <f>IFERROR(IF(VLOOKUP($A612,'CDS-D'!$A:$L,3,FALSE)="","",(VLOOKUP($A612,'CDS-D'!$A:$L,3,FALSE))),"")</f>
        <v/>
      </c>
      <c r="D612" s="1" t="s">
        <v>1027</v>
      </c>
      <c r="E612" s="1" t="s">
        <v>1060</v>
      </c>
      <c r="F612" s="1" t="s">
        <v>1131</v>
      </c>
      <c r="G612" s="1" t="s">
        <v>147</v>
      </c>
      <c r="H612" s="1" t="s">
        <v>1029</v>
      </c>
      <c r="I612" s="1" t="s">
        <v>17</v>
      </c>
      <c r="J612" s="1" t="s">
        <v>17</v>
      </c>
      <c r="K612" s="1" t="s">
        <v>17</v>
      </c>
      <c r="L612" s="1" t="s">
        <v>43</v>
      </c>
    </row>
    <row r="613" ht="15.75" customHeight="1">
      <c r="A613" s="1" t="s">
        <v>1132</v>
      </c>
      <c r="B613" s="1" t="s">
        <v>1133</v>
      </c>
      <c r="C613" s="1" t="str">
        <f>IFERROR(IF(VLOOKUP($A613,'CDS-D'!$A:$L,3,FALSE)="","",(VLOOKUP($A613,'CDS-D'!$A:$L,3,FALSE))),"")</f>
        <v>Y</v>
      </c>
      <c r="D613" s="1" t="s">
        <v>1027</v>
      </c>
      <c r="E613" s="1" t="s">
        <v>1060</v>
      </c>
      <c r="F613" s="1" t="s">
        <v>1131</v>
      </c>
      <c r="G613" s="1" t="s">
        <v>147</v>
      </c>
      <c r="H613" s="1" t="s">
        <v>1029</v>
      </c>
      <c r="I613" s="1" t="s">
        <v>17</v>
      </c>
      <c r="J613" s="1" t="s">
        <v>17</v>
      </c>
      <c r="K613" s="1" t="s">
        <v>17</v>
      </c>
      <c r="L613" s="1" t="s">
        <v>43</v>
      </c>
    </row>
    <row r="614" ht="15.75" customHeight="1">
      <c r="A614" s="1" t="s">
        <v>1134</v>
      </c>
      <c r="B614" s="1" t="s">
        <v>1135</v>
      </c>
      <c r="C614" s="1" t="str">
        <f>IFERROR(IF(VLOOKUP($A614,'CDS-D'!$A:$L,3,FALSE)="","",(VLOOKUP($A614,'CDS-D'!$A:$L,3,FALSE))),"")</f>
        <v/>
      </c>
      <c r="D614" s="1" t="s">
        <v>1027</v>
      </c>
      <c r="E614" s="1" t="s">
        <v>1060</v>
      </c>
      <c r="F614" s="1" t="s">
        <v>1131</v>
      </c>
      <c r="G614" s="1" t="s">
        <v>147</v>
      </c>
      <c r="H614" s="1" t="s">
        <v>1029</v>
      </c>
      <c r="I614" s="1" t="s">
        <v>17</v>
      </c>
      <c r="J614" s="1" t="s">
        <v>17</v>
      </c>
      <c r="K614" s="1" t="s">
        <v>17</v>
      </c>
      <c r="L614" s="1" t="s">
        <v>43</v>
      </c>
    </row>
    <row r="615" ht="15.75" customHeight="1">
      <c r="A615" s="1" t="s">
        <v>1136</v>
      </c>
      <c r="B615" s="1" t="s">
        <v>151</v>
      </c>
      <c r="C615" s="1">
        <f>IFERROR(IF(VLOOKUP($A615,'CDS-D'!$A:$L,3,FALSE)="","",(VLOOKUP($A615,'CDS-D'!$A:$L,3,FALSE))),"")</f>
        <v>64</v>
      </c>
      <c r="D615" s="1" t="s">
        <v>1027</v>
      </c>
      <c r="E615" s="1" t="s">
        <v>1060</v>
      </c>
      <c r="F615" s="1" t="s">
        <v>1137</v>
      </c>
      <c r="G615" s="1" t="s">
        <v>147</v>
      </c>
      <c r="H615" s="1" t="s">
        <v>1029</v>
      </c>
      <c r="I615" s="1" t="s">
        <v>17</v>
      </c>
      <c r="J615" s="1" t="s">
        <v>17</v>
      </c>
      <c r="K615" s="1" t="s">
        <v>17</v>
      </c>
      <c r="L615" s="1" t="s">
        <v>151</v>
      </c>
    </row>
    <row r="616" ht="15.75" customHeight="1">
      <c r="A616" s="1" t="s">
        <v>1138</v>
      </c>
      <c r="B616" s="1" t="s">
        <v>1062</v>
      </c>
      <c r="C616" s="1" t="str">
        <f>IFERROR(IF(VLOOKUP($A616,'CDS-D'!$A:$L,3,FALSE)="","",(VLOOKUP($A616,'CDS-D'!$A:$L,3,FALSE))),"")</f>
        <v>Credits</v>
      </c>
      <c r="D616" s="1" t="s">
        <v>1027</v>
      </c>
      <c r="E616" s="1" t="s">
        <v>1060</v>
      </c>
      <c r="F616" s="1" t="s">
        <v>1137</v>
      </c>
      <c r="G616" s="1" t="s">
        <v>147</v>
      </c>
      <c r="H616" s="1" t="s">
        <v>1029</v>
      </c>
      <c r="I616" s="1" t="s">
        <v>17</v>
      </c>
      <c r="J616" s="1" t="s">
        <v>17</v>
      </c>
      <c r="K616" s="1" t="s">
        <v>17</v>
      </c>
      <c r="L616" s="1" t="s">
        <v>1062</v>
      </c>
    </row>
    <row r="617" ht="15.75" customHeight="1">
      <c r="A617" s="1" t="s">
        <v>1139</v>
      </c>
      <c r="B617" s="1" t="s">
        <v>151</v>
      </c>
      <c r="C617" s="1">
        <f>IFERROR(IF(VLOOKUP($A617,'CDS-D'!$A:$L,3,FALSE)="","",(VLOOKUP($A617,'CDS-D'!$A:$L,3,FALSE))),"")</f>
        <v>20</v>
      </c>
      <c r="D617" s="1" t="s">
        <v>1027</v>
      </c>
      <c r="E617" s="1" t="s">
        <v>1060</v>
      </c>
      <c r="F617" s="1" t="s">
        <v>1140</v>
      </c>
      <c r="G617" s="1" t="s">
        <v>147</v>
      </c>
      <c r="H617" s="1" t="s">
        <v>1029</v>
      </c>
      <c r="I617" s="1" t="s">
        <v>17</v>
      </c>
      <c r="J617" s="1" t="s">
        <v>17</v>
      </c>
      <c r="K617" s="1" t="s">
        <v>17</v>
      </c>
      <c r="L617" s="1" t="s">
        <v>151</v>
      </c>
    </row>
    <row r="618" ht="15.75" customHeight="1">
      <c r="A618" s="1" t="s">
        <v>1141</v>
      </c>
      <c r="B618" s="1" t="s">
        <v>1062</v>
      </c>
      <c r="C618" s="1" t="str">
        <f>IFERROR(IF(VLOOKUP($A618,'CDS-D'!$A:$L,3,FALSE)="","",(VLOOKUP($A618,'CDS-D'!$A:$L,3,FALSE))),"")</f>
        <v>Credits</v>
      </c>
      <c r="D618" s="1" t="s">
        <v>1027</v>
      </c>
      <c r="E618" s="1" t="s">
        <v>1060</v>
      </c>
      <c r="F618" s="1" t="s">
        <v>1140</v>
      </c>
      <c r="G618" s="1" t="s">
        <v>147</v>
      </c>
      <c r="H618" s="1" t="s">
        <v>1029</v>
      </c>
      <c r="I618" s="1" t="s">
        <v>17</v>
      </c>
      <c r="J618" s="1" t="s">
        <v>17</v>
      </c>
      <c r="K618" s="1" t="s">
        <v>17</v>
      </c>
      <c r="L618" s="1" t="s">
        <v>1062</v>
      </c>
    </row>
    <row r="619" ht="15.75" customHeight="1">
      <c r="A619" s="1" t="s">
        <v>1142</v>
      </c>
      <c r="B619" s="1" t="s">
        <v>1143</v>
      </c>
      <c r="C619" s="1" t="str">
        <f>IFERROR(IF(VLOOKUP($A619,'CDS-D'!$A:$L,3,FALSE)="","",(VLOOKUP($A619,'CDS-D'!$A:$L,3,FALSE))),"")</f>
        <v>N</v>
      </c>
      <c r="D619" s="1" t="s">
        <v>1027</v>
      </c>
      <c r="E619" s="1" t="s">
        <v>1060</v>
      </c>
      <c r="F619" s="1" t="s">
        <v>1144</v>
      </c>
      <c r="G619" s="1" t="s">
        <v>147</v>
      </c>
      <c r="H619" s="1" t="s">
        <v>1029</v>
      </c>
      <c r="I619" s="1" t="s">
        <v>17</v>
      </c>
      <c r="J619" s="1" t="s">
        <v>17</v>
      </c>
      <c r="K619" s="1" t="s">
        <v>17</v>
      </c>
      <c r="L619" s="1" t="s">
        <v>43</v>
      </c>
    </row>
    <row r="620" ht="15.75" customHeight="1">
      <c r="A620" s="1" t="s">
        <v>1145</v>
      </c>
      <c r="B620" s="1" t="s">
        <v>1146</v>
      </c>
      <c r="C620" s="1" t="str">
        <f>IFERROR(IF(VLOOKUP($A620,'CDS-D'!$A:$L,3,FALSE)="","",(VLOOKUP($A620,'CDS-D'!$A:$L,3,FALSE))),"")</f>
        <v/>
      </c>
      <c r="D620" s="1" t="s">
        <v>1027</v>
      </c>
      <c r="E620" s="1" t="s">
        <v>1060</v>
      </c>
      <c r="F620" s="1" t="s">
        <v>1144</v>
      </c>
      <c r="G620" s="1" t="s">
        <v>147</v>
      </c>
      <c r="H620" s="1" t="s">
        <v>1029</v>
      </c>
      <c r="I620" s="1" t="s">
        <v>17</v>
      </c>
      <c r="J620" s="1" t="s">
        <v>17</v>
      </c>
      <c r="K620" s="1" t="s">
        <v>17</v>
      </c>
      <c r="L620" s="1" t="s">
        <v>47</v>
      </c>
    </row>
    <row r="621" ht="15.75" customHeight="1">
      <c r="A621" s="1" t="s">
        <v>1147</v>
      </c>
      <c r="B621" s="1" t="s">
        <v>1148</v>
      </c>
      <c r="C621" s="1" t="str">
        <f>IFERROR(IF(VLOOKUP($A621,'CDS-D'!$A:$L,3,FALSE)="","",(VLOOKUP($A621,'CDS-D'!$A:$L,3,FALSE))),"")</f>
        <v/>
      </c>
      <c r="D621" s="1" t="s">
        <v>1027</v>
      </c>
      <c r="E621" s="1" t="s">
        <v>1060</v>
      </c>
      <c r="F621" s="1" t="s">
        <v>1144</v>
      </c>
      <c r="G621" s="1" t="s">
        <v>147</v>
      </c>
      <c r="H621" s="1" t="s">
        <v>1029</v>
      </c>
      <c r="I621" s="1" t="s">
        <v>17</v>
      </c>
      <c r="J621" s="1" t="s">
        <v>17</v>
      </c>
      <c r="K621" s="1" t="s">
        <v>17</v>
      </c>
      <c r="L621" s="1" t="s">
        <v>18</v>
      </c>
    </row>
    <row r="622" ht="15.75" customHeight="1">
      <c r="A622" s="1" t="s">
        <v>1149</v>
      </c>
      <c r="B622" s="1" t="s">
        <v>1150</v>
      </c>
      <c r="C622" s="1" t="str">
        <f>IFERROR(IF(VLOOKUP($A622,'CDS-E'!$A:$L,3,FALSE)="","",(VLOOKUP($A622,'CDS-E'!$A:$L,3,FALSE))),"")</f>
        <v/>
      </c>
      <c r="D622" s="1" t="s">
        <v>1151</v>
      </c>
      <c r="E622" s="1" t="s">
        <v>1152</v>
      </c>
      <c r="F622" s="1" t="s">
        <v>17</v>
      </c>
      <c r="G622" s="1" t="s">
        <v>17</v>
      </c>
      <c r="H622" s="1" t="s">
        <v>17</v>
      </c>
      <c r="I622" s="1" t="s">
        <v>17</v>
      </c>
      <c r="J622" s="1" t="s">
        <v>17</v>
      </c>
      <c r="K622" s="1" t="s">
        <v>17</v>
      </c>
      <c r="L622" s="1" t="s">
        <v>85</v>
      </c>
    </row>
    <row r="623" ht="15.75" customHeight="1">
      <c r="A623" s="1" t="s">
        <v>1153</v>
      </c>
      <c r="B623" s="1" t="s">
        <v>1154</v>
      </c>
      <c r="C623" s="1" t="str">
        <f>IFERROR(IF(VLOOKUP($A623,'CDS-E'!$A:$L,3,FALSE)="","",(VLOOKUP($A623,'CDS-E'!$A:$L,3,FALSE))),"")</f>
        <v/>
      </c>
      <c r="D623" s="1" t="s">
        <v>1151</v>
      </c>
      <c r="E623" s="1" t="s">
        <v>1152</v>
      </c>
      <c r="F623" s="1" t="s">
        <v>17</v>
      </c>
      <c r="G623" s="1" t="s">
        <v>17</v>
      </c>
      <c r="H623" s="1" t="s">
        <v>17</v>
      </c>
      <c r="I623" s="1" t="s">
        <v>17</v>
      </c>
      <c r="J623" s="1" t="s">
        <v>17</v>
      </c>
      <c r="K623" s="1" t="s">
        <v>17</v>
      </c>
      <c r="L623" s="1" t="s">
        <v>85</v>
      </c>
    </row>
    <row r="624" ht="15.75" customHeight="1">
      <c r="A624" s="1" t="s">
        <v>1155</v>
      </c>
      <c r="B624" s="1" t="s">
        <v>1156</v>
      </c>
      <c r="C624" s="1" t="str">
        <f>IFERROR(IF(VLOOKUP($A624,'CDS-E'!$A:$L,3,FALSE)="","",(VLOOKUP($A624,'CDS-E'!$A:$L,3,FALSE))),"")</f>
        <v/>
      </c>
      <c r="D624" s="1" t="s">
        <v>1151</v>
      </c>
      <c r="E624" s="1" t="s">
        <v>1152</v>
      </c>
      <c r="F624" s="1" t="s">
        <v>17</v>
      </c>
      <c r="G624" s="1" t="s">
        <v>17</v>
      </c>
      <c r="H624" s="1" t="s">
        <v>17</v>
      </c>
      <c r="I624" s="1" t="s">
        <v>17</v>
      </c>
      <c r="J624" s="1" t="s">
        <v>17</v>
      </c>
      <c r="K624" s="1" t="s">
        <v>17</v>
      </c>
      <c r="L624" s="1" t="s">
        <v>85</v>
      </c>
    </row>
    <row r="625" ht="15.75" customHeight="1">
      <c r="A625" s="1" t="s">
        <v>1157</v>
      </c>
      <c r="B625" s="1" t="s">
        <v>1158</v>
      </c>
      <c r="C625" s="1" t="str">
        <f>IFERROR(IF(VLOOKUP($A625,'CDS-E'!$A:$L,3,FALSE)="","",(VLOOKUP($A625,'CDS-E'!$A:$L,3,FALSE))),"")</f>
        <v/>
      </c>
      <c r="D625" s="1" t="s">
        <v>1151</v>
      </c>
      <c r="E625" s="1" t="s">
        <v>1152</v>
      </c>
      <c r="F625" s="1" t="s">
        <v>17</v>
      </c>
      <c r="G625" s="1" t="s">
        <v>17</v>
      </c>
      <c r="H625" s="1" t="s">
        <v>17</v>
      </c>
      <c r="I625" s="1" t="s">
        <v>17</v>
      </c>
      <c r="J625" s="1" t="s">
        <v>17</v>
      </c>
      <c r="K625" s="1" t="s">
        <v>17</v>
      </c>
      <c r="L625" s="1" t="s">
        <v>85</v>
      </c>
    </row>
    <row r="626" ht="15.75" customHeight="1">
      <c r="A626" s="1" t="s">
        <v>1159</v>
      </c>
      <c r="B626" s="1" t="s">
        <v>1160</v>
      </c>
      <c r="C626" s="1" t="str">
        <f>IFERROR(IF(VLOOKUP($A626,'CDS-E'!$A:$L,3,FALSE)="","",(VLOOKUP($A626,'CDS-E'!$A:$L,3,FALSE))),"")</f>
        <v>X</v>
      </c>
      <c r="D626" s="1" t="s">
        <v>1151</v>
      </c>
      <c r="E626" s="1" t="s">
        <v>1152</v>
      </c>
      <c r="F626" s="1" t="s">
        <v>17</v>
      </c>
      <c r="G626" s="1" t="s">
        <v>17</v>
      </c>
      <c r="H626" s="1" t="s">
        <v>17</v>
      </c>
      <c r="I626" s="1" t="s">
        <v>17</v>
      </c>
      <c r="J626" s="1" t="s">
        <v>17</v>
      </c>
      <c r="K626" s="1" t="s">
        <v>17</v>
      </c>
      <c r="L626" s="1" t="s">
        <v>85</v>
      </c>
    </row>
    <row r="627" ht="15.75" customHeight="1">
      <c r="A627" s="1" t="s">
        <v>1161</v>
      </c>
      <c r="B627" s="1" t="s">
        <v>1162</v>
      </c>
      <c r="C627" s="1" t="str">
        <f>IFERROR(IF(VLOOKUP($A627,'CDS-E'!$A:$L,3,FALSE)="","",(VLOOKUP($A627,'CDS-E'!$A:$L,3,FALSE))),"")</f>
        <v>X</v>
      </c>
      <c r="D627" s="1" t="s">
        <v>1151</v>
      </c>
      <c r="E627" s="1" t="s">
        <v>1152</v>
      </c>
      <c r="F627" s="1" t="s">
        <v>17</v>
      </c>
      <c r="G627" s="1" t="s">
        <v>17</v>
      </c>
      <c r="H627" s="1" t="s">
        <v>17</v>
      </c>
      <c r="I627" s="1" t="s">
        <v>17</v>
      </c>
      <c r="J627" s="1" t="s">
        <v>17</v>
      </c>
      <c r="K627" s="1" t="s">
        <v>17</v>
      </c>
      <c r="L627" s="1" t="s">
        <v>85</v>
      </c>
    </row>
    <row r="628" ht="15.75" customHeight="1">
      <c r="A628" s="1" t="s">
        <v>1163</v>
      </c>
      <c r="B628" s="1" t="s">
        <v>1164</v>
      </c>
      <c r="C628" s="1" t="str">
        <f>IFERROR(IF(VLOOKUP($A628,'CDS-E'!$A:$L,3,FALSE)="","",(VLOOKUP($A628,'CDS-E'!$A:$L,3,FALSE))),"")</f>
        <v/>
      </c>
      <c r="D628" s="1" t="s">
        <v>1151</v>
      </c>
      <c r="E628" s="1" t="s">
        <v>1152</v>
      </c>
      <c r="F628" s="1" t="s">
        <v>17</v>
      </c>
      <c r="G628" s="1" t="s">
        <v>17</v>
      </c>
      <c r="H628" s="1" t="s">
        <v>17</v>
      </c>
      <c r="I628" s="1" t="s">
        <v>17</v>
      </c>
      <c r="J628" s="1" t="s">
        <v>17</v>
      </c>
      <c r="K628" s="1" t="s">
        <v>17</v>
      </c>
      <c r="L628" s="1" t="s">
        <v>85</v>
      </c>
    </row>
    <row r="629" ht="15.75" customHeight="1">
      <c r="A629" s="1" t="s">
        <v>1165</v>
      </c>
      <c r="B629" s="1" t="s">
        <v>1166</v>
      </c>
      <c r="C629" s="1" t="str">
        <f>IFERROR(IF(VLOOKUP($A629,'CDS-E'!$A:$L,3,FALSE)="","",(VLOOKUP($A629,'CDS-E'!$A:$L,3,FALSE))),"")</f>
        <v/>
      </c>
      <c r="D629" s="1" t="s">
        <v>1151</v>
      </c>
      <c r="E629" s="1" t="s">
        <v>1152</v>
      </c>
      <c r="F629" s="1" t="s">
        <v>17</v>
      </c>
      <c r="G629" s="1" t="s">
        <v>17</v>
      </c>
      <c r="H629" s="1" t="s">
        <v>17</v>
      </c>
      <c r="I629" s="1" t="s">
        <v>17</v>
      </c>
      <c r="J629" s="1" t="s">
        <v>17</v>
      </c>
      <c r="K629" s="1" t="s">
        <v>17</v>
      </c>
      <c r="L629" s="1" t="s">
        <v>85</v>
      </c>
    </row>
    <row r="630" ht="15.75" customHeight="1">
      <c r="A630" s="1" t="s">
        <v>1167</v>
      </c>
      <c r="B630" s="1" t="s">
        <v>1168</v>
      </c>
      <c r="C630" s="1" t="str">
        <f>IFERROR(IF(VLOOKUP($A630,'CDS-E'!$A:$L,3,FALSE)="","",(VLOOKUP($A630,'CDS-E'!$A:$L,3,FALSE))),"")</f>
        <v/>
      </c>
      <c r="D630" s="1" t="s">
        <v>1151</v>
      </c>
      <c r="E630" s="1" t="s">
        <v>1152</v>
      </c>
      <c r="F630" s="1" t="s">
        <v>17</v>
      </c>
      <c r="G630" s="1" t="s">
        <v>17</v>
      </c>
      <c r="H630" s="1" t="s">
        <v>17</v>
      </c>
      <c r="I630" s="1" t="s">
        <v>17</v>
      </c>
      <c r="J630" s="1" t="s">
        <v>17</v>
      </c>
      <c r="K630" s="1" t="s">
        <v>17</v>
      </c>
      <c r="L630" s="1" t="s">
        <v>85</v>
      </c>
    </row>
    <row r="631" ht="15.75" customHeight="1">
      <c r="A631" s="1" t="s">
        <v>1169</v>
      </c>
      <c r="B631" s="1" t="s">
        <v>1170</v>
      </c>
      <c r="C631" s="1" t="str">
        <f>IFERROR(IF(VLOOKUP($A631,'CDS-E'!$A:$L,3,FALSE)="","",(VLOOKUP($A631,'CDS-E'!$A:$L,3,FALSE))),"")</f>
        <v/>
      </c>
      <c r="D631" s="1" t="s">
        <v>1151</v>
      </c>
      <c r="E631" s="1" t="s">
        <v>1152</v>
      </c>
      <c r="F631" s="1" t="s">
        <v>17</v>
      </c>
      <c r="G631" s="1" t="s">
        <v>17</v>
      </c>
      <c r="H631" s="1" t="s">
        <v>17</v>
      </c>
      <c r="I631" s="1" t="s">
        <v>17</v>
      </c>
      <c r="J631" s="1" t="s">
        <v>17</v>
      </c>
      <c r="K631" s="1" t="s">
        <v>17</v>
      </c>
      <c r="L631" s="1" t="s">
        <v>85</v>
      </c>
    </row>
    <row r="632" ht="15.75" customHeight="1">
      <c r="A632" s="1" t="s">
        <v>1171</v>
      </c>
      <c r="B632" s="1" t="s">
        <v>1172</v>
      </c>
      <c r="C632" s="1" t="str">
        <f>IFERROR(IF(VLOOKUP($A632,'CDS-E'!$A:$L,3,FALSE)="","",(VLOOKUP($A632,'CDS-E'!$A:$L,3,FALSE))),"")</f>
        <v>X</v>
      </c>
      <c r="D632" s="1" t="s">
        <v>1151</v>
      </c>
      <c r="E632" s="1" t="s">
        <v>1152</v>
      </c>
      <c r="F632" s="1" t="s">
        <v>17</v>
      </c>
      <c r="G632" s="1" t="s">
        <v>17</v>
      </c>
      <c r="H632" s="1" t="s">
        <v>17</v>
      </c>
      <c r="I632" s="1" t="s">
        <v>17</v>
      </c>
      <c r="J632" s="1" t="s">
        <v>17</v>
      </c>
      <c r="K632" s="1" t="s">
        <v>17</v>
      </c>
      <c r="L632" s="1" t="s">
        <v>85</v>
      </c>
    </row>
    <row r="633" ht="15.75" customHeight="1">
      <c r="A633" s="1" t="s">
        <v>1173</v>
      </c>
      <c r="B633" s="1" t="s">
        <v>1174</v>
      </c>
      <c r="C633" s="1" t="str">
        <f>IFERROR(IF(VLOOKUP($A633,'CDS-E'!$A:$L,3,FALSE)="","",(VLOOKUP($A633,'CDS-E'!$A:$L,3,FALSE))),"")</f>
        <v>X</v>
      </c>
      <c r="D633" s="1" t="s">
        <v>1151</v>
      </c>
      <c r="E633" s="1" t="s">
        <v>1152</v>
      </c>
      <c r="F633" s="1" t="s">
        <v>17</v>
      </c>
      <c r="G633" s="1" t="s">
        <v>17</v>
      </c>
      <c r="H633" s="1" t="s">
        <v>17</v>
      </c>
      <c r="I633" s="1" t="s">
        <v>17</v>
      </c>
      <c r="J633" s="1" t="s">
        <v>17</v>
      </c>
      <c r="K633" s="1" t="s">
        <v>17</v>
      </c>
      <c r="L633" s="1" t="s">
        <v>85</v>
      </c>
    </row>
    <row r="634" ht="15.75" customHeight="1">
      <c r="A634" s="1" t="s">
        <v>1175</v>
      </c>
      <c r="B634" s="1" t="s">
        <v>1176</v>
      </c>
      <c r="C634" s="1" t="str">
        <f>IFERROR(IF(VLOOKUP($A634,'CDS-E'!$A:$L,3,FALSE)="","",(VLOOKUP($A634,'CDS-E'!$A:$L,3,FALSE))),"")</f>
        <v/>
      </c>
      <c r="D634" s="1" t="s">
        <v>1151</v>
      </c>
      <c r="E634" s="1" t="s">
        <v>1152</v>
      </c>
      <c r="F634" s="1" t="s">
        <v>17</v>
      </c>
      <c r="G634" s="1" t="s">
        <v>17</v>
      </c>
      <c r="H634" s="1" t="s">
        <v>17</v>
      </c>
      <c r="I634" s="1" t="s">
        <v>17</v>
      </c>
      <c r="J634" s="1" t="s">
        <v>17</v>
      </c>
      <c r="K634" s="1" t="s">
        <v>17</v>
      </c>
      <c r="L634" s="1" t="s">
        <v>85</v>
      </c>
    </row>
    <row r="635" ht="15.75" customHeight="1">
      <c r="A635" s="1" t="s">
        <v>1177</v>
      </c>
      <c r="B635" s="1" t="s">
        <v>1178</v>
      </c>
      <c r="C635" s="1" t="str">
        <f>IFERROR(IF(VLOOKUP($A635,'CDS-E'!$A:$L,3,FALSE)="","",(VLOOKUP($A635,'CDS-E'!$A:$L,3,FALSE))),"")</f>
        <v>X</v>
      </c>
      <c r="D635" s="1" t="s">
        <v>1151</v>
      </c>
      <c r="E635" s="1" t="s">
        <v>1152</v>
      </c>
      <c r="F635" s="1" t="s">
        <v>17</v>
      </c>
      <c r="G635" s="1" t="s">
        <v>17</v>
      </c>
      <c r="H635" s="1" t="s">
        <v>17</v>
      </c>
      <c r="I635" s="1" t="s">
        <v>17</v>
      </c>
      <c r="J635" s="1" t="s">
        <v>17</v>
      </c>
      <c r="K635" s="1" t="s">
        <v>17</v>
      </c>
      <c r="L635" s="1" t="s">
        <v>85</v>
      </c>
    </row>
    <row r="636" ht="15.75" customHeight="1">
      <c r="A636" s="1" t="s">
        <v>1179</v>
      </c>
      <c r="B636" s="1" t="s">
        <v>1180</v>
      </c>
      <c r="C636" s="1" t="str">
        <f>IFERROR(IF(VLOOKUP($A636,'CDS-E'!$A:$L,3,FALSE)="","",(VLOOKUP($A636,'CDS-E'!$A:$L,3,FALSE))),"")</f>
        <v>X</v>
      </c>
      <c r="D636" s="1" t="s">
        <v>1151</v>
      </c>
      <c r="E636" s="1" t="s">
        <v>1152</v>
      </c>
      <c r="F636" s="1" t="s">
        <v>17</v>
      </c>
      <c r="G636" s="1" t="s">
        <v>17</v>
      </c>
      <c r="H636" s="1" t="s">
        <v>17</v>
      </c>
      <c r="I636" s="1" t="s">
        <v>17</v>
      </c>
      <c r="J636" s="1" t="s">
        <v>17</v>
      </c>
      <c r="K636" s="1" t="s">
        <v>17</v>
      </c>
      <c r="L636" s="1" t="s">
        <v>85</v>
      </c>
    </row>
    <row r="637" ht="15.75" customHeight="1">
      <c r="A637" s="1" t="s">
        <v>1181</v>
      </c>
      <c r="B637" s="1" t="s">
        <v>1182</v>
      </c>
      <c r="C637" s="1" t="str">
        <f>IFERROR(IF(VLOOKUP($A637,'CDS-E'!$A:$L,3,FALSE)="","",(VLOOKUP($A637,'CDS-E'!$A:$L,3,FALSE))),"")</f>
        <v/>
      </c>
      <c r="D637" s="1" t="s">
        <v>1151</v>
      </c>
      <c r="E637" s="1" t="s">
        <v>1152</v>
      </c>
      <c r="F637" s="1" t="s">
        <v>17</v>
      </c>
      <c r="G637" s="1" t="s">
        <v>17</v>
      </c>
      <c r="H637" s="1" t="s">
        <v>17</v>
      </c>
      <c r="I637" s="1" t="s">
        <v>17</v>
      </c>
      <c r="J637" s="1" t="s">
        <v>17</v>
      </c>
      <c r="K637" s="1" t="s">
        <v>17</v>
      </c>
      <c r="L637" s="1" t="s">
        <v>85</v>
      </c>
    </row>
    <row r="638" ht="15.75" customHeight="1">
      <c r="A638" s="1" t="s">
        <v>1183</v>
      </c>
      <c r="B638" s="1" t="s">
        <v>1184</v>
      </c>
      <c r="C638" s="1" t="str">
        <f>IFERROR(IF(VLOOKUP($A638,'CDS-E'!$A:$L,3,FALSE)="","",(VLOOKUP($A638,'CDS-E'!$A:$L,3,FALSE))),"")</f>
        <v>X</v>
      </c>
      <c r="D638" s="1" t="s">
        <v>1151</v>
      </c>
      <c r="E638" s="1" t="s">
        <v>1152</v>
      </c>
      <c r="F638" s="1" t="s">
        <v>17</v>
      </c>
      <c r="G638" s="1" t="s">
        <v>17</v>
      </c>
      <c r="H638" s="1" t="s">
        <v>17</v>
      </c>
      <c r="I638" s="1" t="s">
        <v>17</v>
      </c>
      <c r="J638" s="1" t="s">
        <v>17</v>
      </c>
      <c r="K638" s="1" t="s">
        <v>17</v>
      </c>
      <c r="L638" s="1" t="s">
        <v>85</v>
      </c>
    </row>
    <row r="639" ht="15.75" customHeight="1">
      <c r="A639" s="1" t="s">
        <v>1185</v>
      </c>
      <c r="B639" s="1" t="s">
        <v>1186</v>
      </c>
      <c r="C639" s="1" t="str">
        <f>IFERROR(IF(VLOOKUP($A639,'CDS-E'!$A:$L,3,FALSE)="","",(VLOOKUP($A639,'CDS-E'!$A:$L,3,FALSE))),"")</f>
        <v/>
      </c>
      <c r="D639" s="1" t="s">
        <v>1151</v>
      </c>
      <c r="E639" s="1" t="s">
        <v>1152</v>
      </c>
      <c r="F639" s="1" t="s">
        <v>17</v>
      </c>
      <c r="G639" s="1" t="s">
        <v>17</v>
      </c>
      <c r="H639" s="1" t="s">
        <v>17</v>
      </c>
      <c r="I639" s="1" t="s">
        <v>17</v>
      </c>
      <c r="J639" s="1" t="s">
        <v>17</v>
      </c>
      <c r="K639" s="1" t="s">
        <v>17</v>
      </c>
      <c r="L639" s="1" t="s">
        <v>85</v>
      </c>
    </row>
    <row r="640" ht="15.75" customHeight="1">
      <c r="A640" s="1" t="s">
        <v>1187</v>
      </c>
      <c r="B640" s="1" t="s">
        <v>1188</v>
      </c>
      <c r="C640" s="1" t="str">
        <f>IFERROR(IF(VLOOKUP($A640,'CDS-E'!$A:$L,3,FALSE)="","",(VLOOKUP($A640,'CDS-E'!$A:$L,3,FALSE))),"")</f>
        <v>Graduate school partnerships, non-credit internships supported through our career education center, community-engaged and experiential learning, marine biology study program, engineering combined degree programs (3-2), Experiential Learning Term (summer study program), double minor, service learning, pre-professional programs, domestic off-campus semester away study programs, Fulbright International Exchange Scholarship program, Boren Scholarship, Gilman International Scholarship, accelerated master's and doctorate programs, New York Arts Program, Oak Ridge Science Semester, The Philadelphia Center, Newberry Research in the Humanities, Washington Semester.</v>
      </c>
      <c r="D640" s="1" t="s">
        <v>1151</v>
      </c>
      <c r="E640" s="1" t="s">
        <v>1152</v>
      </c>
      <c r="F640" s="1" t="s">
        <v>17</v>
      </c>
      <c r="G640" s="1" t="s">
        <v>17</v>
      </c>
      <c r="H640" s="1" t="s">
        <v>17</v>
      </c>
      <c r="I640" s="1" t="s">
        <v>17</v>
      </c>
      <c r="J640" s="1" t="s">
        <v>17</v>
      </c>
      <c r="K640" s="1" t="s">
        <v>17</v>
      </c>
      <c r="L640" s="1" t="s">
        <v>18</v>
      </c>
    </row>
    <row r="641" ht="15.75" customHeight="1">
      <c r="A641" s="1" t="s">
        <v>1190</v>
      </c>
      <c r="B641" s="1" t="s">
        <v>1191</v>
      </c>
      <c r="C641" s="1" t="str">
        <f>IFERROR(IF(VLOOKUP($A641,'CDS-E'!$A:$L,3,FALSE)="","",(VLOOKUP($A641,'CDS-E'!$A:$L,3,FALSE))),"")</f>
        <v/>
      </c>
      <c r="D641" s="1" t="s">
        <v>1151</v>
      </c>
      <c r="E641" s="1" t="s">
        <v>1192</v>
      </c>
      <c r="F641" s="1" t="s">
        <v>17</v>
      </c>
      <c r="G641" s="1" t="s">
        <v>17</v>
      </c>
      <c r="H641" s="1" t="s">
        <v>17</v>
      </c>
      <c r="I641" s="1" t="s">
        <v>17</v>
      </c>
      <c r="J641" s="1" t="s">
        <v>17</v>
      </c>
      <c r="K641" s="1" t="s">
        <v>17</v>
      </c>
      <c r="L641" s="1" t="s">
        <v>85</v>
      </c>
    </row>
    <row r="642" ht="15.75" customHeight="1">
      <c r="A642" s="1" t="s">
        <v>1193</v>
      </c>
      <c r="B642" s="1" t="s">
        <v>1194</v>
      </c>
      <c r="C642" s="1" t="str">
        <f>IFERROR(IF(VLOOKUP($A642,'CDS-E'!$A:$L,3,FALSE)="","",(VLOOKUP($A642,'CDS-E'!$A:$L,3,FALSE))),"")</f>
        <v/>
      </c>
      <c r="D642" s="1" t="s">
        <v>1151</v>
      </c>
      <c r="E642" s="1" t="s">
        <v>1192</v>
      </c>
      <c r="F642" s="1" t="s">
        <v>17</v>
      </c>
      <c r="G642" s="1" t="s">
        <v>17</v>
      </c>
      <c r="H642" s="1" t="s">
        <v>17</v>
      </c>
      <c r="I642" s="1" t="s">
        <v>17</v>
      </c>
      <c r="J642" s="1" t="s">
        <v>17</v>
      </c>
      <c r="K642" s="1" t="s">
        <v>17</v>
      </c>
      <c r="L642" s="1" t="s">
        <v>85</v>
      </c>
    </row>
    <row r="643" ht="15.75" customHeight="1">
      <c r="A643" s="1" t="s">
        <v>1195</v>
      </c>
      <c r="B643" s="1" t="s">
        <v>1196</v>
      </c>
      <c r="C643" s="1" t="str">
        <f>IFERROR(IF(VLOOKUP($A643,'CDS-E'!$A:$L,3,FALSE)="","",(VLOOKUP($A643,'CDS-E'!$A:$L,3,FALSE))),"")</f>
        <v/>
      </c>
      <c r="D643" s="1" t="s">
        <v>1151</v>
      </c>
      <c r="E643" s="1" t="s">
        <v>1192</v>
      </c>
      <c r="F643" s="1" t="s">
        <v>17</v>
      </c>
      <c r="G643" s="1" t="s">
        <v>17</v>
      </c>
      <c r="H643" s="1" t="s">
        <v>17</v>
      </c>
      <c r="I643" s="1" t="s">
        <v>17</v>
      </c>
      <c r="J643" s="1" t="s">
        <v>17</v>
      </c>
      <c r="K643" s="1" t="s">
        <v>17</v>
      </c>
      <c r="L643" s="1" t="s">
        <v>85</v>
      </c>
    </row>
    <row r="644" ht="15.75" customHeight="1">
      <c r="A644" s="1" t="s">
        <v>1197</v>
      </c>
      <c r="B644" s="1" t="s">
        <v>1198</v>
      </c>
      <c r="C644" s="1" t="str">
        <f>IFERROR(IF(VLOOKUP($A644,'CDS-E'!$A:$L,3,FALSE)="","",(VLOOKUP($A644,'CDS-E'!$A:$L,3,FALSE))),"")</f>
        <v/>
      </c>
      <c r="D644" s="1" t="s">
        <v>1151</v>
      </c>
      <c r="E644" s="1" t="s">
        <v>1192</v>
      </c>
      <c r="F644" s="1" t="s">
        <v>17</v>
      </c>
      <c r="G644" s="1" t="s">
        <v>17</v>
      </c>
      <c r="H644" s="1" t="s">
        <v>17</v>
      </c>
      <c r="I644" s="1" t="s">
        <v>17</v>
      </c>
      <c r="J644" s="1" t="s">
        <v>17</v>
      </c>
      <c r="K644" s="1" t="s">
        <v>17</v>
      </c>
      <c r="L644" s="1" t="s">
        <v>85</v>
      </c>
    </row>
    <row r="645" ht="15.75" customHeight="1">
      <c r="A645" s="1" t="s">
        <v>1199</v>
      </c>
      <c r="B645" s="1" t="s">
        <v>606</v>
      </c>
      <c r="C645" s="1" t="str">
        <f>IFERROR(IF(VLOOKUP($A645,'CDS-E'!$A:$L,3,FALSE)="","",(VLOOKUP($A645,'CDS-E'!$A:$L,3,FALSE))),"")</f>
        <v/>
      </c>
      <c r="D645" s="1" t="s">
        <v>1151</v>
      </c>
      <c r="E645" s="1" t="s">
        <v>1192</v>
      </c>
      <c r="F645" s="1" t="s">
        <v>17</v>
      </c>
      <c r="G645" s="1" t="s">
        <v>17</v>
      </c>
      <c r="H645" s="1" t="s">
        <v>17</v>
      </c>
      <c r="I645" s="1" t="s">
        <v>17</v>
      </c>
      <c r="J645" s="1" t="s">
        <v>17</v>
      </c>
      <c r="K645" s="1" t="s">
        <v>17</v>
      </c>
      <c r="L645" s="1" t="s">
        <v>85</v>
      </c>
    </row>
    <row r="646" ht="15.75" customHeight="1">
      <c r="A646" s="1" t="s">
        <v>1200</v>
      </c>
      <c r="B646" s="1" t="s">
        <v>1201</v>
      </c>
      <c r="C646" s="1" t="str">
        <f>IFERROR(IF(VLOOKUP($A646,'CDS-E'!$A:$L,3,FALSE)="","",(VLOOKUP($A646,'CDS-E'!$A:$L,3,FALSE))),"")</f>
        <v/>
      </c>
      <c r="D646" s="1" t="s">
        <v>1151</v>
      </c>
      <c r="E646" s="1" t="s">
        <v>1192</v>
      </c>
      <c r="F646" s="1" t="s">
        <v>17</v>
      </c>
      <c r="G646" s="1" t="s">
        <v>17</v>
      </c>
      <c r="H646" s="1" t="s">
        <v>17</v>
      </c>
      <c r="I646" s="1" t="s">
        <v>17</v>
      </c>
      <c r="J646" s="1" t="s">
        <v>17</v>
      </c>
      <c r="K646" s="1" t="s">
        <v>17</v>
      </c>
      <c r="L646" s="1" t="s">
        <v>85</v>
      </c>
    </row>
    <row r="647" ht="15.75" customHeight="1">
      <c r="A647" s="1" t="s">
        <v>1202</v>
      </c>
      <c r="B647" s="1" t="s">
        <v>1203</v>
      </c>
      <c r="C647" s="1" t="str">
        <f>IFERROR(IF(VLOOKUP($A647,'CDS-E'!$A:$L,3,FALSE)="","",(VLOOKUP($A647,'CDS-E'!$A:$L,3,FALSE))),"")</f>
        <v/>
      </c>
      <c r="D647" s="1" t="s">
        <v>1151</v>
      </c>
      <c r="E647" s="1" t="s">
        <v>1192</v>
      </c>
      <c r="F647" s="1" t="s">
        <v>17</v>
      </c>
      <c r="G647" s="1" t="s">
        <v>17</v>
      </c>
      <c r="H647" s="1" t="s">
        <v>17</v>
      </c>
      <c r="I647" s="1" t="s">
        <v>17</v>
      </c>
      <c r="J647" s="1" t="s">
        <v>17</v>
      </c>
      <c r="K647" s="1" t="s">
        <v>17</v>
      </c>
      <c r="L647" s="1" t="s">
        <v>85</v>
      </c>
    </row>
    <row r="648" ht="15.75" customHeight="1">
      <c r="A648" s="1" t="s">
        <v>1204</v>
      </c>
      <c r="B648" s="1" t="s">
        <v>1205</v>
      </c>
      <c r="C648" s="1" t="str">
        <f>IFERROR(IF(VLOOKUP($A648,'CDS-E'!$A:$L,3,FALSE)="","",(VLOOKUP($A648,'CDS-E'!$A:$L,3,FALSE))),"")</f>
        <v/>
      </c>
      <c r="D648" s="1" t="s">
        <v>1151</v>
      </c>
      <c r="E648" s="1" t="s">
        <v>1192</v>
      </c>
      <c r="F648" s="1" t="s">
        <v>17</v>
      </c>
      <c r="G648" s="1" t="s">
        <v>17</v>
      </c>
      <c r="H648" s="1" t="s">
        <v>17</v>
      </c>
      <c r="I648" s="1" t="s">
        <v>17</v>
      </c>
      <c r="J648" s="1" t="s">
        <v>17</v>
      </c>
      <c r="K648" s="1" t="s">
        <v>17</v>
      </c>
      <c r="L648" s="1" t="s">
        <v>85</v>
      </c>
    </row>
    <row r="649" ht="15.75" customHeight="1">
      <c r="A649" s="1" t="s">
        <v>1206</v>
      </c>
      <c r="B649" s="1" t="s">
        <v>596</v>
      </c>
      <c r="C649" s="1" t="str">
        <f>IFERROR(IF(VLOOKUP($A649,'CDS-E'!$A:$L,3,FALSE)="","",(VLOOKUP($A649,'CDS-E'!$A:$L,3,FALSE))),"")</f>
        <v/>
      </c>
      <c r="D649" s="1" t="s">
        <v>1151</v>
      </c>
      <c r="E649" s="1" t="s">
        <v>1192</v>
      </c>
      <c r="F649" s="1" t="s">
        <v>17</v>
      </c>
      <c r="G649" s="1" t="s">
        <v>17</v>
      </c>
      <c r="H649" s="1" t="s">
        <v>17</v>
      </c>
      <c r="I649" s="1" t="s">
        <v>17</v>
      </c>
      <c r="J649" s="1" t="s">
        <v>17</v>
      </c>
      <c r="K649" s="1" t="s">
        <v>17</v>
      </c>
      <c r="L649" s="1" t="s">
        <v>85</v>
      </c>
    </row>
    <row r="650" ht="15.75" customHeight="1">
      <c r="A650" s="1" t="s">
        <v>1207</v>
      </c>
      <c r="B650" s="1" t="s">
        <v>1208</v>
      </c>
      <c r="C650" s="1" t="str">
        <f>IFERROR(IF(VLOOKUP($A650,'CDS-E'!$A:$L,3,FALSE)="","",(VLOOKUP($A650,'CDS-E'!$A:$L,3,FALSE))),"")</f>
        <v/>
      </c>
      <c r="D650" s="1" t="s">
        <v>1151</v>
      </c>
      <c r="E650" s="1" t="s">
        <v>1192</v>
      </c>
      <c r="F650" s="1" t="s">
        <v>17</v>
      </c>
      <c r="G650" s="1" t="s">
        <v>17</v>
      </c>
      <c r="H650" s="1" t="s">
        <v>17</v>
      </c>
      <c r="I650" s="1" t="s">
        <v>17</v>
      </c>
      <c r="J650" s="1" t="s">
        <v>17</v>
      </c>
      <c r="K650" s="1" t="s">
        <v>17</v>
      </c>
      <c r="L650" s="1" t="s">
        <v>85</v>
      </c>
    </row>
    <row r="651" ht="15.75" customHeight="1">
      <c r="A651" s="1" t="s">
        <v>1209</v>
      </c>
      <c r="B651" s="1" t="s">
        <v>1210</v>
      </c>
      <c r="C651" s="1" t="str">
        <f>IFERROR(IF(VLOOKUP($A651,'CDS-E'!$A:$L,3,FALSE)="","",(VLOOKUP($A651,'CDS-E'!$A:$L,3,FALSE))),"")</f>
        <v/>
      </c>
      <c r="D651" s="1" t="s">
        <v>1151</v>
      </c>
      <c r="E651" s="1" t="s">
        <v>1192</v>
      </c>
      <c r="F651" s="1" t="s">
        <v>17</v>
      </c>
      <c r="G651" s="1" t="s">
        <v>17</v>
      </c>
      <c r="H651" s="1" t="s">
        <v>17</v>
      </c>
      <c r="I651" s="1" t="s">
        <v>17</v>
      </c>
      <c r="J651" s="1" t="s">
        <v>17</v>
      </c>
      <c r="K651" s="1" t="s">
        <v>17</v>
      </c>
      <c r="L651" s="1" t="s">
        <v>85</v>
      </c>
    </row>
    <row r="652" ht="15.75" customHeight="1">
      <c r="A652" s="1" t="s">
        <v>1211</v>
      </c>
      <c r="B652" s="1" t="s">
        <v>1212</v>
      </c>
      <c r="C652" s="1" t="str">
        <f>IFERROR(IF(VLOOKUP($A652,'CDS-E'!$A:$L,3,FALSE)="","",(VLOOKUP($A652,'CDS-E'!$A:$L,3,FALSE))),"")</f>
        <v/>
      </c>
      <c r="D652" s="1" t="s">
        <v>1151</v>
      </c>
      <c r="E652" s="1" t="s">
        <v>1192</v>
      </c>
      <c r="F652" s="1" t="s">
        <v>17</v>
      </c>
      <c r="G652" s="1" t="s">
        <v>17</v>
      </c>
      <c r="H652" s="1" t="s">
        <v>17</v>
      </c>
      <c r="I652" s="1" t="s">
        <v>17</v>
      </c>
      <c r="J652" s="1" t="s">
        <v>17</v>
      </c>
      <c r="K652" s="1" t="s">
        <v>17</v>
      </c>
      <c r="L652" s="1" t="s">
        <v>85</v>
      </c>
    </row>
    <row r="653" ht="15.75" customHeight="1">
      <c r="A653" s="1" t="s">
        <v>1213</v>
      </c>
      <c r="B653" s="1" t="s">
        <v>1214</v>
      </c>
      <c r="C653" s="1" t="str">
        <f>IFERROR(IF(VLOOKUP($A653,'CDS-E'!$A:$L,3,FALSE)="","",(VLOOKUP($A653,'CDS-E'!$A:$L,3,FALSE))),"")</f>
        <v>Students must major in one academic division or interdivisional area of study and minor in another. All students must fulfill liberal arts studies requirements of 4 credit hours in each of 8 specified areas of inquiry. Additional required courses include First-year first seminar, First-year second seminar, a sophomore writing and speaking seminar and junior seminar. All graduating seniors complete an independent research thesis and an oral defense of the thesis.</v>
      </c>
      <c r="D653" s="1" t="s">
        <v>1151</v>
      </c>
      <c r="E653" s="1" t="s">
        <v>1192</v>
      </c>
      <c r="F653" s="1" t="s">
        <v>17</v>
      </c>
      <c r="G653" s="1" t="s">
        <v>17</v>
      </c>
      <c r="H653" s="1" t="s">
        <v>17</v>
      </c>
      <c r="I653" s="1" t="s">
        <v>17</v>
      </c>
      <c r="J653" s="1" t="s">
        <v>17</v>
      </c>
      <c r="K653" s="1" t="s">
        <v>17</v>
      </c>
      <c r="L653" s="1" t="s">
        <v>18</v>
      </c>
    </row>
    <row r="654" ht="15.75" customHeight="1">
      <c r="A654" s="1" t="s">
        <v>1216</v>
      </c>
      <c r="B654" s="1" t="s">
        <v>1217</v>
      </c>
      <c r="C654" s="1">
        <f>IFERROR(IF(VLOOKUP($A654,'CDS-F'!$A:$L,3,FALSE)="","",(VLOOKUP($A654,'CDS-F'!$A:$L,3,FALSE))),"")</f>
        <v>43</v>
      </c>
      <c r="D654" s="1" t="s">
        <v>1218</v>
      </c>
      <c r="E654" s="1" t="s">
        <v>1219</v>
      </c>
      <c r="F654" s="1" t="s">
        <v>1220</v>
      </c>
      <c r="G654" s="1" t="s">
        <v>147</v>
      </c>
      <c r="H654" s="1" t="s">
        <v>148</v>
      </c>
      <c r="I654" s="1" t="s">
        <v>17</v>
      </c>
      <c r="J654" s="1" t="s">
        <v>17</v>
      </c>
      <c r="K654" s="1" t="s">
        <v>17</v>
      </c>
      <c r="L654" s="1" t="s">
        <v>1221</v>
      </c>
    </row>
    <row r="655" ht="15.75" customHeight="1">
      <c r="A655" s="1" t="s">
        <v>1222</v>
      </c>
      <c r="B655" s="1" t="s">
        <v>1223</v>
      </c>
      <c r="C655" s="1" t="str">
        <f>IFERROR(IF(VLOOKUP($A655,'CDS-F'!$A:$L,3,FALSE)="","",(VLOOKUP($A655,'CDS-F'!$A:$L,3,FALSE))),"")</f>
        <v/>
      </c>
      <c r="D655" s="1" t="s">
        <v>1218</v>
      </c>
      <c r="E655" s="1" t="s">
        <v>1219</v>
      </c>
      <c r="F655" s="1" t="s">
        <v>1220</v>
      </c>
      <c r="G655" s="1" t="s">
        <v>147</v>
      </c>
      <c r="H655" s="1" t="s">
        <v>148</v>
      </c>
      <c r="I655" s="1" t="s">
        <v>17</v>
      </c>
      <c r="J655" s="1" t="s">
        <v>17</v>
      </c>
      <c r="K655" s="1" t="s">
        <v>17</v>
      </c>
      <c r="L655" s="1" t="s">
        <v>1221</v>
      </c>
    </row>
    <row r="656" ht="15.75" customHeight="1">
      <c r="A656" s="1" t="s">
        <v>1224</v>
      </c>
      <c r="B656" s="1" t="s">
        <v>1225</v>
      </c>
      <c r="C656" s="1">
        <f>IFERROR(IF(VLOOKUP($A656,'CDS-F'!$A:$L,3,FALSE)="","",(VLOOKUP($A656,'CDS-F'!$A:$L,3,FALSE))),"")</f>
        <v>0</v>
      </c>
      <c r="D656" s="1" t="s">
        <v>1218</v>
      </c>
      <c r="E656" s="1" t="s">
        <v>1219</v>
      </c>
      <c r="F656" s="1" t="s">
        <v>1220</v>
      </c>
      <c r="G656" s="1" t="s">
        <v>147</v>
      </c>
      <c r="H656" s="1" t="s">
        <v>148</v>
      </c>
      <c r="I656" s="1" t="s">
        <v>17</v>
      </c>
      <c r="J656" s="1" t="s">
        <v>17</v>
      </c>
      <c r="K656" s="1" t="s">
        <v>17</v>
      </c>
      <c r="L656" s="1" t="s">
        <v>1221</v>
      </c>
    </row>
    <row r="657" ht="15.75" customHeight="1">
      <c r="A657" s="1" t="s">
        <v>1226</v>
      </c>
      <c r="B657" s="1" t="s">
        <v>1227</v>
      </c>
      <c r="C657" s="1">
        <f>IFERROR(IF(VLOOKUP($A657,'CDS-F'!$A:$L,3,FALSE)="","",(VLOOKUP($A657,'CDS-F'!$A:$L,3,FALSE))),"")</f>
        <v>0.942</v>
      </c>
      <c r="D657" s="1" t="s">
        <v>1218</v>
      </c>
      <c r="E657" s="1" t="s">
        <v>1219</v>
      </c>
      <c r="F657" s="1" t="s">
        <v>1220</v>
      </c>
      <c r="G657" s="1" t="s">
        <v>147</v>
      </c>
      <c r="H657" s="1" t="s">
        <v>148</v>
      </c>
      <c r="I657" s="1" t="s">
        <v>17</v>
      </c>
      <c r="J657" s="1" t="s">
        <v>17</v>
      </c>
      <c r="K657" s="1" t="s">
        <v>17</v>
      </c>
      <c r="L657" s="1" t="s">
        <v>1221</v>
      </c>
    </row>
    <row r="658" ht="15.75" customHeight="1">
      <c r="A658" s="1" t="s">
        <v>1228</v>
      </c>
      <c r="B658" s="1" t="s">
        <v>1229</v>
      </c>
      <c r="C658" s="1">
        <f>IFERROR(IF(VLOOKUP($A658,'CDS-F'!$A:$L,3,FALSE)="","",(VLOOKUP($A658,'CDS-F'!$A:$L,3,FALSE))),"")</f>
        <v>0.058</v>
      </c>
      <c r="D658" s="1" t="s">
        <v>1218</v>
      </c>
      <c r="E658" s="1" t="s">
        <v>1219</v>
      </c>
      <c r="F658" s="1" t="s">
        <v>1220</v>
      </c>
      <c r="G658" s="1" t="s">
        <v>147</v>
      </c>
      <c r="H658" s="1" t="s">
        <v>148</v>
      </c>
      <c r="I658" s="1" t="s">
        <v>17</v>
      </c>
      <c r="J658" s="1" t="s">
        <v>17</v>
      </c>
      <c r="K658" s="1" t="s">
        <v>17</v>
      </c>
      <c r="L658" s="1" t="s">
        <v>1221</v>
      </c>
    </row>
    <row r="659" ht="15.75" customHeight="1">
      <c r="A659" s="1" t="s">
        <v>1230</v>
      </c>
      <c r="B659" s="1" t="s">
        <v>1231</v>
      </c>
      <c r="C659" s="1">
        <f>IFERROR(IF(VLOOKUP($A659,'CDS-F'!$A:$L,3,FALSE)="","",(VLOOKUP($A659,'CDS-F'!$A:$L,3,FALSE))),"")</f>
        <v>0.015</v>
      </c>
      <c r="D659" s="1" t="s">
        <v>1218</v>
      </c>
      <c r="E659" s="1" t="s">
        <v>1219</v>
      </c>
      <c r="F659" s="1" t="s">
        <v>1220</v>
      </c>
      <c r="G659" s="1" t="s">
        <v>147</v>
      </c>
      <c r="H659" s="1" t="s">
        <v>148</v>
      </c>
      <c r="I659" s="1" t="s">
        <v>17</v>
      </c>
      <c r="J659" s="1" t="s">
        <v>17</v>
      </c>
      <c r="K659" s="1" t="s">
        <v>17</v>
      </c>
      <c r="L659" s="1" t="s">
        <v>1221</v>
      </c>
    </row>
    <row r="660" ht="15.75" customHeight="1">
      <c r="A660" s="1" t="s">
        <v>1232</v>
      </c>
      <c r="B660" s="1" t="s">
        <v>1233</v>
      </c>
      <c r="C660" s="1">
        <f>IFERROR(IF(VLOOKUP($A660,'CDS-F'!$A:$L,3,FALSE)="","",(VLOOKUP($A660,'CDS-F'!$A:$L,3,FALSE))),"")</f>
        <v>18</v>
      </c>
      <c r="D660" s="1" t="s">
        <v>1218</v>
      </c>
      <c r="E660" s="1" t="s">
        <v>1234</v>
      </c>
      <c r="F660" s="1" t="s">
        <v>1220</v>
      </c>
      <c r="G660" s="1" t="s">
        <v>147</v>
      </c>
      <c r="H660" s="1" t="s">
        <v>148</v>
      </c>
      <c r="I660" s="1" t="s">
        <v>17</v>
      </c>
      <c r="J660" s="1" t="s">
        <v>17</v>
      </c>
      <c r="K660" s="1" t="s">
        <v>17</v>
      </c>
      <c r="L660" s="1" t="s">
        <v>424</v>
      </c>
    </row>
    <row r="661" ht="15.75" customHeight="1">
      <c r="A661" s="1" t="s">
        <v>1235</v>
      </c>
      <c r="B661" s="1" t="s">
        <v>1236</v>
      </c>
      <c r="C661" s="1">
        <f>IFERROR(IF(VLOOKUP($A661,'CDS-F'!$A:$L,3,FALSE)="","",(VLOOKUP($A661,'CDS-F'!$A:$L,3,FALSE))),"")</f>
        <v>20</v>
      </c>
      <c r="D661" s="1" t="s">
        <v>1218</v>
      </c>
      <c r="E661" s="1" t="s">
        <v>1234</v>
      </c>
      <c r="F661" s="1" t="s">
        <v>1220</v>
      </c>
      <c r="G661" s="1" t="s">
        <v>147</v>
      </c>
      <c r="H661" s="1" t="s">
        <v>148</v>
      </c>
      <c r="I661" s="1" t="s">
        <v>17</v>
      </c>
      <c r="J661" s="1" t="s">
        <v>17</v>
      </c>
      <c r="K661" s="1" t="s">
        <v>17</v>
      </c>
      <c r="L661" s="1" t="s">
        <v>424</v>
      </c>
    </row>
    <row r="662" ht="15.75" customHeight="1">
      <c r="A662" s="1" t="s">
        <v>1237</v>
      </c>
      <c r="B662" s="1" t="s">
        <v>1217</v>
      </c>
      <c r="C662" s="1">
        <f>IFERROR(IF(VLOOKUP($A662,'CDS-F'!$A:$L,3,FALSE)="","",(VLOOKUP($A662,'CDS-F'!$A:$L,3,FALSE))),"")</f>
        <v>0.468</v>
      </c>
      <c r="D662" s="1" t="s">
        <v>1218</v>
      </c>
      <c r="E662" s="1" t="s">
        <v>1219</v>
      </c>
      <c r="F662" s="1" t="s">
        <v>1220</v>
      </c>
      <c r="G662" s="1" t="s">
        <v>147</v>
      </c>
      <c r="H662" s="1" t="s">
        <v>147</v>
      </c>
      <c r="I662" s="1" t="s">
        <v>17</v>
      </c>
      <c r="J662" s="1" t="s">
        <v>17</v>
      </c>
      <c r="K662" s="1" t="s">
        <v>17</v>
      </c>
      <c r="L662" s="1" t="s">
        <v>1221</v>
      </c>
    </row>
    <row r="663" ht="15.75" customHeight="1">
      <c r="A663" s="1" t="s">
        <v>1238</v>
      </c>
      <c r="B663" s="1" t="s">
        <v>1223</v>
      </c>
      <c r="C663" s="1">
        <f>IFERROR(IF(VLOOKUP($A663,'CDS-F'!$A:$L,3,FALSE)="","",(VLOOKUP($A663,'CDS-F'!$A:$L,3,FALSE))),"")</f>
        <v>0.15</v>
      </c>
      <c r="D663" s="1" t="s">
        <v>1218</v>
      </c>
      <c r="E663" s="1" t="s">
        <v>1219</v>
      </c>
      <c r="F663" s="1" t="s">
        <v>1220</v>
      </c>
      <c r="G663" s="1" t="s">
        <v>147</v>
      </c>
      <c r="H663" s="1" t="s">
        <v>147</v>
      </c>
      <c r="I663" s="1" t="s">
        <v>17</v>
      </c>
      <c r="J663" s="1" t="s">
        <v>17</v>
      </c>
      <c r="K663" s="1" t="s">
        <v>17</v>
      </c>
      <c r="L663" s="1" t="s">
        <v>1221</v>
      </c>
    </row>
    <row r="664" ht="15.75" customHeight="1">
      <c r="A664" s="1" t="s">
        <v>1239</v>
      </c>
      <c r="B664" s="1" t="s">
        <v>1225</v>
      </c>
      <c r="C664" s="1">
        <f>IFERROR(IF(VLOOKUP($A664,'CDS-F'!$A:$L,3,FALSE)="","",(VLOOKUP($A664,'CDS-F'!$A:$L,3,FALSE))),"")</f>
        <v>0.224</v>
      </c>
      <c r="D664" s="1" t="s">
        <v>1218</v>
      </c>
      <c r="E664" s="1" t="s">
        <v>1219</v>
      </c>
      <c r="F664" s="1" t="s">
        <v>1220</v>
      </c>
      <c r="G664" s="1" t="s">
        <v>147</v>
      </c>
      <c r="H664" s="1" t="s">
        <v>147</v>
      </c>
      <c r="I664" s="1" t="s">
        <v>17</v>
      </c>
      <c r="J664" s="1" t="s">
        <v>17</v>
      </c>
      <c r="K664" s="1" t="s">
        <v>17</v>
      </c>
      <c r="L664" s="1" t="s">
        <v>1221</v>
      </c>
    </row>
    <row r="665" ht="15.75" customHeight="1">
      <c r="A665" s="1" t="s">
        <v>1240</v>
      </c>
      <c r="B665" s="1" t="s">
        <v>1227</v>
      </c>
      <c r="C665" s="1">
        <f>IFERROR(IF(VLOOKUP($A665,'CDS-F'!$A:$L,3,FALSE)="","",(VLOOKUP($A665,'CDS-F'!$A:$L,3,FALSE))),"")</f>
        <v>0.897</v>
      </c>
      <c r="D665" s="1" t="s">
        <v>1218</v>
      </c>
      <c r="E665" s="1" t="s">
        <v>1219</v>
      </c>
      <c r="F665" s="1" t="s">
        <v>1220</v>
      </c>
      <c r="G665" s="1" t="s">
        <v>147</v>
      </c>
      <c r="H665" s="1" t="s">
        <v>147</v>
      </c>
      <c r="I665" s="1" t="s">
        <v>17</v>
      </c>
      <c r="J665" s="1" t="s">
        <v>17</v>
      </c>
      <c r="K665" s="1" t="s">
        <v>17</v>
      </c>
      <c r="L665" s="1" t="s">
        <v>1221</v>
      </c>
    </row>
    <row r="666" ht="15.75" customHeight="1">
      <c r="A666" s="1" t="s">
        <v>1241</v>
      </c>
      <c r="B666" s="1" t="s">
        <v>1229</v>
      </c>
      <c r="C666" s="1">
        <f>IFERROR(IF(VLOOKUP($A666,'CDS-F'!$A:$L,3,FALSE)="","",(VLOOKUP($A666,'CDS-F'!$A:$L,3,FALSE))),"")</f>
        <v>0.103</v>
      </c>
      <c r="D666" s="1" t="s">
        <v>1218</v>
      </c>
      <c r="E666" s="1" t="s">
        <v>1219</v>
      </c>
      <c r="F666" s="1" t="s">
        <v>1220</v>
      </c>
      <c r="G666" s="1" t="s">
        <v>147</v>
      </c>
      <c r="H666" s="1" t="s">
        <v>147</v>
      </c>
      <c r="I666" s="1" t="s">
        <v>17</v>
      </c>
      <c r="J666" s="1" t="s">
        <v>17</v>
      </c>
      <c r="K666" s="1" t="s">
        <v>17</v>
      </c>
      <c r="L666" s="1" t="s">
        <v>1221</v>
      </c>
    </row>
    <row r="667" ht="15.75" customHeight="1">
      <c r="A667" s="1" t="s">
        <v>1242</v>
      </c>
      <c r="B667" s="1" t="s">
        <v>1231</v>
      </c>
      <c r="C667" s="1">
        <f>IFERROR(IF(VLOOKUP($A667,'CDS-F'!$A:$L,3,FALSE)="","",(VLOOKUP($A667,'CDS-F'!$A:$L,3,FALSE))),"")</f>
        <v>0.018</v>
      </c>
      <c r="D667" s="1" t="s">
        <v>1218</v>
      </c>
      <c r="E667" s="1" t="s">
        <v>1219</v>
      </c>
      <c r="F667" s="1" t="s">
        <v>1220</v>
      </c>
      <c r="G667" s="1" t="s">
        <v>147</v>
      </c>
      <c r="H667" s="1" t="s">
        <v>147</v>
      </c>
      <c r="I667" s="1" t="s">
        <v>17</v>
      </c>
      <c r="J667" s="1" t="s">
        <v>17</v>
      </c>
      <c r="K667" s="1" t="s">
        <v>17</v>
      </c>
      <c r="L667" s="1" t="s">
        <v>1221</v>
      </c>
    </row>
    <row r="668" ht="15.75" customHeight="1">
      <c r="A668" s="1" t="s">
        <v>1243</v>
      </c>
      <c r="B668" s="1" t="s">
        <v>1233</v>
      </c>
      <c r="C668" s="1">
        <f>IFERROR(IF(VLOOKUP($A668,'CDS-F'!$A:$L,3,FALSE)="","",(VLOOKUP($A668,'CDS-F'!$A:$L,3,FALSE))),"")</f>
        <v>18</v>
      </c>
      <c r="D668" s="1" t="s">
        <v>1218</v>
      </c>
      <c r="E668" s="1" t="s">
        <v>1234</v>
      </c>
      <c r="F668" s="1" t="s">
        <v>1220</v>
      </c>
      <c r="G668" s="1" t="s">
        <v>147</v>
      </c>
      <c r="H668" s="1" t="s">
        <v>147</v>
      </c>
      <c r="I668" s="1" t="s">
        <v>17</v>
      </c>
      <c r="J668" s="1" t="s">
        <v>17</v>
      </c>
      <c r="K668" s="1" t="s">
        <v>17</v>
      </c>
      <c r="L668" s="1" t="s">
        <v>424</v>
      </c>
    </row>
    <row r="669" ht="15.75" customHeight="1">
      <c r="A669" s="1" t="s">
        <v>1244</v>
      </c>
      <c r="B669" s="1" t="s">
        <v>1236</v>
      </c>
      <c r="C669" s="1">
        <f>IFERROR(IF(VLOOKUP($A669,'CDS-F'!$A:$L,3,FALSE)="","",(VLOOKUP($A669,'CDS-F'!$A:$L,3,FALSE))),"")</f>
        <v>20</v>
      </c>
      <c r="D669" s="1" t="s">
        <v>1218</v>
      </c>
      <c r="E669" s="1" t="s">
        <v>1234</v>
      </c>
      <c r="F669" s="1" t="s">
        <v>1220</v>
      </c>
      <c r="G669" s="1" t="s">
        <v>147</v>
      </c>
      <c r="H669" s="1" t="s">
        <v>147</v>
      </c>
      <c r="I669" s="1" t="s">
        <v>17</v>
      </c>
      <c r="J669" s="1" t="s">
        <v>17</v>
      </c>
      <c r="K669" s="1" t="s">
        <v>17</v>
      </c>
      <c r="L669" s="1" t="s">
        <v>424</v>
      </c>
    </row>
    <row r="670" ht="15.75" customHeight="1">
      <c r="A670" s="1" t="s">
        <v>1245</v>
      </c>
      <c r="B670" s="1" t="s">
        <v>1246</v>
      </c>
      <c r="C670" s="1" t="str">
        <f>IFERROR(IF(VLOOKUP($A670,'CDS-F'!$A:$L,3,FALSE)="","",(VLOOKUP($A670,'CDS-F'!$A:$L,3,FALSE))),"")</f>
        <v/>
      </c>
      <c r="D670" s="1" t="s">
        <v>1218</v>
      </c>
      <c r="E670" s="1" t="s">
        <v>1247</v>
      </c>
      <c r="F670" s="1" t="s">
        <v>17</v>
      </c>
      <c r="G670" s="1" t="s">
        <v>17</v>
      </c>
      <c r="H670" s="1" t="s">
        <v>17</v>
      </c>
      <c r="I670" s="1" t="s">
        <v>17</v>
      </c>
      <c r="J670" s="1" t="s">
        <v>17</v>
      </c>
      <c r="K670" s="1" t="s">
        <v>17</v>
      </c>
      <c r="L670" s="1" t="s">
        <v>85</v>
      </c>
    </row>
    <row r="671" ht="15.75" customHeight="1">
      <c r="A671" s="1" t="s">
        <v>1248</v>
      </c>
      <c r="B671" s="1" t="s">
        <v>1249</v>
      </c>
      <c r="C671" s="1" t="str">
        <f>IFERROR(IF(VLOOKUP($A671,'CDS-F'!$A:$L,3,FALSE)="","",(VLOOKUP($A671,'CDS-F'!$A:$L,3,FALSE))),"")</f>
        <v>X</v>
      </c>
      <c r="D671" s="1" t="s">
        <v>1218</v>
      </c>
      <c r="E671" s="1" t="s">
        <v>1247</v>
      </c>
      <c r="F671" s="1" t="s">
        <v>17</v>
      </c>
      <c r="G671" s="1" t="s">
        <v>17</v>
      </c>
      <c r="H671" s="1" t="s">
        <v>17</v>
      </c>
      <c r="I671" s="1" t="s">
        <v>17</v>
      </c>
      <c r="J671" s="1" t="s">
        <v>17</v>
      </c>
      <c r="K671" s="1" t="s">
        <v>17</v>
      </c>
      <c r="L671" s="1" t="s">
        <v>85</v>
      </c>
    </row>
    <row r="672" ht="15.75" customHeight="1">
      <c r="A672" s="1" t="s">
        <v>1250</v>
      </c>
      <c r="B672" s="1" t="s">
        <v>1251</v>
      </c>
      <c r="C672" s="1" t="str">
        <f>IFERROR(IF(VLOOKUP($A672,'CDS-F'!$A:$L,3,FALSE)="","",(VLOOKUP($A672,'CDS-F'!$A:$L,3,FALSE))),"")</f>
        <v>X</v>
      </c>
      <c r="D672" s="1" t="s">
        <v>1218</v>
      </c>
      <c r="E672" s="1" t="s">
        <v>1247</v>
      </c>
      <c r="F672" s="1" t="s">
        <v>17</v>
      </c>
      <c r="G672" s="1" t="s">
        <v>17</v>
      </c>
      <c r="H672" s="1" t="s">
        <v>17</v>
      </c>
      <c r="I672" s="1" t="s">
        <v>17</v>
      </c>
      <c r="J672" s="1" t="s">
        <v>17</v>
      </c>
      <c r="K672" s="1" t="s">
        <v>17</v>
      </c>
      <c r="L672" s="1" t="s">
        <v>85</v>
      </c>
    </row>
    <row r="673" ht="15.75" customHeight="1">
      <c r="A673" s="1" t="s">
        <v>1252</v>
      </c>
      <c r="B673" s="1" t="s">
        <v>1253</v>
      </c>
      <c r="C673" s="1" t="str">
        <f>IFERROR(IF(VLOOKUP($A673,'CDS-F'!$A:$L,3,FALSE)="","",(VLOOKUP($A673,'CDS-F'!$A:$L,3,FALSE))),"")</f>
        <v>X</v>
      </c>
      <c r="D673" s="1" t="s">
        <v>1218</v>
      </c>
      <c r="E673" s="1" t="s">
        <v>1247</v>
      </c>
      <c r="F673" s="1" t="s">
        <v>17</v>
      </c>
      <c r="G673" s="1" t="s">
        <v>17</v>
      </c>
      <c r="H673" s="1" t="s">
        <v>17</v>
      </c>
      <c r="I673" s="1" t="s">
        <v>17</v>
      </c>
      <c r="J673" s="1" t="s">
        <v>17</v>
      </c>
      <c r="K673" s="1" t="s">
        <v>17</v>
      </c>
      <c r="L673" s="1" t="s">
        <v>85</v>
      </c>
    </row>
    <row r="674" ht="15.75" customHeight="1">
      <c r="A674" s="1" t="s">
        <v>1254</v>
      </c>
      <c r="B674" s="1" t="s">
        <v>1255</v>
      </c>
      <c r="C674" s="1" t="str">
        <f>IFERROR(IF(VLOOKUP($A674,'CDS-F'!$A:$L,3,FALSE)="","",(VLOOKUP($A674,'CDS-F'!$A:$L,3,FALSE))),"")</f>
        <v>X</v>
      </c>
      <c r="D674" s="1" t="s">
        <v>1218</v>
      </c>
      <c r="E674" s="1" t="s">
        <v>1247</v>
      </c>
      <c r="F674" s="1" t="s">
        <v>17</v>
      </c>
      <c r="G674" s="1" t="s">
        <v>17</v>
      </c>
      <c r="H674" s="1" t="s">
        <v>17</v>
      </c>
      <c r="I674" s="1" t="s">
        <v>17</v>
      </c>
      <c r="J674" s="1" t="s">
        <v>17</v>
      </c>
      <c r="K674" s="1" t="s">
        <v>17</v>
      </c>
      <c r="L674" s="1" t="s">
        <v>85</v>
      </c>
    </row>
    <row r="675" ht="15.75" customHeight="1">
      <c r="A675" s="1" t="s">
        <v>1256</v>
      </c>
      <c r="B675" s="1" t="s">
        <v>1257</v>
      </c>
      <c r="C675" s="1" t="str">
        <f>IFERROR(IF(VLOOKUP($A675,'CDS-F'!$A:$L,3,FALSE)="","",(VLOOKUP($A675,'CDS-F'!$A:$L,3,FALSE))),"")</f>
        <v>X</v>
      </c>
      <c r="D675" s="1" t="s">
        <v>1218</v>
      </c>
      <c r="E675" s="1" t="s">
        <v>1247</v>
      </c>
      <c r="F675" s="1" t="s">
        <v>17</v>
      </c>
      <c r="G675" s="1" t="s">
        <v>17</v>
      </c>
      <c r="H675" s="1" t="s">
        <v>17</v>
      </c>
      <c r="I675" s="1" t="s">
        <v>17</v>
      </c>
      <c r="J675" s="1" t="s">
        <v>17</v>
      </c>
      <c r="K675" s="1" t="s">
        <v>17</v>
      </c>
      <c r="L675" s="1" t="s">
        <v>85</v>
      </c>
    </row>
    <row r="676" ht="15.75" customHeight="1">
      <c r="A676" s="1" t="s">
        <v>1258</v>
      </c>
      <c r="B676" s="1" t="s">
        <v>1259</v>
      </c>
      <c r="C676" s="1" t="str">
        <f>IFERROR(IF(VLOOKUP($A676,'CDS-F'!$A:$L,3,FALSE)="","",(VLOOKUP($A676,'CDS-F'!$A:$L,3,FALSE))),"")</f>
        <v>X</v>
      </c>
      <c r="D676" s="1" t="s">
        <v>1218</v>
      </c>
      <c r="E676" s="1" t="s">
        <v>1247</v>
      </c>
      <c r="F676" s="1" t="s">
        <v>17</v>
      </c>
      <c r="G676" s="1" t="s">
        <v>17</v>
      </c>
      <c r="H676" s="1" t="s">
        <v>17</v>
      </c>
      <c r="I676" s="1" t="s">
        <v>17</v>
      </c>
      <c r="J676" s="1" t="s">
        <v>17</v>
      </c>
      <c r="K676" s="1" t="s">
        <v>17</v>
      </c>
      <c r="L676" s="1" t="s">
        <v>85</v>
      </c>
    </row>
    <row r="677" ht="15.75" customHeight="1">
      <c r="A677" s="1" t="s">
        <v>1260</v>
      </c>
      <c r="B677" s="1" t="s">
        <v>1261</v>
      </c>
      <c r="C677" s="1" t="str">
        <f>IFERROR(IF(VLOOKUP($A677,'CDS-F'!$A:$L,3,FALSE)="","",(VLOOKUP($A677,'CDS-F'!$A:$L,3,FALSE))),"")</f>
        <v>X</v>
      </c>
      <c r="D677" s="1" t="s">
        <v>1218</v>
      </c>
      <c r="E677" s="1" t="s">
        <v>1247</v>
      </c>
      <c r="F677" s="1" t="s">
        <v>17</v>
      </c>
      <c r="G677" s="1" t="s">
        <v>17</v>
      </c>
      <c r="H677" s="1" t="s">
        <v>17</v>
      </c>
      <c r="I677" s="1" t="s">
        <v>17</v>
      </c>
      <c r="J677" s="1" t="s">
        <v>17</v>
      </c>
      <c r="K677" s="1" t="s">
        <v>17</v>
      </c>
      <c r="L677" s="1" t="s">
        <v>85</v>
      </c>
    </row>
    <row r="678" ht="15.75" customHeight="1">
      <c r="A678" s="1" t="s">
        <v>1262</v>
      </c>
      <c r="B678" s="1" t="s">
        <v>1263</v>
      </c>
      <c r="C678" s="1" t="str">
        <f>IFERROR(IF(VLOOKUP($A678,'CDS-F'!$A:$L,3,FALSE)="","",(VLOOKUP($A678,'CDS-F'!$A:$L,3,FALSE))),"")</f>
        <v/>
      </c>
      <c r="D678" s="1" t="s">
        <v>1218</v>
      </c>
      <c r="E678" s="1" t="s">
        <v>1247</v>
      </c>
      <c r="F678" s="1" t="s">
        <v>17</v>
      </c>
      <c r="G678" s="1" t="s">
        <v>17</v>
      </c>
      <c r="H678" s="1" t="s">
        <v>17</v>
      </c>
      <c r="I678" s="1" t="s">
        <v>17</v>
      </c>
      <c r="J678" s="1" t="s">
        <v>17</v>
      </c>
      <c r="K678" s="1" t="s">
        <v>17</v>
      </c>
      <c r="L678" s="1" t="s">
        <v>85</v>
      </c>
    </row>
    <row r="679" ht="15.75" customHeight="1">
      <c r="A679" s="1" t="s">
        <v>1264</v>
      </c>
      <c r="B679" s="1" t="s">
        <v>1265</v>
      </c>
      <c r="C679" s="1" t="str">
        <f>IFERROR(IF(VLOOKUP($A679,'CDS-F'!$A:$L,3,FALSE)="","",(VLOOKUP($A679,'CDS-F'!$A:$L,3,FALSE))),"")</f>
        <v>X</v>
      </c>
      <c r="D679" s="1" t="s">
        <v>1218</v>
      </c>
      <c r="E679" s="1" t="s">
        <v>1247</v>
      </c>
      <c r="F679" s="1" t="s">
        <v>17</v>
      </c>
      <c r="G679" s="1" t="s">
        <v>17</v>
      </c>
      <c r="H679" s="1" t="s">
        <v>17</v>
      </c>
      <c r="I679" s="1" t="s">
        <v>17</v>
      </c>
      <c r="J679" s="1" t="s">
        <v>17</v>
      </c>
      <c r="K679" s="1" t="s">
        <v>17</v>
      </c>
      <c r="L679" s="1" t="s">
        <v>85</v>
      </c>
    </row>
    <row r="680" ht="15.75" customHeight="1">
      <c r="A680" s="1" t="s">
        <v>1266</v>
      </c>
      <c r="B680" s="1" t="s">
        <v>1267</v>
      </c>
      <c r="C680" s="1" t="str">
        <f>IFERROR(IF(VLOOKUP($A680,'CDS-F'!$A:$L,3,FALSE)="","",(VLOOKUP($A680,'CDS-F'!$A:$L,3,FALSE))),"")</f>
        <v>X</v>
      </c>
      <c r="D680" s="1" t="s">
        <v>1218</v>
      </c>
      <c r="E680" s="1" t="s">
        <v>1247</v>
      </c>
      <c r="F680" s="1" t="s">
        <v>17</v>
      </c>
      <c r="G680" s="1" t="s">
        <v>17</v>
      </c>
      <c r="H680" s="1" t="s">
        <v>17</v>
      </c>
      <c r="I680" s="1" t="s">
        <v>17</v>
      </c>
      <c r="J680" s="1" t="s">
        <v>17</v>
      </c>
      <c r="K680" s="1" t="s">
        <v>17</v>
      </c>
      <c r="L680" s="1" t="s">
        <v>85</v>
      </c>
    </row>
    <row r="681" ht="15.75" customHeight="1">
      <c r="A681" s="1" t="s">
        <v>1268</v>
      </c>
      <c r="B681" s="1" t="s">
        <v>1269</v>
      </c>
      <c r="C681" s="1" t="str">
        <f>IFERROR(IF(VLOOKUP($A681,'CDS-F'!$A:$L,3,FALSE)="","",(VLOOKUP($A681,'CDS-F'!$A:$L,3,FALSE))),"")</f>
        <v>X</v>
      </c>
      <c r="D681" s="1" t="s">
        <v>1218</v>
      </c>
      <c r="E681" s="1" t="s">
        <v>1247</v>
      </c>
      <c r="F681" s="1" t="s">
        <v>17</v>
      </c>
      <c r="G681" s="1" t="s">
        <v>17</v>
      </c>
      <c r="H681" s="1" t="s">
        <v>17</v>
      </c>
      <c r="I681" s="1" t="s">
        <v>17</v>
      </c>
      <c r="J681" s="1" t="s">
        <v>17</v>
      </c>
      <c r="K681" s="1" t="s">
        <v>17</v>
      </c>
      <c r="L681" s="1" t="s">
        <v>85</v>
      </c>
    </row>
    <row r="682" ht="15.75" customHeight="1">
      <c r="A682" s="1" t="s">
        <v>1270</v>
      </c>
      <c r="B682" s="1" t="s">
        <v>1271</v>
      </c>
      <c r="C682" s="1" t="str">
        <f>IFERROR(IF(VLOOKUP($A682,'CDS-F'!$A:$L,3,FALSE)="","",(VLOOKUP($A682,'CDS-F'!$A:$L,3,FALSE))),"")</f>
        <v/>
      </c>
      <c r="D682" s="1" t="s">
        <v>1218</v>
      </c>
      <c r="E682" s="1" t="s">
        <v>1247</v>
      </c>
      <c r="F682" s="1" t="s">
        <v>17</v>
      </c>
      <c r="G682" s="1" t="s">
        <v>17</v>
      </c>
      <c r="H682" s="1" t="s">
        <v>17</v>
      </c>
      <c r="I682" s="1" t="s">
        <v>17</v>
      </c>
      <c r="J682" s="1" t="s">
        <v>17</v>
      </c>
      <c r="K682" s="1" t="s">
        <v>17</v>
      </c>
      <c r="L682" s="1" t="s">
        <v>85</v>
      </c>
    </row>
    <row r="683" ht="15.75" customHeight="1">
      <c r="A683" s="1" t="s">
        <v>1272</v>
      </c>
      <c r="B683" s="1" t="s">
        <v>1273</v>
      </c>
      <c r="C683" s="1" t="str">
        <f>IFERROR(IF(VLOOKUP($A683,'CDS-F'!$A:$L,3,FALSE)="","",(VLOOKUP($A683,'CDS-F'!$A:$L,3,FALSE))),"")</f>
        <v>X</v>
      </c>
      <c r="D683" s="1" t="s">
        <v>1218</v>
      </c>
      <c r="E683" s="1" t="s">
        <v>1247</v>
      </c>
      <c r="F683" s="1" t="s">
        <v>17</v>
      </c>
      <c r="G683" s="1" t="s">
        <v>17</v>
      </c>
      <c r="H683" s="1" t="s">
        <v>17</v>
      </c>
      <c r="I683" s="1" t="s">
        <v>17</v>
      </c>
      <c r="J683" s="1" t="s">
        <v>17</v>
      </c>
      <c r="K683" s="1" t="s">
        <v>17</v>
      </c>
      <c r="L683" s="1" t="s">
        <v>85</v>
      </c>
    </row>
    <row r="684" ht="15.75" customHeight="1">
      <c r="A684" s="1" t="s">
        <v>1274</v>
      </c>
      <c r="B684" s="1" t="s">
        <v>1275</v>
      </c>
      <c r="C684" s="1" t="str">
        <f>IFERROR(IF(VLOOKUP($A684,'CDS-F'!$A:$L,3,FALSE)="","",(VLOOKUP($A684,'CDS-F'!$A:$L,3,FALSE))),"")</f>
        <v>X</v>
      </c>
      <c r="D684" s="1" t="s">
        <v>1218</v>
      </c>
      <c r="E684" s="1" t="s">
        <v>1247</v>
      </c>
      <c r="F684" s="1" t="s">
        <v>17</v>
      </c>
      <c r="G684" s="1" t="s">
        <v>17</v>
      </c>
      <c r="H684" s="1" t="s">
        <v>17</v>
      </c>
      <c r="I684" s="1" t="s">
        <v>17</v>
      </c>
      <c r="J684" s="1" t="s">
        <v>17</v>
      </c>
      <c r="K684" s="1" t="s">
        <v>17</v>
      </c>
      <c r="L684" s="1" t="s">
        <v>85</v>
      </c>
    </row>
    <row r="685" ht="15.75" customHeight="1">
      <c r="A685" s="1" t="s">
        <v>1276</v>
      </c>
      <c r="B685" s="1" t="s">
        <v>1277</v>
      </c>
      <c r="C685" s="1" t="str">
        <f>IFERROR(IF(VLOOKUP($A685,'CDS-F'!$A:$L,3,FALSE)="","",(VLOOKUP($A685,'CDS-F'!$A:$L,3,FALSE))),"")</f>
        <v>X</v>
      </c>
      <c r="D685" s="1" t="s">
        <v>1218</v>
      </c>
      <c r="E685" s="1" t="s">
        <v>1247</v>
      </c>
      <c r="F685" s="1" t="s">
        <v>17</v>
      </c>
      <c r="G685" s="1" t="s">
        <v>17</v>
      </c>
      <c r="H685" s="1" t="s">
        <v>17</v>
      </c>
      <c r="I685" s="1" t="s">
        <v>17</v>
      </c>
      <c r="J685" s="1" t="s">
        <v>17</v>
      </c>
      <c r="K685" s="1" t="s">
        <v>17</v>
      </c>
      <c r="L685" s="1" t="s">
        <v>85</v>
      </c>
    </row>
    <row r="686" ht="15.75" customHeight="1">
      <c r="A686" s="1" t="s">
        <v>1278</v>
      </c>
      <c r="B686" s="1" t="s">
        <v>1279</v>
      </c>
      <c r="C686" s="1" t="str">
        <f>IFERROR(IF(VLOOKUP($A686,'CDS-F'!$A:$L,3,FALSE)="","",(VLOOKUP($A686,'CDS-F'!$A:$L,3,FALSE))),"")</f>
        <v>X</v>
      </c>
      <c r="D686" s="1" t="s">
        <v>1218</v>
      </c>
      <c r="E686" s="1" t="s">
        <v>1247</v>
      </c>
      <c r="F686" s="1" t="s">
        <v>17</v>
      </c>
      <c r="G686" s="1" t="s">
        <v>17</v>
      </c>
      <c r="H686" s="1" t="s">
        <v>17</v>
      </c>
      <c r="I686" s="1" t="s">
        <v>17</v>
      </c>
      <c r="J686" s="1" t="s">
        <v>17</v>
      </c>
      <c r="K686" s="1" t="s">
        <v>17</v>
      </c>
      <c r="L686" s="1" t="s">
        <v>85</v>
      </c>
    </row>
    <row r="687" ht="15.75" customHeight="1">
      <c r="A687" s="1" t="s">
        <v>1280</v>
      </c>
      <c r="B687" s="1" t="s">
        <v>1281</v>
      </c>
      <c r="C687" s="1" t="str">
        <f>IFERROR(IF(VLOOKUP($A687,'CDS-F'!$A:$L,3,FALSE)="","",(VLOOKUP($A687,'CDS-F'!$A:$L,3,FALSE))),"")</f>
        <v/>
      </c>
      <c r="D687" s="1" t="s">
        <v>1218</v>
      </c>
      <c r="E687" s="1" t="s">
        <v>1247</v>
      </c>
      <c r="F687" s="1" t="s">
        <v>17</v>
      </c>
      <c r="G687" s="1" t="s">
        <v>17</v>
      </c>
      <c r="H687" s="1" t="s">
        <v>17</v>
      </c>
      <c r="I687" s="1" t="s">
        <v>17</v>
      </c>
      <c r="J687" s="1" t="s">
        <v>17</v>
      </c>
      <c r="K687" s="1" t="s">
        <v>17</v>
      </c>
      <c r="L687" s="1" t="s">
        <v>85</v>
      </c>
    </row>
    <row r="688" ht="15.75" customHeight="1">
      <c r="A688" s="1" t="s">
        <v>1282</v>
      </c>
      <c r="B688" s="1" t="s">
        <v>1283</v>
      </c>
      <c r="C688" s="1" t="str">
        <f>IFERROR(IF(VLOOKUP($A688,'CDS-F'!$A:$L,3,FALSE)="","",(VLOOKUP($A688,'CDS-F'!$A:$L,3,FALSE))),"")</f>
        <v>X</v>
      </c>
      <c r="D688" s="1" t="s">
        <v>1218</v>
      </c>
      <c r="E688" s="1" t="s">
        <v>1247</v>
      </c>
      <c r="F688" s="1" t="s">
        <v>17</v>
      </c>
      <c r="G688" s="1" t="s">
        <v>17</v>
      </c>
      <c r="H688" s="1" t="s">
        <v>17</v>
      </c>
      <c r="I688" s="1" t="s">
        <v>17</v>
      </c>
      <c r="J688" s="1" t="s">
        <v>17</v>
      </c>
      <c r="K688" s="1" t="s">
        <v>17</v>
      </c>
      <c r="L688" s="1" t="s">
        <v>85</v>
      </c>
    </row>
    <row r="689" ht="15.75" customHeight="1">
      <c r="A689" s="1" t="s">
        <v>1284</v>
      </c>
      <c r="B689" s="1" t="s">
        <v>1285</v>
      </c>
      <c r="C689" s="1" t="str">
        <f>IFERROR(IF(VLOOKUP($A689,'CDS-F'!$A:$L,3,FALSE)="","",(VLOOKUP($A689,'CDS-F'!$A:$L,3,FALSE))),"")</f>
        <v>X</v>
      </c>
      <c r="D689" s="1" t="s">
        <v>1218</v>
      </c>
      <c r="E689" s="1" t="s">
        <v>1247</v>
      </c>
      <c r="F689" s="1" t="s">
        <v>17</v>
      </c>
      <c r="G689" s="1" t="s">
        <v>17</v>
      </c>
      <c r="H689" s="1" t="s">
        <v>17</v>
      </c>
      <c r="I689" s="1" t="s">
        <v>17</v>
      </c>
      <c r="J689" s="1" t="s">
        <v>17</v>
      </c>
      <c r="K689" s="1" t="s">
        <v>17</v>
      </c>
      <c r="L689" s="1" t="s">
        <v>85</v>
      </c>
    </row>
    <row r="690" ht="15.75" customHeight="1">
      <c r="A690" s="1" t="s">
        <v>1286</v>
      </c>
      <c r="B690" s="1" t="s">
        <v>1287</v>
      </c>
      <c r="C690" s="1" t="str">
        <f>IFERROR(IF(VLOOKUP($A690,'CDS-F'!$A:$L,3,FALSE)="","",(VLOOKUP($A690,'CDS-F'!$A:$L,3,FALSE))),"")</f>
        <v/>
      </c>
      <c r="D690" s="1" t="s">
        <v>1218</v>
      </c>
      <c r="E690" s="1" t="s">
        <v>1247</v>
      </c>
      <c r="F690" s="1" t="s">
        <v>17</v>
      </c>
      <c r="G690" s="1" t="s">
        <v>17</v>
      </c>
      <c r="H690" s="1" t="s">
        <v>17</v>
      </c>
      <c r="I690" s="1" t="s">
        <v>17</v>
      </c>
      <c r="J690" s="1" t="s">
        <v>17</v>
      </c>
      <c r="K690" s="1" t="s">
        <v>17</v>
      </c>
      <c r="L690" s="1" t="s">
        <v>85</v>
      </c>
    </row>
    <row r="691" ht="15.75" customHeight="1">
      <c r="A691" s="1" t="s">
        <v>1288</v>
      </c>
      <c r="B691" s="1" t="s">
        <v>1289</v>
      </c>
      <c r="C691" s="1" t="str">
        <f>IFERROR(IF(VLOOKUP($A691,'CDS-F'!$A:$L,3,FALSE)="","",(VLOOKUP($A691,'CDS-F'!$A:$L,3,FALSE))),"")</f>
        <v/>
      </c>
      <c r="D691" s="1" t="s">
        <v>1218</v>
      </c>
      <c r="E691" s="1" t="s">
        <v>1290</v>
      </c>
      <c r="F691" s="1" t="s">
        <v>1291</v>
      </c>
      <c r="G691" s="1" t="s">
        <v>17</v>
      </c>
      <c r="H691" s="1" t="s">
        <v>17</v>
      </c>
      <c r="I691" s="1" t="s">
        <v>17</v>
      </c>
      <c r="J691" s="1" t="s">
        <v>17</v>
      </c>
      <c r="K691" s="1" t="s">
        <v>17</v>
      </c>
      <c r="L691" s="1" t="s">
        <v>85</v>
      </c>
    </row>
    <row r="692" ht="15.75" customHeight="1">
      <c r="A692" s="1" t="s">
        <v>1292</v>
      </c>
      <c r="B692" s="1" t="s">
        <v>1293</v>
      </c>
      <c r="C692" s="1" t="str">
        <f>IFERROR(IF(VLOOKUP($A692,'CDS-F'!$A:$L,3,FALSE)="","",(VLOOKUP($A692,'CDS-F'!$A:$L,3,FALSE))),"")</f>
        <v>X</v>
      </c>
      <c r="D692" s="1" t="s">
        <v>1218</v>
      </c>
      <c r="E692" s="1" t="s">
        <v>1290</v>
      </c>
      <c r="F692" s="1" t="s">
        <v>1291</v>
      </c>
      <c r="G692" s="1" t="s">
        <v>17</v>
      </c>
      <c r="H692" s="1" t="s">
        <v>17</v>
      </c>
      <c r="I692" s="1" t="s">
        <v>17</v>
      </c>
      <c r="J692" s="1" t="s">
        <v>17</v>
      </c>
      <c r="K692" s="1" t="s">
        <v>17</v>
      </c>
      <c r="L692" s="1" t="s">
        <v>85</v>
      </c>
    </row>
    <row r="693" ht="15.75" customHeight="1">
      <c r="A693" s="1" t="s">
        <v>1294</v>
      </c>
      <c r="B693" s="1" t="s">
        <v>1295</v>
      </c>
      <c r="C693" s="1" t="str">
        <f>IFERROR(IF(VLOOKUP($A693,'CDS-F'!$A:$L,3,FALSE)="","",(VLOOKUP($A693,'CDS-F'!$A:$L,3,FALSE))),"")</f>
        <v>PennWest Edinboro</v>
      </c>
      <c r="D693" s="1" t="s">
        <v>1218</v>
      </c>
      <c r="E693" s="1" t="s">
        <v>1290</v>
      </c>
      <c r="F693" s="1" t="s">
        <v>1291</v>
      </c>
      <c r="G693" s="1" t="s">
        <v>17</v>
      </c>
      <c r="H693" s="1" t="s">
        <v>17</v>
      </c>
      <c r="I693" s="1" t="s">
        <v>17</v>
      </c>
      <c r="J693" s="1" t="s">
        <v>17</v>
      </c>
      <c r="K693" s="1" t="s">
        <v>17</v>
      </c>
      <c r="L693" s="1" t="s">
        <v>18</v>
      </c>
    </row>
    <row r="694" ht="15.75" customHeight="1">
      <c r="A694" s="1" t="s">
        <v>1297</v>
      </c>
      <c r="B694" s="1" t="s">
        <v>1298</v>
      </c>
      <c r="C694" s="1" t="str">
        <f>IFERROR(IF(VLOOKUP($A694,'CDS-F'!$A:$L,3,FALSE)="","",(VLOOKUP($A694,'CDS-F'!$A:$L,3,FALSE))),"")</f>
        <v/>
      </c>
      <c r="D694" s="1" t="s">
        <v>1218</v>
      </c>
      <c r="E694" s="1" t="s">
        <v>1290</v>
      </c>
      <c r="F694" s="1" t="s">
        <v>1291</v>
      </c>
      <c r="G694" s="1" t="s">
        <v>17</v>
      </c>
      <c r="H694" s="1" t="s">
        <v>17</v>
      </c>
      <c r="I694" s="1" t="s">
        <v>17</v>
      </c>
      <c r="J694" s="1" t="s">
        <v>17</v>
      </c>
      <c r="K694" s="1" t="s">
        <v>17</v>
      </c>
      <c r="L694" s="1" t="s">
        <v>85</v>
      </c>
    </row>
    <row r="695" ht="15.75" customHeight="1">
      <c r="A695" s="1" t="s">
        <v>1299</v>
      </c>
      <c r="B695" s="1" t="s">
        <v>1289</v>
      </c>
      <c r="C695" s="1" t="str">
        <f>IFERROR(IF(VLOOKUP($A695,'CDS-F'!$A:$L,3,FALSE)="","",(VLOOKUP($A695,'CDS-F'!$A:$L,3,FALSE))),"")</f>
        <v/>
      </c>
      <c r="D695" s="1" t="s">
        <v>1218</v>
      </c>
      <c r="E695" s="1" t="s">
        <v>1290</v>
      </c>
      <c r="F695" s="1" t="s">
        <v>1291</v>
      </c>
      <c r="G695" s="1" t="s">
        <v>17</v>
      </c>
      <c r="H695" s="1" t="s">
        <v>17</v>
      </c>
      <c r="I695" s="1" t="s">
        <v>17</v>
      </c>
      <c r="J695" s="1" t="s">
        <v>17</v>
      </c>
      <c r="K695" s="1" t="s">
        <v>17</v>
      </c>
      <c r="L695" s="1" t="s">
        <v>85</v>
      </c>
    </row>
    <row r="696" ht="15.75" customHeight="1">
      <c r="A696" s="1" t="s">
        <v>1300</v>
      </c>
      <c r="B696" s="1" t="s">
        <v>1293</v>
      </c>
      <c r="C696" s="1" t="str">
        <f>IFERROR(IF(VLOOKUP($A696,'CDS-F'!$A:$L,3,FALSE)="","",(VLOOKUP($A696,'CDS-F'!$A:$L,3,FALSE))),"")</f>
        <v/>
      </c>
      <c r="D696" s="1" t="s">
        <v>1218</v>
      </c>
      <c r="E696" s="1" t="s">
        <v>1290</v>
      </c>
      <c r="F696" s="1" t="s">
        <v>1291</v>
      </c>
      <c r="G696" s="1" t="s">
        <v>17</v>
      </c>
      <c r="H696" s="1" t="s">
        <v>17</v>
      </c>
      <c r="I696" s="1" t="s">
        <v>17</v>
      </c>
      <c r="J696" s="1" t="s">
        <v>17</v>
      </c>
      <c r="K696" s="1" t="s">
        <v>17</v>
      </c>
      <c r="L696" s="1" t="s">
        <v>85</v>
      </c>
    </row>
    <row r="697" ht="15.75" customHeight="1">
      <c r="A697" s="1" t="s">
        <v>1301</v>
      </c>
      <c r="B697" s="1" t="s">
        <v>1295</v>
      </c>
      <c r="C697" s="1" t="str">
        <f>IFERROR(IF(VLOOKUP($A697,'CDS-F'!$A:$L,3,FALSE)="","",(VLOOKUP($A697,'CDS-F'!$A:$L,3,FALSE))),"")</f>
        <v/>
      </c>
      <c r="D697" s="1" t="s">
        <v>1218</v>
      </c>
      <c r="E697" s="1" t="s">
        <v>1290</v>
      </c>
      <c r="F697" s="1" t="s">
        <v>1291</v>
      </c>
      <c r="G697" s="1" t="s">
        <v>17</v>
      </c>
      <c r="H697" s="1" t="s">
        <v>17</v>
      </c>
      <c r="I697" s="1" t="s">
        <v>17</v>
      </c>
      <c r="J697" s="1" t="s">
        <v>17</v>
      </c>
      <c r="K697" s="1" t="s">
        <v>17</v>
      </c>
      <c r="L697" s="1" t="s">
        <v>18</v>
      </c>
    </row>
    <row r="698" ht="15.75" customHeight="1">
      <c r="A698" s="1" t="s">
        <v>1302</v>
      </c>
      <c r="B698" s="1" t="s">
        <v>1289</v>
      </c>
      <c r="C698" s="1" t="str">
        <f>IFERROR(IF(VLOOKUP($A698,'CDS-F'!$A:$L,3,FALSE)="","",(VLOOKUP($A698,'CDS-F'!$A:$L,3,FALSE))),"")</f>
        <v/>
      </c>
      <c r="D698" s="1" t="s">
        <v>1218</v>
      </c>
      <c r="E698" s="1" t="s">
        <v>1290</v>
      </c>
      <c r="F698" s="1" t="s">
        <v>1291</v>
      </c>
      <c r="G698" s="1" t="s">
        <v>17</v>
      </c>
      <c r="H698" s="1" t="s">
        <v>17</v>
      </c>
      <c r="I698" s="1" t="s">
        <v>17</v>
      </c>
      <c r="J698" s="1" t="s">
        <v>17</v>
      </c>
      <c r="K698" s="1" t="s">
        <v>17</v>
      </c>
      <c r="L698" s="1" t="s">
        <v>85</v>
      </c>
    </row>
    <row r="699" ht="15.75" customHeight="1">
      <c r="A699" s="1" t="s">
        <v>1303</v>
      </c>
      <c r="B699" s="1" t="s">
        <v>1293</v>
      </c>
      <c r="C699" s="1" t="str">
        <f>IFERROR(IF(VLOOKUP($A699,'CDS-F'!$A:$L,3,FALSE)="","",(VLOOKUP($A699,'CDS-F'!$A:$L,3,FALSE))),"")</f>
        <v/>
      </c>
      <c r="D699" s="1" t="s">
        <v>1218</v>
      </c>
      <c r="E699" s="1" t="s">
        <v>1290</v>
      </c>
      <c r="F699" s="1" t="s">
        <v>1291</v>
      </c>
      <c r="G699" s="1" t="s">
        <v>17</v>
      </c>
      <c r="H699" s="1" t="s">
        <v>17</v>
      </c>
      <c r="I699" s="1" t="s">
        <v>17</v>
      </c>
      <c r="J699" s="1" t="s">
        <v>17</v>
      </c>
      <c r="K699" s="1" t="s">
        <v>17</v>
      </c>
      <c r="L699" s="1" t="s">
        <v>85</v>
      </c>
    </row>
    <row r="700" ht="15.75" customHeight="1">
      <c r="A700" s="1" t="s">
        <v>1304</v>
      </c>
      <c r="B700" s="1" t="s">
        <v>1295</v>
      </c>
      <c r="C700" s="1" t="str">
        <f>IFERROR(IF(VLOOKUP($A700,'CDS-F'!$A:$L,3,FALSE)="","",(VLOOKUP($A700,'CDS-F'!$A:$L,3,FALSE))),"")</f>
        <v/>
      </c>
      <c r="D700" s="1" t="s">
        <v>1218</v>
      </c>
      <c r="E700" s="1" t="s">
        <v>1290</v>
      </c>
      <c r="F700" s="1" t="s">
        <v>1291</v>
      </c>
      <c r="G700" s="1" t="s">
        <v>17</v>
      </c>
      <c r="H700" s="1" t="s">
        <v>17</v>
      </c>
      <c r="I700" s="1" t="s">
        <v>17</v>
      </c>
      <c r="J700" s="1" t="s">
        <v>17</v>
      </c>
      <c r="K700" s="1" t="s">
        <v>17</v>
      </c>
      <c r="L700" s="1" t="s">
        <v>18</v>
      </c>
    </row>
    <row r="701" ht="15.75" customHeight="1">
      <c r="A701" s="1" t="s">
        <v>1305</v>
      </c>
      <c r="B701" s="1" t="s">
        <v>1306</v>
      </c>
      <c r="C701" s="1" t="str">
        <f>IFERROR(IF(VLOOKUP($A701,'CDS-F'!$A:$L,3,FALSE)="","",(VLOOKUP($A701,'CDS-F'!$A:$L,3,FALSE))),"")</f>
        <v>X</v>
      </c>
      <c r="D701" s="1" t="s">
        <v>1218</v>
      </c>
      <c r="E701" s="1" t="s">
        <v>1307</v>
      </c>
      <c r="F701" s="1" t="s">
        <v>17</v>
      </c>
      <c r="G701" s="1" t="s">
        <v>17</v>
      </c>
      <c r="H701" s="1" t="s">
        <v>17</v>
      </c>
      <c r="I701" s="1" t="s">
        <v>17</v>
      </c>
      <c r="J701" s="1" t="s">
        <v>17</v>
      </c>
      <c r="K701" s="1" t="s">
        <v>17</v>
      </c>
      <c r="L701" s="1" t="s">
        <v>85</v>
      </c>
    </row>
    <row r="702" ht="15.75" customHeight="1">
      <c r="A702" s="1" t="s">
        <v>1308</v>
      </c>
      <c r="B702" s="1" t="s">
        <v>1309</v>
      </c>
      <c r="C702" s="1" t="str">
        <f>IFERROR(IF(VLOOKUP($A702,'CDS-F'!$A:$L,3,FALSE)="","",(VLOOKUP($A702,'CDS-F'!$A:$L,3,FALSE))),"")</f>
        <v>X</v>
      </c>
      <c r="D702" s="1" t="s">
        <v>1218</v>
      </c>
      <c r="E702" s="1" t="s">
        <v>1307</v>
      </c>
      <c r="F702" s="1" t="s">
        <v>17</v>
      </c>
      <c r="G702" s="1" t="s">
        <v>17</v>
      </c>
      <c r="H702" s="1" t="s">
        <v>17</v>
      </c>
      <c r="I702" s="1" t="s">
        <v>17</v>
      </c>
      <c r="J702" s="1" t="s">
        <v>17</v>
      </c>
      <c r="K702" s="1" t="s">
        <v>150</v>
      </c>
      <c r="L702" s="1" t="s">
        <v>85</v>
      </c>
    </row>
    <row r="703" ht="15.75" customHeight="1">
      <c r="A703" s="1" t="s">
        <v>1310</v>
      </c>
      <c r="B703" s="1" t="s">
        <v>1311</v>
      </c>
      <c r="C703" s="1" t="str">
        <f>IFERROR(IF(VLOOKUP($A703,'CDS-F'!$A:$L,3,FALSE)="","",(VLOOKUP($A703,'CDS-F'!$A:$L,3,FALSE))),"")</f>
        <v>X</v>
      </c>
      <c r="D703" s="1" t="s">
        <v>1218</v>
      </c>
      <c r="E703" s="1" t="s">
        <v>1307</v>
      </c>
      <c r="F703" s="1" t="s">
        <v>17</v>
      </c>
      <c r="G703" s="1" t="s">
        <v>17</v>
      </c>
      <c r="H703" s="1" t="s">
        <v>17</v>
      </c>
      <c r="I703" s="1" t="s">
        <v>17</v>
      </c>
      <c r="J703" s="1" t="s">
        <v>17</v>
      </c>
      <c r="K703" s="1" t="s">
        <v>154</v>
      </c>
      <c r="L703" s="1" t="s">
        <v>85</v>
      </c>
    </row>
    <row r="704" ht="15.75" customHeight="1">
      <c r="A704" s="1" t="s">
        <v>1312</v>
      </c>
      <c r="B704" s="1" t="s">
        <v>1313</v>
      </c>
      <c r="C704" s="1" t="str">
        <f>IFERROR(IF(VLOOKUP($A704,'CDS-F'!$A:$L,3,FALSE)="","",(VLOOKUP($A704,'CDS-F'!$A:$L,3,FALSE))),"")</f>
        <v/>
      </c>
      <c r="D704" s="1" t="s">
        <v>1218</v>
      </c>
      <c r="E704" s="1" t="s">
        <v>1307</v>
      </c>
      <c r="F704" s="1" t="s">
        <v>17</v>
      </c>
      <c r="G704" s="1" t="s">
        <v>17</v>
      </c>
      <c r="H704" s="1" t="s">
        <v>17</v>
      </c>
      <c r="I704" s="1" t="s">
        <v>17</v>
      </c>
      <c r="J704" s="1" t="s">
        <v>17</v>
      </c>
      <c r="K704" s="1" t="s">
        <v>17</v>
      </c>
      <c r="L704" s="1" t="s">
        <v>85</v>
      </c>
    </row>
    <row r="705" ht="15.75" customHeight="1">
      <c r="A705" s="1" t="s">
        <v>1314</v>
      </c>
      <c r="B705" s="1" t="s">
        <v>1315</v>
      </c>
      <c r="C705" s="1" t="str">
        <f>IFERROR(IF(VLOOKUP($A705,'CDS-F'!$A:$L,3,FALSE)="","",(VLOOKUP($A705,'CDS-F'!$A:$L,3,FALSE))),"")</f>
        <v>X</v>
      </c>
      <c r="D705" s="1" t="s">
        <v>1218</v>
      </c>
      <c r="E705" s="1" t="s">
        <v>1307</v>
      </c>
      <c r="F705" s="1" t="s">
        <v>17</v>
      </c>
      <c r="G705" s="1" t="s">
        <v>17</v>
      </c>
      <c r="H705" s="1" t="s">
        <v>17</v>
      </c>
      <c r="I705" s="1" t="s">
        <v>17</v>
      </c>
      <c r="J705" s="1" t="s">
        <v>17</v>
      </c>
      <c r="K705" s="1" t="s">
        <v>17</v>
      </c>
      <c r="L705" s="1" t="s">
        <v>85</v>
      </c>
    </row>
    <row r="706" ht="15.75" customHeight="1">
      <c r="A706" s="1" t="s">
        <v>1316</v>
      </c>
      <c r="B706" s="1" t="s">
        <v>1317</v>
      </c>
      <c r="C706" s="1" t="str">
        <f>IFERROR(IF(VLOOKUP($A706,'CDS-F'!$A:$L,3,FALSE)="","",(VLOOKUP($A706,'CDS-F'!$A:$L,3,FALSE))),"")</f>
        <v>X</v>
      </c>
      <c r="D706" s="1" t="s">
        <v>1218</v>
      </c>
      <c r="E706" s="1" t="s">
        <v>1307</v>
      </c>
      <c r="F706" s="1" t="s">
        <v>17</v>
      </c>
      <c r="G706" s="1" t="s">
        <v>17</v>
      </c>
      <c r="H706" s="1" t="s">
        <v>17</v>
      </c>
      <c r="I706" s="1" t="s">
        <v>17</v>
      </c>
      <c r="J706" s="1" t="s">
        <v>17</v>
      </c>
      <c r="K706" s="1" t="s">
        <v>17</v>
      </c>
      <c r="L706" s="1" t="s">
        <v>85</v>
      </c>
    </row>
    <row r="707" ht="15.75" customHeight="1">
      <c r="A707" s="1" t="s">
        <v>1318</v>
      </c>
      <c r="B707" s="1" t="s">
        <v>1319</v>
      </c>
      <c r="C707" s="1" t="str">
        <f>IFERROR(IF(VLOOKUP($A707,'CDS-F'!$A:$L,3,FALSE)="","",(VLOOKUP($A707,'CDS-F'!$A:$L,3,FALSE))),"")</f>
        <v/>
      </c>
      <c r="D707" s="1" t="s">
        <v>1218</v>
      </c>
      <c r="E707" s="1" t="s">
        <v>1307</v>
      </c>
      <c r="F707" s="1" t="s">
        <v>17</v>
      </c>
      <c r="G707" s="1" t="s">
        <v>17</v>
      </c>
      <c r="H707" s="1" t="s">
        <v>17</v>
      </c>
      <c r="I707" s="1" t="s">
        <v>17</v>
      </c>
      <c r="J707" s="1" t="s">
        <v>17</v>
      </c>
      <c r="K707" s="1" t="s">
        <v>17</v>
      </c>
      <c r="L707" s="1" t="s">
        <v>85</v>
      </c>
    </row>
    <row r="708" ht="15.75" customHeight="1">
      <c r="A708" s="1" t="s">
        <v>1320</v>
      </c>
      <c r="B708" s="1" t="s">
        <v>1321</v>
      </c>
      <c r="C708" s="1" t="str">
        <f>IFERROR(IF(VLOOKUP($A708,'CDS-F'!$A:$L,3,FALSE)="","",(VLOOKUP($A708,'CDS-F'!$A:$L,3,FALSE))),"")</f>
        <v>X</v>
      </c>
      <c r="D708" s="1" t="s">
        <v>1218</v>
      </c>
      <c r="E708" s="1" t="s">
        <v>1307</v>
      </c>
      <c r="F708" s="1" t="s">
        <v>17</v>
      </c>
      <c r="G708" s="1" t="s">
        <v>17</v>
      </c>
      <c r="H708" s="1" t="s">
        <v>17</v>
      </c>
      <c r="I708" s="1" t="s">
        <v>17</v>
      </c>
      <c r="J708" s="1" t="s">
        <v>17</v>
      </c>
      <c r="K708" s="1" t="s">
        <v>17</v>
      </c>
      <c r="L708" s="1" t="s">
        <v>85</v>
      </c>
    </row>
    <row r="709" ht="15.75" customHeight="1">
      <c r="A709" s="1" t="s">
        <v>1322</v>
      </c>
      <c r="B709" s="1" t="s">
        <v>1323</v>
      </c>
      <c r="C709" s="1" t="str">
        <f>IFERROR(IF(VLOOKUP($A709,'CDS-F'!$A:$L,3,FALSE)="","",(VLOOKUP($A709,'CDS-F'!$A:$L,3,FALSE))),"")</f>
        <v/>
      </c>
      <c r="D709" s="1" t="s">
        <v>1218</v>
      </c>
      <c r="E709" s="1" t="s">
        <v>1307</v>
      </c>
      <c r="F709" s="1" t="s">
        <v>17</v>
      </c>
      <c r="G709" s="1" t="s">
        <v>17</v>
      </c>
      <c r="H709" s="1" t="s">
        <v>17</v>
      </c>
      <c r="I709" s="1" t="s">
        <v>17</v>
      </c>
      <c r="J709" s="1" t="s">
        <v>17</v>
      </c>
      <c r="K709" s="1" t="s">
        <v>17</v>
      </c>
      <c r="L709" s="1" t="s">
        <v>85</v>
      </c>
    </row>
    <row r="710" ht="15.75" customHeight="1">
      <c r="A710" s="1" t="s">
        <v>1324</v>
      </c>
      <c r="B710" s="1" t="s">
        <v>1325</v>
      </c>
      <c r="C710" s="1" t="str">
        <f>IFERROR(IF(VLOOKUP($A710,'CDS-F'!$A:$L,3,FALSE)="","",(VLOOKUP($A710,'CDS-F'!$A:$L,3,FALSE))),"")</f>
        <v>X</v>
      </c>
      <c r="D710" s="1" t="s">
        <v>1218</v>
      </c>
      <c r="E710" s="1" t="s">
        <v>1307</v>
      </c>
      <c r="F710" s="1" t="s">
        <v>17</v>
      </c>
      <c r="G710" s="1" t="s">
        <v>17</v>
      </c>
      <c r="H710" s="1" t="s">
        <v>17</v>
      </c>
      <c r="I710" s="1" t="s">
        <v>17</v>
      </c>
      <c r="J710" s="1" t="s">
        <v>17</v>
      </c>
      <c r="K710" s="1" t="s">
        <v>17</v>
      </c>
      <c r="L710" s="1" t="s">
        <v>85</v>
      </c>
    </row>
    <row r="711" ht="15.75" customHeight="1">
      <c r="A711" s="1" t="s">
        <v>1326</v>
      </c>
      <c r="B711" s="1" t="s">
        <v>1327</v>
      </c>
      <c r="C711" s="1" t="str">
        <f>IFERROR(IF(VLOOKUP($A711,'CDS-F'!$A:$L,3,FALSE)="","",(VLOOKUP($A711,'CDS-F'!$A:$L,3,FALSE))),"")</f>
        <v/>
      </c>
      <c r="D711" s="1" t="s">
        <v>1218</v>
      </c>
      <c r="E711" s="1" t="s">
        <v>1307</v>
      </c>
      <c r="F711" s="1" t="s">
        <v>17</v>
      </c>
      <c r="G711" s="1" t="s">
        <v>17</v>
      </c>
      <c r="H711" s="1" t="s">
        <v>17</v>
      </c>
      <c r="I711" s="1" t="s">
        <v>17</v>
      </c>
      <c r="J711" s="1" t="s">
        <v>17</v>
      </c>
      <c r="K711" s="1" t="s">
        <v>17</v>
      </c>
      <c r="L711" s="1" t="s">
        <v>85</v>
      </c>
    </row>
    <row r="712" ht="15.75" customHeight="1">
      <c r="A712" s="1" t="s">
        <v>1328</v>
      </c>
      <c r="B712" s="1" t="s">
        <v>1329</v>
      </c>
      <c r="C712" s="1" t="str">
        <f>IFERROR(IF(VLOOKUP($A712,'CDS-F'!$A:$L,3,FALSE)="","",(VLOOKUP($A712,'CDS-F'!$A:$L,3,FALSE))),"")</f>
        <v/>
      </c>
      <c r="D712" s="1" t="s">
        <v>1218</v>
      </c>
      <c r="E712" s="1" t="s">
        <v>1307</v>
      </c>
      <c r="F712" s="1" t="s">
        <v>17</v>
      </c>
      <c r="G712" s="1" t="s">
        <v>17</v>
      </c>
      <c r="H712" s="1" t="s">
        <v>17</v>
      </c>
      <c r="I712" s="1" t="s">
        <v>17</v>
      </c>
      <c r="J712" s="1" t="s">
        <v>17</v>
      </c>
      <c r="K712" s="1" t="s">
        <v>17</v>
      </c>
      <c r="L712" s="1" t="s">
        <v>85</v>
      </c>
    </row>
    <row r="713" ht="15.75" customHeight="1">
      <c r="A713" s="1" t="s">
        <v>1330</v>
      </c>
      <c r="B713" s="1" t="s">
        <v>1331</v>
      </c>
      <c r="C713" s="1" t="str">
        <f>IFERROR(IF(VLOOKUP($A713,'CDS-F'!$A:$L,3,FALSE)="","",(VLOOKUP($A713,'CDS-F'!$A:$L,3,FALSE))),"")</f>
        <v/>
      </c>
      <c r="D713" s="1" t="s">
        <v>1218</v>
      </c>
      <c r="E713" s="1" t="s">
        <v>1307</v>
      </c>
      <c r="F713" s="1" t="s">
        <v>17</v>
      </c>
      <c r="G713" s="1" t="s">
        <v>17</v>
      </c>
      <c r="H713" s="1" t="s">
        <v>17</v>
      </c>
      <c r="I713" s="1" t="s">
        <v>17</v>
      </c>
      <c r="J713" s="1" t="s">
        <v>17</v>
      </c>
      <c r="K713" s="1" t="s">
        <v>17</v>
      </c>
      <c r="L713" s="1" t="s">
        <v>18</v>
      </c>
    </row>
    <row r="714" ht="15.75" customHeight="1">
      <c r="A714" s="1" t="s">
        <v>1332</v>
      </c>
      <c r="B714" s="1" t="s">
        <v>1333</v>
      </c>
      <c r="C714" s="58" t="str">
        <f>IFERROR(IF(VLOOKUP($A714,'CDS-G'!$A:$L,3,FALSE)="","",(VLOOKUP($A714,'CDS-G'!$A:$L,3,FALSE))),"")</f>
        <v>https://app.meadowfi.com/allegheny</v>
      </c>
      <c r="D714" s="1" t="s">
        <v>1335</v>
      </c>
      <c r="E714" s="1" t="s">
        <v>1336</v>
      </c>
      <c r="F714" s="1" t="s">
        <v>17</v>
      </c>
      <c r="G714" s="1" t="s">
        <v>17</v>
      </c>
      <c r="H714" s="1" t="s">
        <v>17</v>
      </c>
      <c r="I714" s="1" t="s">
        <v>17</v>
      </c>
      <c r="J714" s="1" t="s">
        <v>17</v>
      </c>
      <c r="K714" s="1" t="s">
        <v>17</v>
      </c>
      <c r="L714" s="1" t="s">
        <v>47</v>
      </c>
    </row>
    <row r="715" ht="15.75" customHeight="1">
      <c r="A715" s="1" t="s">
        <v>1337</v>
      </c>
      <c r="B715" s="1" t="s">
        <v>1338</v>
      </c>
      <c r="C715" s="1" t="str">
        <f>IFERROR(IF(VLOOKUP($A715,'CDS-G'!$A:$L,3,FALSE)="","",(VLOOKUP($A715,'CDS-G'!$A:$L,3,FALSE))),"")</f>
        <v/>
      </c>
      <c r="D715" s="1" t="s">
        <v>1335</v>
      </c>
      <c r="E715" s="1" t="s">
        <v>1336</v>
      </c>
      <c r="F715" s="1" t="s">
        <v>17</v>
      </c>
      <c r="G715" s="1" t="s">
        <v>17</v>
      </c>
      <c r="H715" s="1" t="s">
        <v>17</v>
      </c>
      <c r="I715" s="1" t="s">
        <v>17</v>
      </c>
      <c r="J715" s="1" t="s">
        <v>17</v>
      </c>
      <c r="K715" s="1" t="s">
        <v>17</v>
      </c>
      <c r="L715" s="1" t="s">
        <v>85</v>
      </c>
    </row>
    <row r="716" ht="15.75" customHeight="1">
      <c r="A716" s="1" t="s">
        <v>1339</v>
      </c>
      <c r="B716" s="1" t="s">
        <v>1340</v>
      </c>
      <c r="C716" s="1" t="str">
        <f>IFERROR(IF(VLOOKUP($A716,'CDS-G'!$A:$L,3,FALSE)="","",(VLOOKUP($A716,'CDS-G'!$A:$L,3,FALSE))),"")</f>
        <v/>
      </c>
      <c r="D716" s="1" t="s">
        <v>1335</v>
      </c>
      <c r="E716" s="1" t="s">
        <v>1336</v>
      </c>
      <c r="F716" s="1" t="s">
        <v>17</v>
      </c>
      <c r="G716" s="1" t="s">
        <v>17</v>
      </c>
      <c r="H716" s="1" t="s">
        <v>17</v>
      </c>
      <c r="I716" s="1" t="s">
        <v>17</v>
      </c>
      <c r="J716" s="1" t="s">
        <v>17</v>
      </c>
      <c r="K716" s="1" t="s">
        <v>17</v>
      </c>
      <c r="L716" s="1" t="s">
        <v>962</v>
      </c>
    </row>
    <row r="717" ht="15.75" customHeight="1">
      <c r="A717" s="1" t="s">
        <v>1341</v>
      </c>
      <c r="B717" s="1" t="s">
        <v>1342</v>
      </c>
      <c r="C717" s="1">
        <f>IFERROR(IF(VLOOKUP($A717,'CDS-G'!$A:$L,3,FALSE)="","",(VLOOKUP($A717,'CDS-G'!$A:$L,3,FALSE))),"")</f>
        <v>57400</v>
      </c>
      <c r="D717" s="1" t="s">
        <v>1335</v>
      </c>
      <c r="E717" s="1" t="s">
        <v>1343</v>
      </c>
      <c r="F717" s="1" t="s">
        <v>269</v>
      </c>
      <c r="G717" s="1" t="s">
        <v>1344</v>
      </c>
      <c r="H717" s="1" t="s">
        <v>1345</v>
      </c>
      <c r="I717" s="1" t="s">
        <v>17</v>
      </c>
      <c r="J717" s="1" t="s">
        <v>17</v>
      </c>
      <c r="K717" s="1" t="s">
        <v>17</v>
      </c>
      <c r="L717" s="1" t="s">
        <v>1346</v>
      </c>
    </row>
    <row r="718" ht="15.75" customHeight="1">
      <c r="A718" s="1" t="s">
        <v>1347</v>
      </c>
      <c r="B718" s="1" t="s">
        <v>1342</v>
      </c>
      <c r="C718" s="1">
        <f>IFERROR(IF(VLOOKUP($A718,'CDS-G'!$A:$L,3,FALSE)="","",(VLOOKUP($A718,'CDS-G'!$A:$L,3,FALSE))),"")</f>
        <v>57400</v>
      </c>
      <c r="D718" s="1" t="s">
        <v>1335</v>
      </c>
      <c r="E718" s="1" t="s">
        <v>1343</v>
      </c>
      <c r="F718" s="1" t="s">
        <v>269</v>
      </c>
      <c r="G718" s="1" t="s">
        <v>1344</v>
      </c>
      <c r="H718" s="1" t="s">
        <v>147</v>
      </c>
      <c r="I718" s="1" t="s">
        <v>17</v>
      </c>
      <c r="J718" s="1" t="s">
        <v>17</v>
      </c>
      <c r="K718" s="1" t="s">
        <v>17</v>
      </c>
      <c r="L718" s="1" t="s">
        <v>1346</v>
      </c>
    </row>
    <row r="719" ht="15.75" customHeight="1">
      <c r="A719" s="1" t="s">
        <v>1348</v>
      </c>
      <c r="B719" s="1" t="s">
        <v>1349</v>
      </c>
      <c r="C719" s="1" t="str">
        <f>IFERROR(IF(VLOOKUP($A719,'CDS-G'!$A:$L,3,FALSE)="","",(VLOOKUP($A719,'CDS-G'!$A:$L,3,FALSE))),"")</f>
        <v/>
      </c>
      <c r="D719" s="1" t="s">
        <v>1335</v>
      </c>
      <c r="E719" s="1" t="s">
        <v>1350</v>
      </c>
      <c r="F719" s="1" t="s">
        <v>269</v>
      </c>
      <c r="G719" s="1" t="s">
        <v>1344</v>
      </c>
      <c r="H719" s="1" t="s">
        <v>1345</v>
      </c>
      <c r="I719" s="1" t="s">
        <v>17</v>
      </c>
      <c r="J719" s="1" t="s">
        <v>17</v>
      </c>
      <c r="K719" s="1" t="s">
        <v>17</v>
      </c>
      <c r="L719" s="1" t="s">
        <v>1346</v>
      </c>
    </row>
    <row r="720" ht="15.75" customHeight="1">
      <c r="A720" s="1" t="s">
        <v>1351</v>
      </c>
      <c r="B720" s="1" t="s">
        <v>1352</v>
      </c>
      <c r="C720" s="1" t="str">
        <f>IFERROR(IF(VLOOKUP($A720,'CDS-G'!$A:$L,3,FALSE)="","",(VLOOKUP($A720,'CDS-G'!$A:$L,3,FALSE))),"")</f>
        <v/>
      </c>
      <c r="D720" s="1" t="s">
        <v>1335</v>
      </c>
      <c r="E720" s="1" t="s">
        <v>1350</v>
      </c>
      <c r="F720" s="1" t="s">
        <v>269</v>
      </c>
      <c r="G720" s="1" t="s">
        <v>1344</v>
      </c>
      <c r="H720" s="1" t="s">
        <v>1345</v>
      </c>
      <c r="I720" s="1" t="s">
        <v>17</v>
      </c>
      <c r="J720" s="1" t="s">
        <v>17</v>
      </c>
      <c r="K720" s="1" t="s">
        <v>17</v>
      </c>
      <c r="L720" s="1" t="s">
        <v>1346</v>
      </c>
    </row>
    <row r="721" ht="15.75" customHeight="1">
      <c r="A721" s="1" t="s">
        <v>1353</v>
      </c>
      <c r="B721" s="1" t="s">
        <v>1354</v>
      </c>
      <c r="C721" s="1" t="str">
        <f>IFERROR(IF(VLOOKUP($A721,'CDS-G'!$A:$L,3,FALSE)="","",(VLOOKUP($A721,'CDS-G'!$A:$L,3,FALSE))),"")</f>
        <v/>
      </c>
      <c r="D721" s="1" t="s">
        <v>1335</v>
      </c>
      <c r="E721" s="1" t="s">
        <v>1350</v>
      </c>
      <c r="F721" s="1" t="s">
        <v>269</v>
      </c>
      <c r="G721" s="1" t="s">
        <v>1344</v>
      </c>
      <c r="H721" s="1" t="s">
        <v>1345</v>
      </c>
      <c r="I721" s="1" t="s">
        <v>17</v>
      </c>
      <c r="J721" s="1" t="s">
        <v>17</v>
      </c>
      <c r="K721" s="1" t="s">
        <v>17</v>
      </c>
      <c r="L721" s="1" t="s">
        <v>1346</v>
      </c>
    </row>
    <row r="722" ht="15.75" customHeight="1">
      <c r="A722" s="1" t="s">
        <v>1355</v>
      </c>
      <c r="B722" s="1" t="s">
        <v>1356</v>
      </c>
      <c r="C722" s="1" t="str">
        <f>IFERROR(IF(VLOOKUP($A722,'CDS-G'!$A:$L,3,FALSE)="","",(VLOOKUP($A722,'CDS-G'!$A:$L,3,FALSE))),"")</f>
        <v/>
      </c>
      <c r="D722" s="1" t="s">
        <v>1335</v>
      </c>
      <c r="E722" s="1" t="s">
        <v>1350</v>
      </c>
      <c r="F722" s="1" t="s">
        <v>269</v>
      </c>
      <c r="G722" s="1" t="s">
        <v>1344</v>
      </c>
      <c r="H722" s="1" t="s">
        <v>1345</v>
      </c>
      <c r="I722" s="1" t="s">
        <v>17</v>
      </c>
      <c r="J722" s="1" t="s">
        <v>17</v>
      </c>
      <c r="K722" s="1" t="s">
        <v>17</v>
      </c>
      <c r="L722" s="1" t="s">
        <v>1346</v>
      </c>
    </row>
    <row r="723" ht="15.75" customHeight="1">
      <c r="A723" s="1" t="s">
        <v>1357</v>
      </c>
      <c r="B723" s="1" t="s">
        <v>1349</v>
      </c>
      <c r="C723" s="1" t="str">
        <f>IFERROR(IF(VLOOKUP($A723,'CDS-G'!$A:$L,3,FALSE)="","",(VLOOKUP($A723,'CDS-G'!$A:$L,3,FALSE))),"")</f>
        <v/>
      </c>
      <c r="D723" s="1" t="s">
        <v>1335</v>
      </c>
      <c r="E723" s="1" t="s">
        <v>1350</v>
      </c>
      <c r="F723" s="1" t="s">
        <v>269</v>
      </c>
      <c r="G723" s="1" t="s">
        <v>1344</v>
      </c>
      <c r="H723" s="1" t="s">
        <v>147</v>
      </c>
      <c r="I723" s="1" t="s">
        <v>17</v>
      </c>
      <c r="J723" s="1" t="s">
        <v>17</v>
      </c>
      <c r="K723" s="1" t="s">
        <v>17</v>
      </c>
      <c r="L723" s="1" t="s">
        <v>1346</v>
      </c>
    </row>
    <row r="724" ht="15.75" customHeight="1">
      <c r="A724" s="1" t="s">
        <v>1358</v>
      </c>
      <c r="B724" s="1" t="s">
        <v>1352</v>
      </c>
      <c r="C724" s="1" t="str">
        <f>IFERROR(IF(VLOOKUP($A724,'CDS-G'!$A:$L,3,FALSE)="","",(VLOOKUP($A724,'CDS-G'!$A:$L,3,FALSE))),"")</f>
        <v/>
      </c>
      <c r="D724" s="1" t="s">
        <v>1335</v>
      </c>
      <c r="E724" s="1" t="s">
        <v>1350</v>
      </c>
      <c r="F724" s="1" t="s">
        <v>269</v>
      </c>
      <c r="G724" s="1" t="s">
        <v>1344</v>
      </c>
      <c r="H724" s="1" t="s">
        <v>147</v>
      </c>
      <c r="I724" s="1" t="s">
        <v>17</v>
      </c>
      <c r="J724" s="1" t="s">
        <v>17</v>
      </c>
      <c r="K724" s="1" t="s">
        <v>17</v>
      </c>
      <c r="L724" s="1" t="s">
        <v>1346</v>
      </c>
    </row>
    <row r="725" ht="15.75" customHeight="1">
      <c r="A725" s="1" t="s">
        <v>1359</v>
      </c>
      <c r="B725" s="1" t="s">
        <v>1354</v>
      </c>
      <c r="C725" s="1" t="str">
        <f>IFERROR(IF(VLOOKUP($A725,'CDS-G'!$A:$L,3,FALSE)="","",(VLOOKUP($A725,'CDS-G'!$A:$L,3,FALSE))),"")</f>
        <v/>
      </c>
      <c r="D725" s="1" t="s">
        <v>1335</v>
      </c>
      <c r="E725" s="1" t="s">
        <v>1350</v>
      </c>
      <c r="F725" s="1" t="s">
        <v>269</v>
      </c>
      <c r="G725" s="1" t="s">
        <v>1344</v>
      </c>
      <c r="H725" s="1" t="s">
        <v>147</v>
      </c>
      <c r="I725" s="1" t="s">
        <v>17</v>
      </c>
      <c r="J725" s="1" t="s">
        <v>17</v>
      </c>
      <c r="K725" s="1" t="s">
        <v>17</v>
      </c>
      <c r="L725" s="1" t="s">
        <v>1346</v>
      </c>
    </row>
    <row r="726" ht="15.75" customHeight="1">
      <c r="A726" s="1" t="s">
        <v>1360</v>
      </c>
      <c r="B726" s="1" t="s">
        <v>1356</v>
      </c>
      <c r="C726" s="1" t="str">
        <f>IFERROR(IF(VLOOKUP($A726,'CDS-G'!$A:$L,3,FALSE)="","",(VLOOKUP($A726,'CDS-G'!$A:$L,3,FALSE))),"")</f>
        <v/>
      </c>
      <c r="D726" s="1" t="s">
        <v>1335</v>
      </c>
      <c r="E726" s="1" t="s">
        <v>1350</v>
      </c>
      <c r="F726" s="1" t="s">
        <v>269</v>
      </c>
      <c r="G726" s="1" t="s">
        <v>1344</v>
      </c>
      <c r="H726" s="1" t="s">
        <v>147</v>
      </c>
      <c r="I726" s="1" t="s">
        <v>17</v>
      </c>
      <c r="J726" s="1" t="s">
        <v>17</v>
      </c>
      <c r="K726" s="1" t="s">
        <v>17</v>
      </c>
      <c r="L726" s="1" t="s">
        <v>1346</v>
      </c>
    </row>
    <row r="727" ht="15.75" customHeight="1">
      <c r="A727" s="1" t="s">
        <v>1361</v>
      </c>
      <c r="B727" s="1" t="s">
        <v>1362</v>
      </c>
      <c r="C727" s="1">
        <f>IFERROR(IF(VLOOKUP($A727,'CDS-G'!$A:$L,3,FALSE)="","",(VLOOKUP($A727,'CDS-G'!$A:$L,3,FALSE))),"")</f>
        <v>720</v>
      </c>
      <c r="D727" s="1" t="s">
        <v>1335</v>
      </c>
      <c r="E727" s="1" t="s">
        <v>1363</v>
      </c>
      <c r="F727" s="1" t="s">
        <v>269</v>
      </c>
      <c r="G727" s="1" t="s">
        <v>1344</v>
      </c>
      <c r="H727" s="1" t="s">
        <v>1345</v>
      </c>
      <c r="I727" s="1" t="s">
        <v>17</v>
      </c>
      <c r="J727" s="1" t="s">
        <v>17</v>
      </c>
      <c r="K727" s="1" t="s">
        <v>17</v>
      </c>
      <c r="L727" s="1" t="s">
        <v>1346</v>
      </c>
    </row>
    <row r="728" ht="15.75" customHeight="1">
      <c r="A728" s="1" t="s">
        <v>1364</v>
      </c>
      <c r="B728" s="1" t="s">
        <v>1365</v>
      </c>
      <c r="C728" s="1">
        <f>IFERROR(IF(VLOOKUP($A728,'CDS-G'!$A:$L,3,FALSE)="","",(VLOOKUP($A728,'CDS-G'!$A:$L,3,FALSE))),"")</f>
        <v>15330</v>
      </c>
      <c r="D728" s="1" t="s">
        <v>1335</v>
      </c>
      <c r="E728" s="1" t="s">
        <v>1363</v>
      </c>
      <c r="F728" s="1" t="s">
        <v>269</v>
      </c>
      <c r="G728" s="1" t="s">
        <v>1344</v>
      </c>
      <c r="H728" s="1" t="s">
        <v>1345</v>
      </c>
      <c r="I728" s="1" t="s">
        <v>17</v>
      </c>
      <c r="J728" s="1" t="s">
        <v>17</v>
      </c>
      <c r="K728" s="1" t="s">
        <v>17</v>
      </c>
      <c r="L728" s="1" t="s">
        <v>1346</v>
      </c>
    </row>
    <row r="729" ht="15.75" customHeight="1">
      <c r="A729" s="1" t="s">
        <v>1366</v>
      </c>
      <c r="B729" s="1" t="s">
        <v>1367</v>
      </c>
      <c r="C729" s="1">
        <f>IFERROR(IF(VLOOKUP($A729,'CDS-G'!$A:$L,3,FALSE)="","",(VLOOKUP($A729,'CDS-G'!$A:$L,3,FALSE))),"")</f>
        <v>7530</v>
      </c>
      <c r="D729" s="1" t="s">
        <v>1335</v>
      </c>
      <c r="E729" s="1" t="s">
        <v>1363</v>
      </c>
      <c r="F729" s="1" t="s">
        <v>269</v>
      </c>
      <c r="G729" s="1" t="s">
        <v>1344</v>
      </c>
      <c r="H729" s="1" t="s">
        <v>1345</v>
      </c>
      <c r="I729" s="1" t="s">
        <v>17</v>
      </c>
      <c r="J729" s="1" t="s">
        <v>17</v>
      </c>
      <c r="K729" s="1" t="s">
        <v>17</v>
      </c>
      <c r="L729" s="1" t="s">
        <v>1346</v>
      </c>
    </row>
    <row r="730" ht="15.75" customHeight="1">
      <c r="A730" s="1" t="s">
        <v>1368</v>
      </c>
      <c r="B730" s="1" t="s">
        <v>1369</v>
      </c>
      <c r="C730" s="1">
        <f>IFERROR(IF(VLOOKUP($A730,'CDS-G'!$A:$L,3,FALSE)="","",(VLOOKUP($A730,'CDS-G'!$A:$L,3,FALSE))),"")</f>
        <v>7800</v>
      </c>
      <c r="D730" s="1" t="s">
        <v>1335</v>
      </c>
      <c r="E730" s="1" t="s">
        <v>1363</v>
      </c>
      <c r="F730" s="1" t="s">
        <v>269</v>
      </c>
      <c r="G730" s="1" t="s">
        <v>1344</v>
      </c>
      <c r="H730" s="1" t="s">
        <v>1345</v>
      </c>
      <c r="I730" s="1" t="s">
        <v>17</v>
      </c>
      <c r="J730" s="1" t="s">
        <v>17</v>
      </c>
      <c r="K730" s="1" t="s">
        <v>17</v>
      </c>
      <c r="L730" s="1" t="s">
        <v>1346</v>
      </c>
    </row>
    <row r="731" ht="15.75" customHeight="1">
      <c r="A731" s="1" t="s">
        <v>1370</v>
      </c>
      <c r="B731" s="1" t="s">
        <v>1362</v>
      </c>
      <c r="C731" s="1">
        <f>IFERROR(IF(VLOOKUP($A731,'CDS-G'!$A:$L,3,FALSE)="","",(VLOOKUP($A731,'CDS-G'!$A:$L,3,FALSE))),"")</f>
        <v>720</v>
      </c>
      <c r="D731" s="1" t="s">
        <v>1335</v>
      </c>
      <c r="E731" s="1" t="s">
        <v>1363</v>
      </c>
      <c r="F731" s="1" t="s">
        <v>269</v>
      </c>
      <c r="G731" s="1" t="s">
        <v>1344</v>
      </c>
      <c r="H731" s="1" t="s">
        <v>147</v>
      </c>
      <c r="I731" s="1" t="s">
        <v>17</v>
      </c>
      <c r="J731" s="1" t="s">
        <v>17</v>
      </c>
      <c r="K731" s="1" t="s">
        <v>17</v>
      </c>
      <c r="L731" s="1" t="s">
        <v>1346</v>
      </c>
    </row>
    <row r="732" ht="15.75" customHeight="1">
      <c r="A732" s="1" t="s">
        <v>1371</v>
      </c>
      <c r="B732" s="1" t="s">
        <v>1365</v>
      </c>
      <c r="C732" s="1">
        <f>IFERROR(IF(VLOOKUP($A732,'CDS-G'!$A:$L,3,FALSE)="","",(VLOOKUP($A732,'CDS-G'!$A:$L,3,FALSE))),"")</f>
        <v>15330</v>
      </c>
      <c r="D732" s="1" t="s">
        <v>1335</v>
      </c>
      <c r="E732" s="1" t="s">
        <v>1363</v>
      </c>
      <c r="F732" s="1" t="s">
        <v>269</v>
      </c>
      <c r="G732" s="1" t="s">
        <v>1344</v>
      </c>
      <c r="H732" s="1" t="s">
        <v>147</v>
      </c>
      <c r="I732" s="1" t="s">
        <v>17</v>
      </c>
      <c r="J732" s="1" t="s">
        <v>17</v>
      </c>
      <c r="K732" s="1" t="s">
        <v>17</v>
      </c>
      <c r="L732" s="1" t="s">
        <v>1346</v>
      </c>
    </row>
    <row r="733" ht="15.75" customHeight="1">
      <c r="A733" s="1" t="s">
        <v>1372</v>
      </c>
      <c r="B733" s="1" t="s">
        <v>1367</v>
      </c>
      <c r="C733" s="1">
        <f>IFERROR(IF(VLOOKUP($A733,'CDS-G'!$A:$L,3,FALSE)="","",(VLOOKUP($A733,'CDS-G'!$A:$L,3,FALSE))),"")</f>
        <v>7530</v>
      </c>
      <c r="D733" s="1" t="s">
        <v>1335</v>
      </c>
      <c r="E733" s="1" t="s">
        <v>1363</v>
      </c>
      <c r="F733" s="1" t="s">
        <v>269</v>
      </c>
      <c r="G733" s="1" t="s">
        <v>1344</v>
      </c>
      <c r="H733" s="1" t="s">
        <v>147</v>
      </c>
      <c r="I733" s="1" t="s">
        <v>17</v>
      </c>
      <c r="J733" s="1" t="s">
        <v>17</v>
      </c>
      <c r="K733" s="1" t="s">
        <v>17</v>
      </c>
      <c r="L733" s="1" t="s">
        <v>1346</v>
      </c>
    </row>
    <row r="734" ht="15.75" customHeight="1">
      <c r="A734" s="1" t="s">
        <v>1373</v>
      </c>
      <c r="B734" s="1" t="s">
        <v>1369</v>
      </c>
      <c r="C734" s="1">
        <f>IFERROR(IF(VLOOKUP($A734,'CDS-G'!$A:$L,3,FALSE)="","",(VLOOKUP($A734,'CDS-G'!$A:$L,3,FALSE))),"")</f>
        <v>7800</v>
      </c>
      <c r="D734" s="1" t="s">
        <v>1335</v>
      </c>
      <c r="E734" s="1" t="s">
        <v>1363</v>
      </c>
      <c r="F734" s="1" t="s">
        <v>269</v>
      </c>
      <c r="G734" s="1" t="s">
        <v>1344</v>
      </c>
      <c r="H734" s="1" t="s">
        <v>147</v>
      </c>
      <c r="I734" s="1" t="s">
        <v>17</v>
      </c>
      <c r="J734" s="1" t="s">
        <v>17</v>
      </c>
      <c r="K734" s="1" t="s">
        <v>17</v>
      </c>
      <c r="L734" s="1" t="s">
        <v>1346</v>
      </c>
    </row>
    <row r="735" ht="15.75" customHeight="1">
      <c r="A735" s="1" t="s">
        <v>1374</v>
      </c>
      <c r="B735" s="1" t="s">
        <v>1375</v>
      </c>
      <c r="C735" s="1" t="str">
        <f>IFERROR(IF(VLOOKUP($A735,'CDS-G'!$A:$L,3,FALSE)="","",(VLOOKUP($A735,'CDS-G'!$A:$L,3,FALSE))),"")</f>
        <v/>
      </c>
      <c r="D735" s="1" t="s">
        <v>1335</v>
      </c>
      <c r="E735" s="1" t="s">
        <v>1376</v>
      </c>
      <c r="F735" s="1" t="s">
        <v>269</v>
      </c>
      <c r="G735" s="1" t="s">
        <v>1344</v>
      </c>
      <c r="H735" s="1" t="s">
        <v>17</v>
      </c>
      <c r="I735" s="1" t="s">
        <v>17</v>
      </c>
      <c r="J735" s="1" t="s">
        <v>17</v>
      </c>
      <c r="K735" s="1" t="s">
        <v>17</v>
      </c>
      <c r="L735" s="1" t="s">
        <v>1346</v>
      </c>
    </row>
    <row r="736" ht="15.75" customHeight="1">
      <c r="A736" s="1" t="s">
        <v>1377</v>
      </c>
      <c r="B736" s="1" t="s">
        <v>1378</v>
      </c>
      <c r="C736" s="1" t="str">
        <f>IFERROR(IF(VLOOKUP($A736,'CDS-G'!$A:$L,3,FALSE)="","",(VLOOKUP($A736,'CDS-G'!$A:$L,3,FALSE))),"")</f>
        <v/>
      </c>
      <c r="D736" s="1" t="s">
        <v>1335</v>
      </c>
      <c r="E736" s="1" t="s">
        <v>1376</v>
      </c>
      <c r="F736" s="1" t="s">
        <v>269</v>
      </c>
      <c r="G736" s="1" t="s">
        <v>1344</v>
      </c>
      <c r="H736" s="1" t="s">
        <v>17</v>
      </c>
      <c r="I736" s="1" t="s">
        <v>17</v>
      </c>
      <c r="J736" s="1" t="s">
        <v>17</v>
      </c>
      <c r="K736" s="1" t="s">
        <v>17</v>
      </c>
      <c r="L736" s="1" t="s">
        <v>1346</v>
      </c>
    </row>
    <row r="737" ht="15.75" customHeight="1">
      <c r="A737" s="1" t="s">
        <v>1379</v>
      </c>
      <c r="B737" s="1" t="s">
        <v>1380</v>
      </c>
      <c r="C737" s="1">
        <f>IFERROR(IF(VLOOKUP($A737,'CDS-G'!$A:$L,3,FALSE)="","",(VLOOKUP($A737,'CDS-G'!$A:$L,3,FALSE))),"")</f>
        <v>12</v>
      </c>
      <c r="D737" s="1" t="s">
        <v>1335</v>
      </c>
      <c r="E737" s="1" t="s">
        <v>1381</v>
      </c>
      <c r="F737" s="1" t="s">
        <v>269</v>
      </c>
      <c r="G737" s="1" t="s">
        <v>1344</v>
      </c>
      <c r="H737" s="1" t="s">
        <v>17</v>
      </c>
      <c r="I737" s="1" t="s">
        <v>17</v>
      </c>
      <c r="J737" s="1" t="s">
        <v>17</v>
      </c>
      <c r="K737" s="1" t="s">
        <v>17</v>
      </c>
      <c r="L737" s="1" t="s">
        <v>151</v>
      </c>
    </row>
    <row r="738" ht="15.75" customHeight="1">
      <c r="A738" s="1" t="s">
        <v>1382</v>
      </c>
      <c r="B738" s="1" t="s">
        <v>1383</v>
      </c>
      <c r="C738" s="1">
        <f>IFERROR(IF(VLOOKUP($A738,'CDS-G'!$A:$L,3,FALSE)="","",(VLOOKUP($A738,'CDS-G'!$A:$L,3,FALSE))),"")</f>
        <v>22</v>
      </c>
      <c r="D738" s="1" t="s">
        <v>1335</v>
      </c>
      <c r="E738" s="1" t="s">
        <v>1381</v>
      </c>
      <c r="F738" s="1" t="s">
        <v>269</v>
      </c>
      <c r="G738" s="1" t="s">
        <v>1344</v>
      </c>
      <c r="H738" s="1" t="s">
        <v>17</v>
      </c>
      <c r="I738" s="1" t="s">
        <v>17</v>
      </c>
      <c r="J738" s="1" t="s">
        <v>17</v>
      </c>
      <c r="K738" s="1" t="s">
        <v>17</v>
      </c>
      <c r="L738" s="1" t="s">
        <v>151</v>
      </c>
    </row>
    <row r="739" ht="15.75" customHeight="1">
      <c r="A739" s="1" t="s">
        <v>1384</v>
      </c>
      <c r="B739" s="1" t="s">
        <v>1385</v>
      </c>
      <c r="C739" s="1" t="str">
        <f>IFERROR(IF(VLOOKUP($A739,'CDS-G'!$A:$L,3,FALSE)="","",(VLOOKUP($A739,'CDS-G'!$A:$L,3,FALSE))),"")</f>
        <v>N</v>
      </c>
      <c r="D739" s="1" t="s">
        <v>1335</v>
      </c>
      <c r="E739" s="1" t="s">
        <v>1386</v>
      </c>
      <c r="F739" s="1" t="s">
        <v>17</v>
      </c>
      <c r="G739" s="1" t="s">
        <v>17</v>
      </c>
      <c r="H739" s="1" t="s">
        <v>17</v>
      </c>
      <c r="I739" s="1" t="s">
        <v>17</v>
      </c>
      <c r="J739" s="1" t="s">
        <v>17</v>
      </c>
      <c r="K739" s="1" t="s">
        <v>17</v>
      </c>
      <c r="L739" s="1" t="s">
        <v>43</v>
      </c>
    </row>
    <row r="740" ht="15.75" customHeight="1">
      <c r="A740" s="1" t="s">
        <v>1387</v>
      </c>
      <c r="B740" s="1" t="s">
        <v>1388</v>
      </c>
      <c r="C740" s="1" t="str">
        <f>IFERROR(IF(VLOOKUP($A740,'CDS-G'!$A:$L,3,FALSE)="","",(VLOOKUP($A740,'CDS-G'!$A:$L,3,FALSE))),"")</f>
        <v>N</v>
      </c>
      <c r="D740" s="1" t="s">
        <v>1335</v>
      </c>
      <c r="E740" s="1" t="s">
        <v>1386</v>
      </c>
      <c r="F740" s="1" t="s">
        <v>17</v>
      </c>
      <c r="G740" s="1" t="s">
        <v>17</v>
      </c>
      <c r="H740" s="1" t="s">
        <v>17</v>
      </c>
      <c r="I740" s="1" t="s">
        <v>17</v>
      </c>
      <c r="J740" s="1" t="s">
        <v>17</v>
      </c>
      <c r="K740" s="1" t="s">
        <v>17</v>
      </c>
      <c r="L740" s="1" t="s">
        <v>43</v>
      </c>
    </row>
    <row r="741" ht="15.75" customHeight="1">
      <c r="A741" s="1" t="s">
        <v>1389</v>
      </c>
      <c r="B741" s="1" t="s">
        <v>1390</v>
      </c>
      <c r="C741" s="1">
        <f>IFERROR(IF(VLOOKUP($A741,'CDS-G'!$A:$L,3,FALSE)="","",(VLOOKUP($A741,'CDS-G'!$A:$L,3,FALSE))),"")</f>
        <v>0</v>
      </c>
      <c r="D741" s="1" t="s">
        <v>1335</v>
      </c>
      <c r="E741" s="1" t="s">
        <v>1386</v>
      </c>
      <c r="F741" s="1" t="s">
        <v>17</v>
      </c>
      <c r="G741" s="1" t="s">
        <v>17</v>
      </c>
      <c r="H741" s="1" t="s">
        <v>17</v>
      </c>
      <c r="I741" s="1" t="s">
        <v>17</v>
      </c>
      <c r="J741" s="1" t="s">
        <v>17</v>
      </c>
      <c r="K741" s="1" t="s">
        <v>17</v>
      </c>
      <c r="L741" s="1" t="s">
        <v>1221</v>
      </c>
    </row>
    <row r="742" ht="15.75" customHeight="1">
      <c r="A742" s="1" t="s">
        <v>1391</v>
      </c>
      <c r="B742" s="1" t="s">
        <v>1392</v>
      </c>
      <c r="C742" s="1">
        <f>IFERROR(IF(VLOOKUP($A742,'CDS-G'!$A:$L,3,FALSE)="","",(VLOOKUP($A742,'CDS-G'!$A:$L,3,FALSE))),"")</f>
        <v>500</v>
      </c>
      <c r="D742" s="1" t="s">
        <v>1335</v>
      </c>
      <c r="E742" s="1" t="s">
        <v>1393</v>
      </c>
      <c r="F742" s="1" t="s">
        <v>269</v>
      </c>
      <c r="G742" s="1" t="s">
        <v>1344</v>
      </c>
      <c r="H742" s="1" t="s">
        <v>1394</v>
      </c>
      <c r="I742" s="1" t="s">
        <v>17</v>
      </c>
      <c r="J742" s="1" t="s">
        <v>17</v>
      </c>
      <c r="K742" s="1" t="s">
        <v>17</v>
      </c>
      <c r="L742" s="1" t="s">
        <v>1346</v>
      </c>
    </row>
    <row r="743" ht="15.75" customHeight="1">
      <c r="A743" s="1" t="s">
        <v>1395</v>
      </c>
      <c r="B743" s="1" t="s">
        <v>1396</v>
      </c>
      <c r="C743" s="1">
        <f>IFERROR(IF(VLOOKUP($A743,'CDS-G'!$A:$L,3,FALSE)="","",(VLOOKUP($A743,'CDS-G'!$A:$L,3,FALSE))),"")</f>
        <v>1350</v>
      </c>
      <c r="D743" s="1" t="s">
        <v>1335</v>
      </c>
      <c r="E743" s="1" t="s">
        <v>1393</v>
      </c>
      <c r="F743" s="1" t="s">
        <v>269</v>
      </c>
      <c r="G743" s="1" t="s">
        <v>1344</v>
      </c>
      <c r="H743" s="1" t="s">
        <v>1394</v>
      </c>
      <c r="I743" s="1" t="s">
        <v>17</v>
      </c>
      <c r="J743" s="1" t="s">
        <v>17</v>
      </c>
      <c r="K743" s="1" t="s">
        <v>17</v>
      </c>
      <c r="L743" s="1" t="s">
        <v>1346</v>
      </c>
    </row>
    <row r="744" ht="15.75" customHeight="1">
      <c r="A744" s="1" t="s">
        <v>1397</v>
      </c>
      <c r="B744" s="1" t="s">
        <v>1398</v>
      </c>
      <c r="C744" s="1">
        <f>IFERROR(IF(VLOOKUP($A744,'CDS-G'!$A:$L,3,FALSE)="","",(VLOOKUP($A744,'CDS-G'!$A:$L,3,FALSE))),"")</f>
        <v>1250</v>
      </c>
      <c r="D744" s="1" t="s">
        <v>1335</v>
      </c>
      <c r="E744" s="1" t="s">
        <v>1393</v>
      </c>
      <c r="F744" s="1" t="s">
        <v>269</v>
      </c>
      <c r="G744" s="1" t="s">
        <v>1344</v>
      </c>
      <c r="H744" s="1" t="s">
        <v>1394</v>
      </c>
      <c r="I744" s="1" t="s">
        <v>17</v>
      </c>
      <c r="J744" s="1" t="s">
        <v>17</v>
      </c>
      <c r="K744" s="1" t="s">
        <v>17</v>
      </c>
      <c r="L744" s="1" t="s">
        <v>1346</v>
      </c>
    </row>
    <row r="745" ht="15.75" customHeight="1">
      <c r="A745" s="1" t="s">
        <v>1399</v>
      </c>
      <c r="B745" s="1" t="s">
        <v>1392</v>
      </c>
      <c r="C745" s="1" t="str">
        <f>IFERROR(IF(VLOOKUP($A745,'CDS-G'!$A:$L,3,FALSE)="","",(VLOOKUP($A745,'CDS-G'!$A:$L,3,FALSE))),"")</f>
        <v/>
      </c>
      <c r="D745" s="1" t="s">
        <v>1335</v>
      </c>
      <c r="E745" s="1" t="s">
        <v>1393</v>
      </c>
      <c r="F745" s="1" t="s">
        <v>269</v>
      </c>
      <c r="G745" s="1" t="s">
        <v>1344</v>
      </c>
      <c r="H745" s="1" t="s">
        <v>1400</v>
      </c>
      <c r="I745" s="1" t="s">
        <v>17</v>
      </c>
      <c r="J745" s="1" t="s">
        <v>17</v>
      </c>
      <c r="K745" s="1" t="s">
        <v>17</v>
      </c>
      <c r="L745" s="1" t="s">
        <v>1346</v>
      </c>
    </row>
    <row r="746" ht="15.75" customHeight="1">
      <c r="A746" s="1" t="s">
        <v>1401</v>
      </c>
      <c r="B746" s="1" t="s">
        <v>1402</v>
      </c>
      <c r="C746" s="1" t="str">
        <f>IFERROR(IF(VLOOKUP($A746,'CDS-G'!$A:$L,3,FALSE)="","",(VLOOKUP($A746,'CDS-G'!$A:$L,3,FALSE))),"")</f>
        <v/>
      </c>
      <c r="D746" s="1" t="s">
        <v>1335</v>
      </c>
      <c r="E746" s="1" t="s">
        <v>1393</v>
      </c>
      <c r="F746" s="1" t="s">
        <v>269</v>
      </c>
      <c r="G746" s="1" t="s">
        <v>1344</v>
      </c>
      <c r="H746" s="1" t="s">
        <v>1400</v>
      </c>
      <c r="I746" s="1" t="s">
        <v>17</v>
      </c>
      <c r="J746" s="1" t="s">
        <v>17</v>
      </c>
      <c r="K746" s="1" t="s">
        <v>17</v>
      </c>
      <c r="L746" s="1" t="s">
        <v>1346</v>
      </c>
    </row>
    <row r="747" ht="15.75" customHeight="1">
      <c r="A747" s="1" t="s">
        <v>1403</v>
      </c>
      <c r="B747" s="1" t="s">
        <v>1404</v>
      </c>
      <c r="C747" s="1" t="str">
        <f>IFERROR(IF(VLOOKUP($A747,'CDS-G'!$A:$L,3,FALSE)="","",(VLOOKUP($A747,'CDS-G'!$A:$L,3,FALSE))),"")</f>
        <v/>
      </c>
      <c r="D747" s="1" t="s">
        <v>1335</v>
      </c>
      <c r="E747" s="1" t="s">
        <v>1393</v>
      </c>
      <c r="F747" s="1" t="s">
        <v>269</v>
      </c>
      <c r="G747" s="1" t="s">
        <v>1344</v>
      </c>
      <c r="H747" s="1" t="s">
        <v>1400</v>
      </c>
      <c r="I747" s="1" t="s">
        <v>17</v>
      </c>
      <c r="J747" s="1" t="s">
        <v>17</v>
      </c>
      <c r="K747" s="1" t="s">
        <v>17</v>
      </c>
      <c r="L747" s="1" t="s">
        <v>1346</v>
      </c>
    </row>
    <row r="748" ht="15.75" customHeight="1">
      <c r="A748" s="1" t="s">
        <v>1405</v>
      </c>
      <c r="B748" s="1" t="s">
        <v>1398</v>
      </c>
      <c r="C748" s="1" t="str">
        <f>IFERROR(IF(VLOOKUP($A748,'CDS-G'!$A:$L,3,FALSE)="","",(VLOOKUP($A748,'CDS-G'!$A:$L,3,FALSE))),"")</f>
        <v/>
      </c>
      <c r="D748" s="1" t="s">
        <v>1335</v>
      </c>
      <c r="E748" s="1" t="s">
        <v>1393</v>
      </c>
      <c r="F748" s="1" t="s">
        <v>269</v>
      </c>
      <c r="G748" s="1" t="s">
        <v>1344</v>
      </c>
      <c r="H748" s="1" t="s">
        <v>1400</v>
      </c>
      <c r="I748" s="1" t="s">
        <v>17</v>
      </c>
      <c r="J748" s="1" t="s">
        <v>17</v>
      </c>
      <c r="K748" s="1" t="s">
        <v>17</v>
      </c>
      <c r="L748" s="1" t="s">
        <v>1346</v>
      </c>
    </row>
    <row r="749" ht="15.75" customHeight="1">
      <c r="A749" s="1" t="s">
        <v>1406</v>
      </c>
      <c r="B749" s="1" t="s">
        <v>1392</v>
      </c>
      <c r="C749" s="1">
        <f>IFERROR(IF(VLOOKUP($A749,'CDS-G'!$A:$L,3,FALSE)="","",(VLOOKUP($A749,'CDS-G'!$A:$L,3,FALSE))),"")</f>
        <v>500</v>
      </c>
      <c r="D749" s="1" t="s">
        <v>1335</v>
      </c>
      <c r="E749" s="1" t="s">
        <v>1393</v>
      </c>
      <c r="F749" s="1" t="s">
        <v>269</v>
      </c>
      <c r="G749" s="1" t="s">
        <v>1344</v>
      </c>
      <c r="H749" s="1" t="s">
        <v>1407</v>
      </c>
      <c r="I749" s="1" t="s">
        <v>17</v>
      </c>
      <c r="J749" s="1" t="s">
        <v>17</v>
      </c>
      <c r="K749" s="1" t="s">
        <v>17</v>
      </c>
      <c r="L749" s="1" t="s">
        <v>1346</v>
      </c>
    </row>
    <row r="750" ht="15.75" customHeight="1">
      <c r="A750" s="1" t="s">
        <v>1408</v>
      </c>
      <c r="B750" s="1" t="s">
        <v>1409</v>
      </c>
      <c r="C750" s="1">
        <f>IFERROR(IF(VLOOKUP($A750,'CDS-G'!$A:$L,3,FALSE)="","",(VLOOKUP($A750,'CDS-G'!$A:$L,3,FALSE))),"")</f>
        <v>3600</v>
      </c>
      <c r="D750" s="1" t="s">
        <v>1335</v>
      </c>
      <c r="E750" s="1" t="s">
        <v>1393</v>
      </c>
      <c r="F750" s="1" t="s">
        <v>269</v>
      </c>
      <c r="G750" s="1" t="s">
        <v>1344</v>
      </c>
      <c r="H750" s="1" t="s">
        <v>1407</v>
      </c>
      <c r="I750" s="1" t="s">
        <v>17</v>
      </c>
      <c r="J750" s="1" t="s">
        <v>17</v>
      </c>
      <c r="K750" s="1" t="s">
        <v>17</v>
      </c>
      <c r="L750" s="1" t="s">
        <v>1346</v>
      </c>
    </row>
    <row r="751" ht="15.75" customHeight="1">
      <c r="A751" s="1" t="s">
        <v>1410</v>
      </c>
      <c r="B751" s="1" t="s">
        <v>1402</v>
      </c>
      <c r="C751" s="1">
        <f>IFERROR(IF(VLOOKUP($A751,'CDS-G'!$A:$L,3,FALSE)="","",(VLOOKUP($A751,'CDS-G'!$A:$L,3,FALSE))),"")</f>
        <v>1350</v>
      </c>
      <c r="D751" s="1" t="s">
        <v>1335</v>
      </c>
      <c r="E751" s="1" t="s">
        <v>1393</v>
      </c>
      <c r="F751" s="1" t="s">
        <v>269</v>
      </c>
      <c r="G751" s="1" t="s">
        <v>1344</v>
      </c>
      <c r="H751" s="1" t="s">
        <v>1407</v>
      </c>
      <c r="I751" s="1" t="s">
        <v>17</v>
      </c>
      <c r="J751" s="1" t="s">
        <v>17</v>
      </c>
      <c r="K751" s="1" t="s">
        <v>17</v>
      </c>
      <c r="L751" s="1" t="s">
        <v>1346</v>
      </c>
    </row>
    <row r="752" ht="15.75" customHeight="1">
      <c r="A752" s="1" t="s">
        <v>1411</v>
      </c>
      <c r="B752" s="1" t="s">
        <v>1412</v>
      </c>
      <c r="C752" s="1">
        <f>IFERROR(IF(VLOOKUP($A752,'CDS-G'!$A:$L,3,FALSE)="","",(VLOOKUP($A752,'CDS-G'!$A:$L,3,FALSE))),"")</f>
        <v>1250</v>
      </c>
      <c r="D752" s="1" t="s">
        <v>1335</v>
      </c>
      <c r="E752" s="1" t="s">
        <v>1393</v>
      </c>
      <c r="F752" s="1" t="s">
        <v>269</v>
      </c>
      <c r="G752" s="1" t="s">
        <v>1344</v>
      </c>
      <c r="H752" s="1" t="s">
        <v>1407</v>
      </c>
      <c r="I752" s="1" t="s">
        <v>17</v>
      </c>
      <c r="J752" s="1" t="s">
        <v>17</v>
      </c>
      <c r="K752" s="1" t="s">
        <v>17</v>
      </c>
      <c r="L752" s="1" t="s">
        <v>1346</v>
      </c>
    </row>
    <row r="753" ht="15.75" customHeight="1">
      <c r="A753" s="1" t="s">
        <v>1413</v>
      </c>
      <c r="B753" s="1" t="s">
        <v>1396</v>
      </c>
      <c r="C753" s="1" t="str">
        <f>IFERROR(IF(VLOOKUP($A753,'CDS-G'!$A:$L,3,FALSE)="","",(VLOOKUP($A753,'CDS-G'!$A:$L,3,FALSE))),"")</f>
        <v/>
      </c>
      <c r="D753" s="1" t="s">
        <v>1335</v>
      </c>
      <c r="E753" s="1" t="s">
        <v>1393</v>
      </c>
      <c r="F753" s="1" t="s">
        <v>269</v>
      </c>
      <c r="G753" s="1" t="s">
        <v>1344</v>
      </c>
      <c r="H753" s="1" t="s">
        <v>1407</v>
      </c>
      <c r="I753" s="1" t="s">
        <v>17</v>
      </c>
      <c r="J753" s="1" t="s">
        <v>17</v>
      </c>
      <c r="K753" s="1" t="s">
        <v>17</v>
      </c>
      <c r="L753" s="1" t="s">
        <v>1346</v>
      </c>
    </row>
    <row r="754" ht="15.75" customHeight="1">
      <c r="A754" s="1" t="s">
        <v>1414</v>
      </c>
      <c r="B754" s="1" t="s">
        <v>1398</v>
      </c>
      <c r="C754" s="1" t="str">
        <f>IFERROR(IF(VLOOKUP($A754,'CDS-G'!$A:$L,3,FALSE)="","",(VLOOKUP($A754,'CDS-G'!$A:$L,3,FALSE))),"")</f>
        <v/>
      </c>
      <c r="D754" s="1" t="s">
        <v>1335</v>
      </c>
      <c r="E754" s="1" t="s">
        <v>1393</v>
      </c>
      <c r="F754" s="1" t="s">
        <v>269</v>
      </c>
      <c r="G754" s="1" t="s">
        <v>1344</v>
      </c>
      <c r="H754" s="1" t="s">
        <v>1407</v>
      </c>
      <c r="I754" s="1" t="s">
        <v>17</v>
      </c>
      <c r="J754" s="1" t="s">
        <v>17</v>
      </c>
      <c r="K754" s="1" t="s">
        <v>17</v>
      </c>
      <c r="L754" s="1" t="s">
        <v>1346</v>
      </c>
    </row>
    <row r="755" ht="15.75" customHeight="1">
      <c r="A755" s="1" t="s">
        <v>1415</v>
      </c>
      <c r="B755" s="1" t="s">
        <v>1416</v>
      </c>
      <c r="C755" s="1">
        <f>IFERROR(IF(VLOOKUP($A755,'CDS-G'!$A:$L,3,FALSE)="","",(VLOOKUP($A755,'CDS-G'!$A:$L,3,FALSE))),"")</f>
        <v>2393</v>
      </c>
      <c r="D755" s="1" t="s">
        <v>1335</v>
      </c>
      <c r="E755" s="1" t="s">
        <v>1417</v>
      </c>
      <c r="F755" s="1" t="s">
        <v>269</v>
      </c>
      <c r="G755" s="1" t="s">
        <v>1344</v>
      </c>
      <c r="H755" s="1" t="s">
        <v>17</v>
      </c>
      <c r="I755" s="1" t="s">
        <v>17</v>
      </c>
      <c r="J755" s="1" t="s">
        <v>17</v>
      </c>
      <c r="K755" s="1" t="s">
        <v>17</v>
      </c>
      <c r="L755" s="1" t="s">
        <v>1346</v>
      </c>
    </row>
    <row r="756" ht="15.75" customHeight="1">
      <c r="A756" s="1" t="s">
        <v>1418</v>
      </c>
      <c r="B756" s="1" t="s">
        <v>1419</v>
      </c>
      <c r="C756" s="1" t="str">
        <f>IFERROR(IF(VLOOKUP($A756,'CDS-G'!$A:$L,3,FALSE)="","",(VLOOKUP($A756,'CDS-G'!$A:$L,3,FALSE))),"")</f>
        <v/>
      </c>
      <c r="D756" s="1" t="s">
        <v>1335</v>
      </c>
      <c r="E756" s="1" t="s">
        <v>1417</v>
      </c>
      <c r="F756" s="1" t="s">
        <v>269</v>
      </c>
      <c r="G756" s="1" t="s">
        <v>1344</v>
      </c>
      <c r="H756" s="1" t="s">
        <v>17</v>
      </c>
      <c r="I756" s="1" t="s">
        <v>17</v>
      </c>
      <c r="J756" s="1" t="s">
        <v>17</v>
      </c>
      <c r="K756" s="1" t="s">
        <v>17</v>
      </c>
      <c r="L756" s="1" t="s">
        <v>1346</v>
      </c>
    </row>
    <row r="757" ht="15.75" customHeight="1">
      <c r="A757" s="1" t="s">
        <v>1420</v>
      </c>
      <c r="B757" s="1" t="s">
        <v>1421</v>
      </c>
      <c r="C757" s="1" t="str">
        <f>IFERROR(IF(VLOOKUP($A757,'CDS-G'!$A:$L,3,FALSE)="","",(VLOOKUP($A757,'CDS-G'!$A:$L,3,FALSE))),"")</f>
        <v/>
      </c>
      <c r="D757" s="1" t="s">
        <v>1335</v>
      </c>
      <c r="E757" s="1" t="s">
        <v>1417</v>
      </c>
      <c r="F757" s="1" t="s">
        <v>269</v>
      </c>
      <c r="G757" s="1" t="s">
        <v>1344</v>
      </c>
      <c r="H757" s="1" t="s">
        <v>17</v>
      </c>
      <c r="I757" s="1" t="s">
        <v>17</v>
      </c>
      <c r="J757" s="1" t="s">
        <v>17</v>
      </c>
      <c r="K757" s="1" t="s">
        <v>17</v>
      </c>
      <c r="L757" s="1" t="s">
        <v>1346</v>
      </c>
    </row>
    <row r="758" ht="15.75" customHeight="1">
      <c r="A758" s="1" t="s">
        <v>1422</v>
      </c>
      <c r="B758" s="1" t="s">
        <v>1423</v>
      </c>
      <c r="C758" s="1" t="str">
        <f>IFERROR(IF(VLOOKUP($A758,'CDS-G'!$A:$L,3,FALSE)="","",(VLOOKUP($A758,'CDS-G'!$A:$L,3,FALSE))),"")</f>
        <v/>
      </c>
      <c r="D758" s="1" t="s">
        <v>1335</v>
      </c>
      <c r="E758" s="1" t="s">
        <v>1417</v>
      </c>
      <c r="F758" s="1" t="s">
        <v>269</v>
      </c>
      <c r="G758" s="1" t="s">
        <v>1344</v>
      </c>
      <c r="H758" s="1" t="s">
        <v>17</v>
      </c>
      <c r="I758" s="1" t="s">
        <v>17</v>
      </c>
      <c r="J758" s="1" t="s">
        <v>17</v>
      </c>
      <c r="K758" s="1" t="s">
        <v>17</v>
      </c>
      <c r="L758" s="1" t="s">
        <v>1346</v>
      </c>
    </row>
    <row r="759" ht="15.75" customHeight="1">
      <c r="A759" s="1" t="s">
        <v>1424</v>
      </c>
      <c r="B759" s="1" t="s">
        <v>1425</v>
      </c>
      <c r="C759" s="1" t="str">
        <f>IFERROR(IF(VLOOKUP($A759,'CDS-G'!$A:$L,3,FALSE)="","",(VLOOKUP($A759,'CDS-G'!$A:$L,3,FALSE))),"")</f>
        <v/>
      </c>
      <c r="D759" s="1" t="s">
        <v>1335</v>
      </c>
      <c r="E759" s="1" t="s">
        <v>1417</v>
      </c>
      <c r="F759" s="1" t="s">
        <v>269</v>
      </c>
      <c r="G759" s="1" t="s">
        <v>1344</v>
      </c>
      <c r="H759" s="1" t="s">
        <v>17</v>
      </c>
      <c r="I759" s="1" t="s">
        <v>17</v>
      </c>
      <c r="J759" s="1" t="s">
        <v>17</v>
      </c>
      <c r="K759" s="1" t="s">
        <v>17</v>
      </c>
      <c r="L759" s="1" t="s">
        <v>1346</v>
      </c>
    </row>
    <row r="760" ht="15.75" customHeight="1">
      <c r="A760" s="1" t="s">
        <v>1426</v>
      </c>
      <c r="B760" s="1" t="s">
        <v>1427</v>
      </c>
      <c r="C760" s="1" t="str">
        <f>IFERROR(IF(VLOOKUP($A760,'CDS-G'!$A:$L,3,FALSE)="","",(VLOOKUP($A760,'CDS-G'!$A:$L,3,FALSE))),"")</f>
        <v/>
      </c>
      <c r="D760" s="1" t="s">
        <v>1335</v>
      </c>
      <c r="E760" s="1" t="s">
        <v>1417</v>
      </c>
      <c r="F760" s="1" t="s">
        <v>269</v>
      </c>
      <c r="G760" s="1" t="s">
        <v>1344</v>
      </c>
      <c r="H760" s="1" t="s">
        <v>17</v>
      </c>
      <c r="I760" s="1" t="s">
        <v>17</v>
      </c>
      <c r="J760" s="1" t="s">
        <v>17</v>
      </c>
      <c r="K760" s="1" t="s">
        <v>17</v>
      </c>
      <c r="L760" s="1" t="s">
        <v>1346</v>
      </c>
    </row>
    <row r="761" ht="15.75" customHeight="1">
      <c r="A761" s="1" t="s">
        <v>2146</v>
      </c>
      <c r="B761" s="1" t="s">
        <v>1428</v>
      </c>
      <c r="C761" s="1" t="str">
        <f>IFERROR(IF(VLOOKUP($A761,'CDS-H'!$A:$L,3,FALSE)="","",(VLOOKUP($A761,'CDS-H'!$A:$L,3,FALSE))),"")</f>
        <v/>
      </c>
      <c r="D761" s="1" t="s">
        <v>1429</v>
      </c>
      <c r="E761" s="1" t="s">
        <v>1430</v>
      </c>
      <c r="F761" s="1" t="s">
        <v>17</v>
      </c>
      <c r="G761" s="1" t="s">
        <v>17</v>
      </c>
      <c r="H761" s="1" t="s">
        <v>17</v>
      </c>
      <c r="I761" s="1" t="s">
        <v>17</v>
      </c>
      <c r="J761" s="1" t="s">
        <v>17</v>
      </c>
      <c r="K761" s="1" t="s">
        <v>17</v>
      </c>
      <c r="L761" s="1" t="s">
        <v>85</v>
      </c>
    </row>
    <row r="762" ht="15.75" customHeight="1">
      <c r="A762" s="1" t="s">
        <v>1431</v>
      </c>
      <c r="B762" s="1" t="s">
        <v>2147</v>
      </c>
      <c r="C762" s="1" t="str">
        <f>IFERROR(IF(VLOOKUP($A762,'CDS-H'!$A:$L,3,FALSE)="","",(VLOOKUP($A762,'CDS-H'!$A:$L,3,FALSE))),"")</f>
        <v/>
      </c>
      <c r="D762" s="1" t="s">
        <v>1429</v>
      </c>
      <c r="E762" s="1" t="s">
        <v>1430</v>
      </c>
      <c r="F762" s="1" t="s">
        <v>17</v>
      </c>
      <c r="G762" s="1" t="s">
        <v>17</v>
      </c>
      <c r="H762" s="1" t="s">
        <v>17</v>
      </c>
      <c r="I762" s="1" t="s">
        <v>17</v>
      </c>
      <c r="J762" s="1" t="s">
        <v>17</v>
      </c>
      <c r="K762" s="1" t="s">
        <v>17</v>
      </c>
      <c r="L762" s="1" t="s">
        <v>85</v>
      </c>
    </row>
    <row r="763" ht="15.75" customHeight="1">
      <c r="A763" s="1" t="s">
        <v>1433</v>
      </c>
      <c r="B763" s="1" t="s">
        <v>1434</v>
      </c>
      <c r="C763" s="1" t="str">
        <f>IFERROR(IF(VLOOKUP($A763,'CDS-H'!$A:$L,3,FALSE)="","",(VLOOKUP($A763,'CDS-H'!$A:$L,3,FALSE))),"")</f>
        <v>X</v>
      </c>
      <c r="D763" s="1" t="s">
        <v>1429</v>
      </c>
      <c r="E763" s="1" t="s">
        <v>1435</v>
      </c>
      <c r="F763" s="1" t="s">
        <v>17</v>
      </c>
      <c r="G763" s="1" t="s">
        <v>17</v>
      </c>
      <c r="H763" s="1" t="s">
        <v>17</v>
      </c>
      <c r="I763" s="1" t="s">
        <v>17</v>
      </c>
      <c r="J763" s="1" t="s">
        <v>17</v>
      </c>
      <c r="K763" s="1" t="s">
        <v>17</v>
      </c>
      <c r="L763" s="1" t="s">
        <v>85</v>
      </c>
    </row>
    <row r="764" ht="15.75" customHeight="1">
      <c r="A764" s="1" t="s">
        <v>1436</v>
      </c>
      <c r="B764" s="1" t="s">
        <v>1437</v>
      </c>
      <c r="C764" s="1" t="str">
        <f>IFERROR(IF(VLOOKUP($A764,'CDS-H'!$A:$L,3,FALSE)="","",(VLOOKUP($A764,'CDS-H'!$A:$L,3,FALSE))),"")</f>
        <v/>
      </c>
      <c r="D764" s="1" t="s">
        <v>1429</v>
      </c>
      <c r="E764" s="1" t="s">
        <v>1435</v>
      </c>
      <c r="F764" s="1" t="s">
        <v>17</v>
      </c>
      <c r="G764" s="1" t="s">
        <v>17</v>
      </c>
      <c r="H764" s="1" t="s">
        <v>17</v>
      </c>
      <c r="I764" s="1" t="s">
        <v>17</v>
      </c>
      <c r="J764" s="1" t="s">
        <v>17</v>
      </c>
      <c r="K764" s="1" t="s">
        <v>17</v>
      </c>
      <c r="L764" s="1" t="s">
        <v>85</v>
      </c>
    </row>
    <row r="765" ht="15.75" customHeight="1">
      <c r="A765" s="1" t="s">
        <v>1438</v>
      </c>
      <c r="B765" s="1" t="s">
        <v>1439</v>
      </c>
      <c r="C765" s="1" t="str">
        <f>IFERROR(IF(VLOOKUP($A765,'CDS-H'!$A:$L,3,FALSE)="","",(VLOOKUP($A765,'CDS-H'!$A:$L,3,FALSE))),"")</f>
        <v/>
      </c>
      <c r="D765" s="1" t="s">
        <v>1429</v>
      </c>
      <c r="E765" s="1" t="s">
        <v>1435</v>
      </c>
      <c r="F765" s="1" t="s">
        <v>17</v>
      </c>
      <c r="G765" s="1" t="s">
        <v>17</v>
      </c>
      <c r="H765" s="1" t="s">
        <v>17</v>
      </c>
      <c r="I765" s="1" t="s">
        <v>17</v>
      </c>
      <c r="J765" s="1" t="s">
        <v>17</v>
      </c>
      <c r="K765" s="1" t="s">
        <v>17</v>
      </c>
      <c r="L765" s="1" t="s">
        <v>85</v>
      </c>
    </row>
    <row r="766" ht="15.75" customHeight="1">
      <c r="A766" s="1" t="s">
        <v>1441</v>
      </c>
      <c r="B766" s="1" t="s">
        <v>1442</v>
      </c>
      <c r="C766" s="1">
        <f>IFERROR(IF(VLOOKUP($A766,'CDS-H'!$A:$L,3,FALSE)="","",(VLOOKUP($A766,'CDS-H'!$A:$L,3,FALSE))),"")</f>
        <v>3057173</v>
      </c>
      <c r="D766" s="1" t="s">
        <v>1429</v>
      </c>
      <c r="E766" s="1" t="s">
        <v>1443</v>
      </c>
      <c r="F766" s="1" t="s">
        <v>146</v>
      </c>
      <c r="G766" s="1" t="s">
        <v>1344</v>
      </c>
      <c r="H766" s="1" t="s">
        <v>147</v>
      </c>
      <c r="I766" s="1" t="s">
        <v>17</v>
      </c>
      <c r="J766" s="1" t="s">
        <v>17</v>
      </c>
      <c r="K766" s="1" t="s">
        <v>17</v>
      </c>
      <c r="L766" s="1" t="s">
        <v>1346</v>
      </c>
    </row>
    <row r="767" ht="15.75" customHeight="1">
      <c r="A767" s="1" t="s">
        <v>1444</v>
      </c>
      <c r="B767" s="1" t="s">
        <v>2148</v>
      </c>
      <c r="C767" s="1">
        <f>IFERROR(IF(VLOOKUP($A767,'CDS-H'!$A:$L,3,FALSE)="","",(VLOOKUP($A767,'CDS-H'!$A:$L,3,FALSE))),"")</f>
        <v>670545</v>
      </c>
      <c r="D767" s="1" t="s">
        <v>1429</v>
      </c>
      <c r="E767" s="1" t="s">
        <v>1443</v>
      </c>
      <c r="F767" s="1" t="s">
        <v>146</v>
      </c>
      <c r="G767" s="1" t="s">
        <v>1344</v>
      </c>
      <c r="H767" s="1" t="s">
        <v>147</v>
      </c>
      <c r="I767" s="1" t="s">
        <v>17</v>
      </c>
      <c r="J767" s="1" t="s">
        <v>17</v>
      </c>
      <c r="K767" s="1" t="s">
        <v>17</v>
      </c>
      <c r="L767" s="1" t="s">
        <v>1346</v>
      </c>
    </row>
    <row r="768" ht="15.75" customHeight="1">
      <c r="A768" s="1" t="s">
        <v>1446</v>
      </c>
      <c r="B768" s="1" t="s">
        <v>2149</v>
      </c>
      <c r="C768" s="1">
        <f>IFERROR(IF(VLOOKUP($A768,'CDS-H'!$A:$L,3,FALSE)="","",(VLOOKUP($A768,'CDS-H'!$A:$L,3,FALSE))),"")</f>
        <v>23375605</v>
      </c>
      <c r="D768" s="1" t="s">
        <v>1429</v>
      </c>
      <c r="E768" s="1" t="s">
        <v>1443</v>
      </c>
      <c r="F768" s="1" t="s">
        <v>146</v>
      </c>
      <c r="G768" s="1" t="s">
        <v>1344</v>
      </c>
      <c r="H768" s="1" t="s">
        <v>147</v>
      </c>
      <c r="I768" s="1" t="s">
        <v>17</v>
      </c>
      <c r="J768" s="1" t="s">
        <v>17</v>
      </c>
      <c r="K768" s="1" t="s">
        <v>17</v>
      </c>
      <c r="L768" s="1" t="s">
        <v>1346</v>
      </c>
    </row>
    <row r="769" ht="15.75" customHeight="1">
      <c r="A769" s="1" t="s">
        <v>1448</v>
      </c>
      <c r="B769" s="1" t="s">
        <v>2150</v>
      </c>
      <c r="C769" s="1">
        <f>IFERROR(IF(VLOOKUP($A769,'CDS-H'!$A:$L,3,FALSE)="","",(VLOOKUP($A769,'CDS-H'!$A:$L,3,FALSE))),"")</f>
        <v>488302</v>
      </c>
      <c r="D769" s="1" t="s">
        <v>1429</v>
      </c>
      <c r="E769" s="1" t="s">
        <v>1443</v>
      </c>
      <c r="F769" s="1" t="s">
        <v>146</v>
      </c>
      <c r="G769" s="1" t="s">
        <v>1344</v>
      </c>
      <c r="H769" s="1" t="s">
        <v>147</v>
      </c>
      <c r="I769" s="1" t="s">
        <v>17</v>
      </c>
      <c r="J769" s="1" t="s">
        <v>17</v>
      </c>
      <c r="K769" s="1" t="s">
        <v>17</v>
      </c>
      <c r="L769" s="1" t="s">
        <v>1346</v>
      </c>
    </row>
    <row r="770" ht="15.75" customHeight="1">
      <c r="A770" s="1" t="s">
        <v>1450</v>
      </c>
      <c r="B770" s="1" t="s">
        <v>1451</v>
      </c>
      <c r="C770" s="1">
        <f>IFERROR(IF(VLOOKUP($A770,'CDS-H'!$A:$L,3,FALSE)="","",(VLOOKUP($A770,'CDS-H'!$A:$L,3,FALSE))),"")</f>
        <v>27591625</v>
      </c>
      <c r="D770" s="1" t="s">
        <v>1429</v>
      </c>
      <c r="E770" s="1" t="s">
        <v>1443</v>
      </c>
      <c r="F770" s="1" t="s">
        <v>146</v>
      </c>
      <c r="G770" s="1" t="s">
        <v>1344</v>
      </c>
      <c r="H770" s="1" t="s">
        <v>147</v>
      </c>
      <c r="I770" s="1" t="s">
        <v>17</v>
      </c>
      <c r="J770" s="1" t="s">
        <v>17</v>
      </c>
      <c r="K770" s="1" t="s">
        <v>17</v>
      </c>
      <c r="L770" s="1" t="s">
        <v>1346</v>
      </c>
    </row>
    <row r="771" ht="15.75" customHeight="1">
      <c r="A771" s="1" t="s">
        <v>1453</v>
      </c>
      <c r="B771" s="1" t="s">
        <v>1454</v>
      </c>
      <c r="C771" s="1">
        <f>IFERROR(IF(VLOOKUP($A771,'CDS-H'!$A:$L,3,FALSE)="","",(VLOOKUP($A771,'CDS-H'!$A:$L,3,FALSE))),"")</f>
        <v>2988637</v>
      </c>
      <c r="D771" s="1" t="s">
        <v>1429</v>
      </c>
      <c r="E771" s="1" t="s">
        <v>1443</v>
      </c>
      <c r="F771" s="1" t="s">
        <v>146</v>
      </c>
      <c r="G771" s="1" t="s">
        <v>1344</v>
      </c>
      <c r="H771" s="1" t="s">
        <v>147</v>
      </c>
      <c r="I771" s="1" t="s">
        <v>17</v>
      </c>
      <c r="J771" s="1" t="s">
        <v>17</v>
      </c>
      <c r="K771" s="1" t="s">
        <v>17</v>
      </c>
      <c r="L771" s="1" t="s">
        <v>1346</v>
      </c>
    </row>
    <row r="772" ht="15.75" customHeight="1">
      <c r="A772" s="1" t="s">
        <v>1455</v>
      </c>
      <c r="B772" s="1" t="s">
        <v>1456</v>
      </c>
      <c r="C772" s="1">
        <f>IFERROR(IF(VLOOKUP($A772,'CDS-H'!$A:$L,3,FALSE)="","",(VLOOKUP($A772,'CDS-H'!$A:$L,3,FALSE))),"")</f>
        <v>1402788</v>
      </c>
      <c r="D772" s="1" t="s">
        <v>1429</v>
      </c>
      <c r="E772" s="1" t="s">
        <v>1443</v>
      </c>
      <c r="F772" s="1" t="s">
        <v>146</v>
      </c>
      <c r="G772" s="1" t="s">
        <v>1344</v>
      </c>
      <c r="H772" s="1" t="s">
        <v>147</v>
      </c>
      <c r="I772" s="1" t="s">
        <v>17</v>
      </c>
      <c r="J772" s="1" t="s">
        <v>17</v>
      </c>
      <c r="K772" s="1" t="s">
        <v>17</v>
      </c>
      <c r="L772" s="1" t="s">
        <v>1346</v>
      </c>
    </row>
    <row r="773" ht="15.75" customHeight="1">
      <c r="A773" s="1" t="s">
        <v>1457</v>
      </c>
      <c r="B773" s="1" t="s">
        <v>1458</v>
      </c>
      <c r="C773" s="1">
        <f>IFERROR(IF(VLOOKUP($A773,'CDS-H'!$A:$L,3,FALSE)="","",(VLOOKUP($A773,'CDS-H'!$A:$L,3,FALSE))),"")</f>
        <v>156830</v>
      </c>
      <c r="D773" s="1" t="s">
        <v>1429</v>
      </c>
      <c r="E773" s="1" t="s">
        <v>1443</v>
      </c>
      <c r="F773" s="1" t="s">
        <v>146</v>
      </c>
      <c r="G773" s="1" t="s">
        <v>1344</v>
      </c>
      <c r="H773" s="1" t="s">
        <v>147</v>
      </c>
      <c r="I773" s="1" t="s">
        <v>17</v>
      </c>
      <c r="J773" s="1" t="s">
        <v>17</v>
      </c>
      <c r="K773" s="1" t="s">
        <v>17</v>
      </c>
      <c r="L773" s="1" t="s">
        <v>1346</v>
      </c>
    </row>
    <row r="774" ht="15.75" customHeight="1">
      <c r="A774" s="1" t="s">
        <v>1459</v>
      </c>
      <c r="B774" s="1" t="s">
        <v>1460</v>
      </c>
      <c r="C774" s="1">
        <f>IFERROR(IF(VLOOKUP($A774,'CDS-H'!$A:$L,3,FALSE)="","",(VLOOKUP($A774,'CDS-H'!$A:$L,3,FALSE))),"")</f>
        <v>4548255</v>
      </c>
      <c r="D774" s="1" t="s">
        <v>1429</v>
      </c>
      <c r="E774" s="1" t="s">
        <v>1443</v>
      </c>
      <c r="F774" s="1" t="s">
        <v>146</v>
      </c>
      <c r="G774" s="1" t="s">
        <v>1344</v>
      </c>
      <c r="H774" s="1" t="s">
        <v>147</v>
      </c>
      <c r="I774" s="1" t="s">
        <v>17</v>
      </c>
      <c r="J774" s="1" t="s">
        <v>17</v>
      </c>
      <c r="K774" s="1" t="s">
        <v>17</v>
      </c>
      <c r="L774" s="1" t="s">
        <v>1346</v>
      </c>
    </row>
    <row r="775" ht="15.75" customHeight="1">
      <c r="A775" s="1" t="s">
        <v>1461</v>
      </c>
      <c r="B775" s="1" t="s">
        <v>1462</v>
      </c>
      <c r="C775" s="1" t="str">
        <f>IFERROR(IF(VLOOKUP($A775,'CDS-H'!$A:$L,3,FALSE)="","",(VLOOKUP($A775,'CDS-H'!$A:$L,3,FALSE))),"")</f>
        <v/>
      </c>
      <c r="D775" s="1" t="s">
        <v>1429</v>
      </c>
      <c r="E775" s="1" t="s">
        <v>1443</v>
      </c>
      <c r="F775" s="1" t="s">
        <v>146</v>
      </c>
      <c r="G775" s="1" t="s">
        <v>1344</v>
      </c>
      <c r="H775" s="1" t="s">
        <v>147</v>
      </c>
      <c r="I775" s="1" t="s">
        <v>17</v>
      </c>
      <c r="J775" s="1" t="s">
        <v>17</v>
      </c>
      <c r="K775" s="1" t="s">
        <v>17</v>
      </c>
      <c r="L775" s="1" t="s">
        <v>1346</v>
      </c>
    </row>
    <row r="776" ht="15.75" customHeight="1">
      <c r="A776" s="1" t="s">
        <v>1463</v>
      </c>
      <c r="B776" s="1" t="s">
        <v>2151</v>
      </c>
      <c r="C776" s="1">
        <f>IFERROR(IF(VLOOKUP($A776,'CDS-H'!$A:$L,3,FALSE)="","",(VLOOKUP($A776,'CDS-H'!$A:$L,3,FALSE))),"")</f>
        <v>942736</v>
      </c>
      <c r="D776" s="1" t="s">
        <v>1429</v>
      </c>
      <c r="E776" s="1" t="s">
        <v>1443</v>
      </c>
      <c r="F776" s="1" t="s">
        <v>146</v>
      </c>
      <c r="G776" s="1" t="s">
        <v>1344</v>
      </c>
      <c r="H776" s="1" t="s">
        <v>147</v>
      </c>
      <c r="I776" s="1" t="s">
        <v>17</v>
      </c>
      <c r="J776" s="1" t="s">
        <v>17</v>
      </c>
      <c r="K776" s="1" t="s">
        <v>17</v>
      </c>
      <c r="L776" s="1" t="s">
        <v>1346</v>
      </c>
    </row>
    <row r="777" ht="15.75" customHeight="1">
      <c r="A777" s="1" t="s">
        <v>1465</v>
      </c>
      <c r="B777" s="1" t="s">
        <v>1466</v>
      </c>
      <c r="C777" s="1" t="str">
        <f>IFERROR(IF(VLOOKUP($A777,'CDS-H'!$A:$L,3,FALSE)="","",(VLOOKUP($A777,'CDS-H'!$A:$L,3,FALSE))),"")</f>
        <v/>
      </c>
      <c r="D777" s="1" t="s">
        <v>1429</v>
      </c>
      <c r="E777" s="1" t="s">
        <v>1443</v>
      </c>
      <c r="F777" s="1" t="s">
        <v>146</v>
      </c>
      <c r="G777" s="1" t="s">
        <v>1344</v>
      </c>
      <c r="H777" s="1" t="s">
        <v>147</v>
      </c>
      <c r="I777" s="1" t="s">
        <v>17</v>
      </c>
      <c r="J777" s="1" t="s">
        <v>17</v>
      </c>
      <c r="K777" s="1" t="s">
        <v>17</v>
      </c>
      <c r="L777" s="1" t="s">
        <v>1346</v>
      </c>
    </row>
    <row r="778" ht="15.75" customHeight="1">
      <c r="A778" s="1" t="s">
        <v>1467</v>
      </c>
      <c r="B778" s="1" t="s">
        <v>1442</v>
      </c>
      <c r="C778" s="1">
        <f>IFERROR(IF(VLOOKUP($A778,'CDS-H'!$A:$L,3,FALSE)="","",(VLOOKUP($A778,'CDS-H'!$A:$L,3,FALSE))),"")</f>
        <v>175876</v>
      </c>
      <c r="D778" s="1" t="s">
        <v>1429</v>
      </c>
      <c r="E778" s="1" t="s">
        <v>1468</v>
      </c>
      <c r="F778" s="1" t="s">
        <v>146</v>
      </c>
      <c r="G778" s="1" t="s">
        <v>1344</v>
      </c>
      <c r="H778" s="1" t="s">
        <v>147</v>
      </c>
      <c r="I778" s="1" t="s">
        <v>17</v>
      </c>
      <c r="J778" s="1" t="s">
        <v>17</v>
      </c>
      <c r="K778" s="1" t="s">
        <v>17</v>
      </c>
      <c r="L778" s="1" t="s">
        <v>1346</v>
      </c>
    </row>
    <row r="779" ht="15.75" customHeight="1">
      <c r="A779" s="1" t="s">
        <v>1469</v>
      </c>
      <c r="B779" s="1" t="s">
        <v>2148</v>
      </c>
      <c r="C779" s="1">
        <f>IFERROR(IF(VLOOKUP($A779,'CDS-H'!$A:$L,3,FALSE)="","",(VLOOKUP($A779,'CDS-H'!$A:$L,3,FALSE))),"")</f>
        <v>15256</v>
      </c>
      <c r="D779" s="1" t="s">
        <v>1429</v>
      </c>
      <c r="E779" s="1" t="s">
        <v>1468</v>
      </c>
      <c r="F779" s="1" t="s">
        <v>146</v>
      </c>
      <c r="G779" s="1" t="s">
        <v>1344</v>
      </c>
      <c r="H779" s="1" t="s">
        <v>147</v>
      </c>
      <c r="I779" s="1" t="s">
        <v>17</v>
      </c>
      <c r="J779" s="1" t="s">
        <v>17</v>
      </c>
      <c r="K779" s="1" t="s">
        <v>17</v>
      </c>
      <c r="L779" s="1" t="s">
        <v>1346</v>
      </c>
    </row>
    <row r="780" ht="15.75" customHeight="1">
      <c r="A780" s="1" t="s">
        <v>1471</v>
      </c>
      <c r="B780" s="1" t="s">
        <v>2149</v>
      </c>
      <c r="C780" s="1">
        <f>IFERROR(IF(VLOOKUP($A780,'CDS-H'!$A:$L,3,FALSE)="","",(VLOOKUP($A780,'CDS-H'!$A:$L,3,FALSE))),"")</f>
        <v>6984821</v>
      </c>
      <c r="D780" s="1" t="s">
        <v>1429</v>
      </c>
      <c r="E780" s="1" t="s">
        <v>1468</v>
      </c>
      <c r="F780" s="1" t="s">
        <v>146</v>
      </c>
      <c r="G780" s="1" t="s">
        <v>1344</v>
      </c>
      <c r="H780" s="1" t="s">
        <v>147</v>
      </c>
      <c r="I780" s="1" t="s">
        <v>17</v>
      </c>
      <c r="J780" s="1" t="s">
        <v>17</v>
      </c>
      <c r="K780" s="1" t="s">
        <v>17</v>
      </c>
      <c r="L780" s="1" t="s">
        <v>1346</v>
      </c>
    </row>
    <row r="781" ht="15.75" customHeight="1">
      <c r="A781" s="1" t="s">
        <v>1473</v>
      </c>
      <c r="B781" s="1" t="s">
        <v>2150</v>
      </c>
      <c r="C781" s="1">
        <f>IFERROR(IF(VLOOKUP($A781,'CDS-H'!$A:$L,3,FALSE)="","",(VLOOKUP($A781,'CDS-H'!$A:$L,3,FALSE))),"")</f>
        <v>230491</v>
      </c>
      <c r="D781" s="1" t="s">
        <v>1429</v>
      </c>
      <c r="E781" s="1" t="s">
        <v>1468</v>
      </c>
      <c r="F781" s="1" t="s">
        <v>146</v>
      </c>
      <c r="G781" s="1" t="s">
        <v>1344</v>
      </c>
      <c r="H781" s="1" t="s">
        <v>147</v>
      </c>
      <c r="I781" s="1" t="s">
        <v>17</v>
      </c>
      <c r="J781" s="1" t="s">
        <v>17</v>
      </c>
      <c r="K781" s="1" t="s">
        <v>17</v>
      </c>
      <c r="L781" s="1" t="s">
        <v>1346</v>
      </c>
    </row>
    <row r="782" ht="15.75" customHeight="1">
      <c r="A782" s="1" t="s">
        <v>1475</v>
      </c>
      <c r="B782" s="1" t="s">
        <v>1451</v>
      </c>
      <c r="C782" s="1">
        <f>IFERROR(IF(VLOOKUP($A782,'CDS-H'!$A:$L,3,FALSE)="","",(VLOOKUP($A782,'CDS-H'!$A:$L,3,FALSE))),"")</f>
        <v>7406444</v>
      </c>
      <c r="D782" s="1" t="s">
        <v>1429</v>
      </c>
      <c r="E782" s="1" t="s">
        <v>1468</v>
      </c>
      <c r="F782" s="1" t="s">
        <v>146</v>
      </c>
      <c r="G782" s="1" t="s">
        <v>1344</v>
      </c>
      <c r="H782" s="1" t="s">
        <v>147</v>
      </c>
      <c r="I782" s="1" t="s">
        <v>17</v>
      </c>
      <c r="J782" s="1" t="s">
        <v>17</v>
      </c>
      <c r="K782" s="1" t="s">
        <v>17</v>
      </c>
      <c r="L782" s="1" t="s">
        <v>1346</v>
      </c>
    </row>
    <row r="783" ht="15.75" customHeight="1">
      <c r="A783" s="1" t="s">
        <v>1476</v>
      </c>
      <c r="B783" s="1" t="s">
        <v>1454</v>
      </c>
      <c r="C783" s="1">
        <f>IFERROR(IF(VLOOKUP($A783,'CDS-H'!$A:$L,3,FALSE)="","",(VLOOKUP($A783,'CDS-H'!$A:$L,3,FALSE))),"")</f>
        <v>1715531</v>
      </c>
      <c r="D783" s="1" t="s">
        <v>1429</v>
      </c>
      <c r="E783" s="1" t="s">
        <v>1468</v>
      </c>
      <c r="F783" s="1" t="s">
        <v>146</v>
      </c>
      <c r="G783" s="1" t="s">
        <v>1344</v>
      </c>
      <c r="H783" s="1" t="s">
        <v>147</v>
      </c>
      <c r="I783" s="1" t="s">
        <v>17</v>
      </c>
      <c r="J783" s="1" t="s">
        <v>17</v>
      </c>
      <c r="K783" s="1" t="s">
        <v>17</v>
      </c>
      <c r="L783" s="1" t="s">
        <v>1346</v>
      </c>
    </row>
    <row r="784" ht="15.75" customHeight="1">
      <c r="A784" s="1" t="s">
        <v>1477</v>
      </c>
      <c r="B784" s="1" t="s">
        <v>1458</v>
      </c>
      <c r="C784" s="1">
        <f>IFERROR(IF(VLOOKUP($A784,'CDS-H'!$A:$L,3,FALSE)="","",(VLOOKUP($A784,'CDS-H'!$A:$L,3,FALSE))),"")</f>
        <v>117448</v>
      </c>
      <c r="D784" s="1" t="s">
        <v>1429</v>
      </c>
      <c r="E784" s="1" t="s">
        <v>1468</v>
      </c>
      <c r="F784" s="1" t="s">
        <v>146</v>
      </c>
      <c r="G784" s="1" t="s">
        <v>1344</v>
      </c>
      <c r="H784" s="1" t="s">
        <v>147</v>
      </c>
      <c r="I784" s="1" t="s">
        <v>17</v>
      </c>
      <c r="J784" s="1" t="s">
        <v>17</v>
      </c>
      <c r="K784" s="1" t="s">
        <v>17</v>
      </c>
      <c r="L784" s="1" t="s">
        <v>1346</v>
      </c>
    </row>
    <row r="785" ht="15.75" customHeight="1">
      <c r="A785" s="1" t="s">
        <v>1478</v>
      </c>
      <c r="B785" s="1" t="s">
        <v>1460</v>
      </c>
      <c r="C785" s="1">
        <f>IFERROR(IF(VLOOKUP($A785,'CDS-H'!$A:$L,3,FALSE)="","",(VLOOKUP($A785,'CDS-H'!$A:$L,3,FALSE))),"")</f>
        <v>1832979</v>
      </c>
      <c r="D785" s="1" t="s">
        <v>1429</v>
      </c>
      <c r="E785" s="1" t="s">
        <v>1468</v>
      </c>
      <c r="F785" s="1" t="s">
        <v>146</v>
      </c>
      <c r="G785" s="1" t="s">
        <v>1344</v>
      </c>
      <c r="H785" s="1" t="s">
        <v>147</v>
      </c>
      <c r="I785" s="1" t="s">
        <v>17</v>
      </c>
      <c r="J785" s="1" t="s">
        <v>17</v>
      </c>
      <c r="K785" s="1" t="s">
        <v>17</v>
      </c>
      <c r="L785" s="1" t="s">
        <v>1346</v>
      </c>
    </row>
    <row r="786" ht="15.75" customHeight="1">
      <c r="A786" s="1" t="s">
        <v>1479</v>
      </c>
      <c r="B786" s="1" t="s">
        <v>1462</v>
      </c>
      <c r="C786" s="1">
        <f>IFERROR(IF(VLOOKUP($A786,'CDS-H'!$A:$L,3,FALSE)="","",(VLOOKUP($A786,'CDS-H'!$A:$L,3,FALSE))),"")</f>
        <v>1359643</v>
      </c>
      <c r="D786" s="1" t="s">
        <v>1429</v>
      </c>
      <c r="E786" s="1" t="s">
        <v>1468</v>
      </c>
      <c r="F786" s="1" t="s">
        <v>146</v>
      </c>
      <c r="G786" s="1" t="s">
        <v>1344</v>
      </c>
      <c r="H786" s="1" t="s">
        <v>147</v>
      </c>
      <c r="I786" s="1" t="s">
        <v>17</v>
      </c>
      <c r="J786" s="1" t="s">
        <v>17</v>
      </c>
      <c r="K786" s="1" t="s">
        <v>17</v>
      </c>
      <c r="L786" s="1" t="s">
        <v>1346</v>
      </c>
    </row>
    <row r="787" ht="15.75" customHeight="1">
      <c r="A787" s="1" t="s">
        <v>1480</v>
      </c>
      <c r="B787" s="1" t="s">
        <v>2151</v>
      </c>
      <c r="C787" s="1">
        <f>IFERROR(IF(VLOOKUP($A787,'CDS-H'!$A:$L,3,FALSE)="","",(VLOOKUP($A787,'CDS-H'!$A:$L,3,FALSE))),"")</f>
        <v>485472</v>
      </c>
      <c r="D787" s="1" t="s">
        <v>1429</v>
      </c>
      <c r="E787" s="1" t="s">
        <v>1468</v>
      </c>
      <c r="F787" s="1" t="s">
        <v>146</v>
      </c>
      <c r="G787" s="1" t="s">
        <v>1344</v>
      </c>
      <c r="H787" s="1" t="s">
        <v>147</v>
      </c>
      <c r="I787" s="1" t="s">
        <v>17</v>
      </c>
      <c r="J787" s="1" t="s">
        <v>17</v>
      </c>
      <c r="K787" s="1" t="s">
        <v>17</v>
      </c>
      <c r="L787" s="1" t="s">
        <v>1346</v>
      </c>
    </row>
    <row r="788" ht="15.75" customHeight="1">
      <c r="A788" s="1" t="s">
        <v>1482</v>
      </c>
      <c r="B788" s="1" t="s">
        <v>1466</v>
      </c>
      <c r="C788" s="1" t="str">
        <f>IFERROR(IF(VLOOKUP($A788,'CDS-H'!$A:$L,3,FALSE)="","",(VLOOKUP($A788,'CDS-H'!$A:$L,3,FALSE))),"")</f>
        <v/>
      </c>
      <c r="D788" s="1" t="s">
        <v>1429</v>
      </c>
      <c r="E788" s="1" t="s">
        <v>1468</v>
      </c>
      <c r="F788" s="1" t="s">
        <v>146</v>
      </c>
      <c r="G788" s="1" t="s">
        <v>1344</v>
      </c>
      <c r="H788" s="1" t="s">
        <v>147</v>
      </c>
      <c r="I788" s="1" t="s">
        <v>17</v>
      </c>
      <c r="J788" s="1" t="s">
        <v>17</v>
      </c>
      <c r="K788" s="1" t="s">
        <v>17</v>
      </c>
      <c r="L788" s="1" t="s">
        <v>1346</v>
      </c>
    </row>
    <row r="789" ht="15.75" customHeight="1">
      <c r="A789" s="1" t="s">
        <v>1483</v>
      </c>
      <c r="B789" s="1" t="s">
        <v>2152</v>
      </c>
      <c r="C789" s="1">
        <f>IFERROR(IF(VLOOKUP($A789,'CDS-H'!$A:$L,3,FALSE)="","",(VLOOKUP($A789,'CDS-H'!$A:$L,3,FALSE))),"")</f>
        <v>326</v>
      </c>
      <c r="D789" s="1" t="s">
        <v>1429</v>
      </c>
      <c r="E789" s="1" t="s">
        <v>1485</v>
      </c>
      <c r="F789" s="1" t="s">
        <v>146</v>
      </c>
      <c r="G789" s="1" t="s">
        <v>1344</v>
      </c>
      <c r="H789" s="1" t="s">
        <v>148</v>
      </c>
      <c r="I789" s="1" t="s">
        <v>17</v>
      </c>
      <c r="J789" s="1" t="s">
        <v>149</v>
      </c>
      <c r="K789" s="1" t="s">
        <v>17</v>
      </c>
      <c r="L789" s="1" t="s">
        <v>151</v>
      </c>
    </row>
    <row r="790" ht="15.75" customHeight="1">
      <c r="A790" s="1" t="s">
        <v>1486</v>
      </c>
      <c r="B790" s="1" t="s">
        <v>2153</v>
      </c>
      <c r="C790" s="1">
        <f>IFERROR(IF(VLOOKUP($A790,'CDS-H'!$A:$L,3,FALSE)="","",(VLOOKUP($A790,'CDS-H'!$A:$L,3,FALSE))),"")</f>
        <v>287</v>
      </c>
      <c r="D790" s="1" t="s">
        <v>1429</v>
      </c>
      <c r="E790" s="1" t="s">
        <v>1485</v>
      </c>
      <c r="F790" s="1" t="s">
        <v>146</v>
      </c>
      <c r="G790" s="1" t="s">
        <v>1344</v>
      </c>
      <c r="H790" s="1" t="s">
        <v>148</v>
      </c>
      <c r="I790" s="1" t="s">
        <v>17</v>
      </c>
      <c r="J790" s="1" t="s">
        <v>149</v>
      </c>
      <c r="K790" s="1" t="s">
        <v>17</v>
      </c>
      <c r="L790" s="1" t="s">
        <v>151</v>
      </c>
    </row>
    <row r="791" ht="15.75" customHeight="1">
      <c r="A791" s="1" t="s">
        <v>1488</v>
      </c>
      <c r="B791" s="1" t="s">
        <v>2154</v>
      </c>
      <c r="C791" s="1">
        <f>IFERROR(IF(VLOOKUP($A791,'CDS-H'!$A:$L,3,FALSE)="","",(VLOOKUP($A791,'CDS-H'!$A:$L,3,FALSE))),"")</f>
        <v>238</v>
      </c>
      <c r="D791" s="1" t="s">
        <v>1429</v>
      </c>
      <c r="E791" s="1" t="s">
        <v>1485</v>
      </c>
      <c r="F791" s="1" t="s">
        <v>146</v>
      </c>
      <c r="G791" s="1" t="s">
        <v>1344</v>
      </c>
      <c r="H791" s="1" t="s">
        <v>148</v>
      </c>
      <c r="I791" s="1" t="s">
        <v>17</v>
      </c>
      <c r="J791" s="1" t="s">
        <v>149</v>
      </c>
      <c r="K791" s="1" t="s">
        <v>17</v>
      </c>
      <c r="L791" s="1" t="s">
        <v>151</v>
      </c>
    </row>
    <row r="792" ht="15.75" customHeight="1">
      <c r="A792" s="1" t="s">
        <v>1490</v>
      </c>
      <c r="B792" s="1" t="s">
        <v>2155</v>
      </c>
      <c r="C792" s="1">
        <f>IFERROR(IF(VLOOKUP($A792,'CDS-H'!$A:$L,3,FALSE)="","",(VLOOKUP($A792,'CDS-H'!$A:$L,3,FALSE))),"")</f>
        <v>238</v>
      </c>
      <c r="D792" s="1" t="s">
        <v>1429</v>
      </c>
      <c r="E792" s="1" t="s">
        <v>1485</v>
      </c>
      <c r="F792" s="1" t="s">
        <v>146</v>
      </c>
      <c r="G792" s="1" t="s">
        <v>1344</v>
      </c>
      <c r="H792" s="1" t="s">
        <v>148</v>
      </c>
      <c r="I792" s="1" t="s">
        <v>17</v>
      </c>
      <c r="J792" s="1" t="s">
        <v>149</v>
      </c>
      <c r="K792" s="1" t="s">
        <v>17</v>
      </c>
      <c r="L792" s="1" t="s">
        <v>151</v>
      </c>
    </row>
    <row r="793" ht="15.75" customHeight="1">
      <c r="A793" s="1" t="s">
        <v>1492</v>
      </c>
      <c r="B793" s="1" t="s">
        <v>2156</v>
      </c>
      <c r="C793" s="1">
        <f>IFERROR(IF(VLOOKUP($A793,'CDS-H'!$A:$L,3,FALSE)="","",(VLOOKUP($A793,'CDS-H'!$A:$L,3,FALSE))),"")</f>
        <v>238</v>
      </c>
      <c r="D793" s="1" t="s">
        <v>1429</v>
      </c>
      <c r="E793" s="1" t="s">
        <v>1485</v>
      </c>
      <c r="F793" s="1" t="s">
        <v>146</v>
      </c>
      <c r="G793" s="1" t="s">
        <v>1344</v>
      </c>
      <c r="H793" s="1" t="s">
        <v>148</v>
      </c>
      <c r="I793" s="1" t="s">
        <v>17</v>
      </c>
      <c r="J793" s="1" t="s">
        <v>149</v>
      </c>
      <c r="K793" s="1" t="s">
        <v>17</v>
      </c>
      <c r="L793" s="1" t="s">
        <v>151</v>
      </c>
    </row>
    <row r="794" ht="15.75" customHeight="1">
      <c r="A794" s="1" t="s">
        <v>1494</v>
      </c>
      <c r="B794" s="1" t="s">
        <v>2157</v>
      </c>
      <c r="C794" s="1">
        <f>IFERROR(IF(VLOOKUP($A794,'CDS-H'!$A:$L,3,FALSE)="","",(VLOOKUP($A794,'CDS-H'!$A:$L,3,FALSE))),"")</f>
        <v>177</v>
      </c>
      <c r="D794" s="1" t="s">
        <v>1429</v>
      </c>
      <c r="E794" s="1" t="s">
        <v>1485</v>
      </c>
      <c r="F794" s="1" t="s">
        <v>146</v>
      </c>
      <c r="G794" s="1" t="s">
        <v>1344</v>
      </c>
      <c r="H794" s="1" t="s">
        <v>148</v>
      </c>
      <c r="I794" s="1" t="s">
        <v>17</v>
      </c>
      <c r="J794" s="1" t="s">
        <v>149</v>
      </c>
      <c r="K794" s="1" t="s">
        <v>17</v>
      </c>
      <c r="L794" s="1" t="s">
        <v>151</v>
      </c>
    </row>
    <row r="795" ht="15.75" customHeight="1">
      <c r="A795" s="1" t="s">
        <v>1496</v>
      </c>
      <c r="B795" s="1" t="s">
        <v>2158</v>
      </c>
      <c r="C795" s="1">
        <f>IFERROR(IF(VLOOKUP($A795,'CDS-H'!$A:$L,3,FALSE)="","",(VLOOKUP($A795,'CDS-H'!$A:$L,3,FALSE))),"")</f>
        <v>54</v>
      </c>
      <c r="D795" s="1" t="s">
        <v>1429</v>
      </c>
      <c r="E795" s="1" t="s">
        <v>1485</v>
      </c>
      <c r="F795" s="1" t="s">
        <v>146</v>
      </c>
      <c r="G795" s="1" t="s">
        <v>1344</v>
      </c>
      <c r="H795" s="1" t="s">
        <v>148</v>
      </c>
      <c r="I795" s="1" t="s">
        <v>17</v>
      </c>
      <c r="J795" s="1" t="s">
        <v>149</v>
      </c>
      <c r="K795" s="1" t="s">
        <v>17</v>
      </c>
      <c r="L795" s="1" t="s">
        <v>151</v>
      </c>
    </row>
    <row r="796" ht="15.75" customHeight="1">
      <c r="A796" s="1" t="s">
        <v>1498</v>
      </c>
      <c r="B796" s="1" t="s">
        <v>1499</v>
      </c>
      <c r="C796" s="1">
        <f>IFERROR(IF(VLOOKUP($A796,'CDS-H'!$A:$L,3,FALSE)="","",(VLOOKUP($A796,'CDS-H'!$A:$L,3,FALSE))),"")</f>
        <v>79</v>
      </c>
      <c r="D796" s="1" t="s">
        <v>1429</v>
      </c>
      <c r="E796" s="1" t="s">
        <v>1485</v>
      </c>
      <c r="F796" s="1" t="s">
        <v>146</v>
      </c>
      <c r="G796" s="1" t="s">
        <v>1344</v>
      </c>
      <c r="H796" s="1" t="s">
        <v>148</v>
      </c>
      <c r="I796" s="1" t="s">
        <v>17</v>
      </c>
      <c r="J796" s="1" t="s">
        <v>149</v>
      </c>
      <c r="K796" s="1" t="s">
        <v>17</v>
      </c>
      <c r="L796" s="1" t="s">
        <v>151</v>
      </c>
    </row>
    <row r="797" ht="15.75" customHeight="1">
      <c r="A797" s="1" t="s">
        <v>1500</v>
      </c>
      <c r="B797" s="1" t="s">
        <v>2159</v>
      </c>
      <c r="C797" s="1">
        <f>IFERROR(IF(VLOOKUP($A797,'CDS-H'!$A:$L,3,FALSE)="","",(VLOOKUP($A797,'CDS-H'!$A:$L,3,FALSE))),"")</f>
        <v>91.5</v>
      </c>
      <c r="D797" s="1" t="s">
        <v>1429</v>
      </c>
      <c r="E797" s="1" t="s">
        <v>1485</v>
      </c>
      <c r="F797" s="1" t="s">
        <v>146</v>
      </c>
      <c r="G797" s="1" t="s">
        <v>1344</v>
      </c>
      <c r="H797" s="1" t="s">
        <v>148</v>
      </c>
      <c r="I797" s="1" t="s">
        <v>17</v>
      </c>
      <c r="J797" s="1" t="s">
        <v>149</v>
      </c>
      <c r="K797" s="1" t="s">
        <v>17</v>
      </c>
      <c r="L797" s="1" t="s">
        <v>1221</v>
      </c>
    </row>
    <row r="798" ht="15.75" customHeight="1">
      <c r="A798" s="1" t="s">
        <v>1502</v>
      </c>
      <c r="B798" s="1" t="s">
        <v>2160</v>
      </c>
      <c r="C798" s="1">
        <f>IFERROR(IF(VLOOKUP($A798,'CDS-H'!$A:$L,3,FALSE)="","",(VLOOKUP($A798,'CDS-H'!$A:$L,3,FALSE))),"")</f>
        <v>53303.69</v>
      </c>
      <c r="D798" s="1" t="s">
        <v>1429</v>
      </c>
      <c r="E798" s="1" t="s">
        <v>1485</v>
      </c>
      <c r="F798" s="1" t="s">
        <v>146</v>
      </c>
      <c r="G798" s="1" t="s">
        <v>1344</v>
      </c>
      <c r="H798" s="1" t="s">
        <v>148</v>
      </c>
      <c r="I798" s="1" t="s">
        <v>17</v>
      </c>
      <c r="J798" s="1" t="s">
        <v>149</v>
      </c>
      <c r="K798" s="1" t="s">
        <v>17</v>
      </c>
      <c r="L798" s="1" t="s">
        <v>1346</v>
      </c>
    </row>
    <row r="799" ht="15.75" customHeight="1">
      <c r="A799" s="1" t="s">
        <v>1504</v>
      </c>
      <c r="B799" s="1" t="s">
        <v>2161</v>
      </c>
      <c r="C799" s="1">
        <f>IFERROR(IF(VLOOKUP($A799,'CDS-H'!$A:$L,3,FALSE)="","",(VLOOKUP($A799,'CDS-H'!$A:$L,3,FALSE))),"")</f>
        <v>38456.03</v>
      </c>
      <c r="D799" s="1" t="s">
        <v>1429</v>
      </c>
      <c r="E799" s="1" t="s">
        <v>1485</v>
      </c>
      <c r="F799" s="1" t="s">
        <v>146</v>
      </c>
      <c r="G799" s="1" t="s">
        <v>1344</v>
      </c>
      <c r="H799" s="1" t="s">
        <v>148</v>
      </c>
      <c r="I799" s="1" t="s">
        <v>17</v>
      </c>
      <c r="J799" s="1" t="s">
        <v>149</v>
      </c>
      <c r="K799" s="1" t="s">
        <v>17</v>
      </c>
      <c r="L799" s="1" t="s">
        <v>1346</v>
      </c>
    </row>
    <row r="800" ht="15.75" customHeight="1">
      <c r="A800" s="1" t="s">
        <v>1506</v>
      </c>
      <c r="B800" s="1" t="s">
        <v>2162</v>
      </c>
      <c r="C800" s="1">
        <f>IFERROR(IF(VLOOKUP($A800,'CDS-H'!$A:$L,3,FALSE)="","",(VLOOKUP($A800,'CDS-H'!$A:$L,3,FALSE))),"")</f>
        <v>2573</v>
      </c>
      <c r="D800" s="1" t="s">
        <v>1429</v>
      </c>
      <c r="E800" s="1" t="s">
        <v>1485</v>
      </c>
      <c r="F800" s="1" t="s">
        <v>146</v>
      </c>
      <c r="G800" s="1" t="s">
        <v>1344</v>
      </c>
      <c r="H800" s="1" t="s">
        <v>148</v>
      </c>
      <c r="I800" s="1" t="s">
        <v>17</v>
      </c>
      <c r="J800" s="1" t="s">
        <v>149</v>
      </c>
      <c r="K800" s="1" t="s">
        <v>17</v>
      </c>
      <c r="L800" s="1" t="s">
        <v>1346</v>
      </c>
    </row>
    <row r="801" ht="15.75" customHeight="1">
      <c r="A801" s="1" t="s">
        <v>1508</v>
      </c>
      <c r="B801" s="1" t="s">
        <v>2163</v>
      </c>
      <c r="C801" s="1">
        <f>IFERROR(IF(VLOOKUP($A801,'CDS-H'!$A:$L,3,FALSE)="","",(VLOOKUP($A801,'CDS-H'!$A:$L,3,FALSE))),"")</f>
        <v>1319</v>
      </c>
      <c r="D801" s="1" t="s">
        <v>1429</v>
      </c>
      <c r="E801" s="1" t="s">
        <v>1485</v>
      </c>
      <c r="F801" s="1" t="s">
        <v>146</v>
      </c>
      <c r="G801" s="1" t="s">
        <v>1344</v>
      </c>
      <c r="H801" s="1" t="s">
        <v>148</v>
      </c>
      <c r="I801" s="1" t="s">
        <v>17</v>
      </c>
      <c r="J801" s="1" t="s">
        <v>149</v>
      </c>
      <c r="K801" s="1" t="s">
        <v>17</v>
      </c>
      <c r="L801" s="1" t="s">
        <v>1346</v>
      </c>
    </row>
    <row r="802" ht="15.75" customHeight="1">
      <c r="A802" s="1" t="s">
        <v>1510</v>
      </c>
      <c r="B802" s="1" t="s">
        <v>2152</v>
      </c>
      <c r="C802" s="1">
        <f>IFERROR(IF(VLOOKUP($A802,'CDS-H'!$A:$L,3,FALSE)="","",(VLOOKUP($A802,'CDS-H'!$A:$L,3,FALSE))),"")</f>
        <v>1111</v>
      </c>
      <c r="D802" s="1" t="s">
        <v>1429</v>
      </c>
      <c r="E802" s="1" t="s">
        <v>1485</v>
      </c>
      <c r="F802" s="1" t="s">
        <v>146</v>
      </c>
      <c r="G802" s="1" t="s">
        <v>1344</v>
      </c>
      <c r="H802" s="1" t="s">
        <v>147</v>
      </c>
      <c r="I802" s="1" t="s">
        <v>17</v>
      </c>
      <c r="J802" s="1" t="s">
        <v>149</v>
      </c>
      <c r="K802" s="1" t="s">
        <v>17</v>
      </c>
      <c r="L802" s="1" t="s">
        <v>151</v>
      </c>
    </row>
    <row r="803" ht="15.75" customHeight="1">
      <c r="A803" s="1" t="s">
        <v>1512</v>
      </c>
      <c r="B803" s="1" t="s">
        <v>2153</v>
      </c>
      <c r="C803" s="1">
        <f>IFERROR(IF(VLOOKUP($A803,'CDS-H'!$A:$L,3,FALSE)="","",(VLOOKUP($A803,'CDS-H'!$A:$L,3,FALSE))),"")</f>
        <v>923</v>
      </c>
      <c r="D803" s="1" t="s">
        <v>1429</v>
      </c>
      <c r="E803" s="1" t="s">
        <v>1485</v>
      </c>
      <c r="F803" s="1" t="s">
        <v>146</v>
      </c>
      <c r="G803" s="1" t="s">
        <v>1344</v>
      </c>
      <c r="H803" s="1" t="s">
        <v>147</v>
      </c>
      <c r="I803" s="1" t="s">
        <v>17</v>
      </c>
      <c r="J803" s="1" t="s">
        <v>149</v>
      </c>
      <c r="K803" s="1" t="s">
        <v>17</v>
      </c>
      <c r="L803" s="1" t="s">
        <v>151</v>
      </c>
    </row>
    <row r="804" ht="15.75" customHeight="1">
      <c r="A804" s="1" t="s">
        <v>1514</v>
      </c>
      <c r="B804" s="1" t="s">
        <v>2154</v>
      </c>
      <c r="C804" s="1">
        <f>IFERROR(IF(VLOOKUP($A804,'CDS-H'!$A:$L,3,FALSE)="","",(VLOOKUP($A804,'CDS-H'!$A:$L,3,FALSE))),"")</f>
        <v>778</v>
      </c>
      <c r="D804" s="1" t="s">
        <v>1429</v>
      </c>
      <c r="E804" s="1" t="s">
        <v>1485</v>
      </c>
      <c r="F804" s="1" t="s">
        <v>146</v>
      </c>
      <c r="G804" s="1" t="s">
        <v>1344</v>
      </c>
      <c r="H804" s="1" t="s">
        <v>147</v>
      </c>
      <c r="I804" s="1" t="s">
        <v>17</v>
      </c>
      <c r="J804" s="1" t="s">
        <v>149</v>
      </c>
      <c r="K804" s="1" t="s">
        <v>17</v>
      </c>
      <c r="L804" s="1" t="s">
        <v>151</v>
      </c>
    </row>
    <row r="805" ht="15.75" customHeight="1">
      <c r="A805" s="1" t="s">
        <v>1516</v>
      </c>
      <c r="B805" s="1" t="s">
        <v>2155</v>
      </c>
      <c r="C805" s="1">
        <f>IFERROR(IF(VLOOKUP($A805,'CDS-H'!$A:$L,3,FALSE)="","",(VLOOKUP($A805,'CDS-H'!$A:$L,3,FALSE))),"")</f>
        <v>778</v>
      </c>
      <c r="D805" s="1" t="s">
        <v>1429</v>
      </c>
      <c r="E805" s="1" t="s">
        <v>1485</v>
      </c>
      <c r="F805" s="1" t="s">
        <v>146</v>
      </c>
      <c r="G805" s="1" t="s">
        <v>1344</v>
      </c>
      <c r="H805" s="1" t="s">
        <v>147</v>
      </c>
      <c r="I805" s="1" t="s">
        <v>17</v>
      </c>
      <c r="J805" s="1" t="s">
        <v>149</v>
      </c>
      <c r="K805" s="1" t="s">
        <v>17</v>
      </c>
      <c r="L805" s="1" t="s">
        <v>151</v>
      </c>
    </row>
    <row r="806" ht="15.75" customHeight="1">
      <c r="A806" s="1" t="s">
        <v>1518</v>
      </c>
      <c r="B806" s="1" t="s">
        <v>2156</v>
      </c>
      <c r="C806" s="1">
        <f>IFERROR(IF(VLOOKUP($A806,'CDS-H'!$A:$L,3,FALSE)="","",(VLOOKUP($A806,'CDS-H'!$A:$L,3,FALSE))),"")</f>
        <v>778</v>
      </c>
      <c r="D806" s="1" t="s">
        <v>1429</v>
      </c>
      <c r="E806" s="1" t="s">
        <v>1485</v>
      </c>
      <c r="F806" s="1" t="s">
        <v>146</v>
      </c>
      <c r="G806" s="1" t="s">
        <v>1344</v>
      </c>
      <c r="H806" s="1" t="s">
        <v>147</v>
      </c>
      <c r="I806" s="1" t="s">
        <v>17</v>
      </c>
      <c r="J806" s="1" t="s">
        <v>149</v>
      </c>
      <c r="K806" s="1" t="s">
        <v>17</v>
      </c>
      <c r="L806" s="1" t="s">
        <v>151</v>
      </c>
    </row>
    <row r="807" ht="15.75" customHeight="1">
      <c r="A807" s="1" t="s">
        <v>1520</v>
      </c>
      <c r="B807" s="1" t="s">
        <v>2157</v>
      </c>
      <c r="C807" s="1">
        <f>IFERROR(IF(VLOOKUP($A807,'CDS-H'!$A:$L,3,FALSE)="","",(VLOOKUP($A807,'CDS-H'!$A:$L,3,FALSE))),"")</f>
        <v>579</v>
      </c>
      <c r="D807" s="1" t="s">
        <v>1429</v>
      </c>
      <c r="E807" s="1" t="s">
        <v>1485</v>
      </c>
      <c r="F807" s="1" t="s">
        <v>146</v>
      </c>
      <c r="G807" s="1" t="s">
        <v>1344</v>
      </c>
      <c r="H807" s="1" t="s">
        <v>147</v>
      </c>
      <c r="I807" s="1" t="s">
        <v>17</v>
      </c>
      <c r="J807" s="1" t="s">
        <v>149</v>
      </c>
      <c r="K807" s="1" t="s">
        <v>17</v>
      </c>
      <c r="L807" s="1" t="s">
        <v>151</v>
      </c>
    </row>
    <row r="808" ht="15.75" customHeight="1">
      <c r="A808" s="1" t="s">
        <v>1522</v>
      </c>
      <c r="B808" s="1" t="s">
        <v>2158</v>
      </c>
      <c r="C808" s="1">
        <f>IFERROR(IF(VLOOKUP($A808,'CDS-H'!$A:$L,3,FALSE)="","",(VLOOKUP($A808,'CDS-H'!$A:$L,3,FALSE))),"")</f>
        <v>173</v>
      </c>
      <c r="D808" s="1" t="s">
        <v>1429</v>
      </c>
      <c r="E808" s="1" t="s">
        <v>1485</v>
      </c>
      <c r="F808" s="1" t="s">
        <v>146</v>
      </c>
      <c r="G808" s="1" t="s">
        <v>1344</v>
      </c>
      <c r="H808" s="1" t="s">
        <v>147</v>
      </c>
      <c r="I808" s="1" t="s">
        <v>17</v>
      </c>
      <c r="J808" s="1" t="s">
        <v>149</v>
      </c>
      <c r="K808" s="1" t="s">
        <v>17</v>
      </c>
      <c r="L808" s="1" t="s">
        <v>151</v>
      </c>
    </row>
    <row r="809" ht="15.75" customHeight="1">
      <c r="A809" s="1" t="s">
        <v>1524</v>
      </c>
      <c r="B809" s="1" t="s">
        <v>1499</v>
      </c>
      <c r="C809" s="1">
        <f>IFERROR(IF(VLOOKUP($A809,'CDS-H'!$A:$L,3,FALSE)="","",(VLOOKUP($A809,'CDS-H'!$A:$L,3,FALSE))),"")</f>
        <v>286</v>
      </c>
      <c r="D809" s="1" t="s">
        <v>1429</v>
      </c>
      <c r="E809" s="1" t="s">
        <v>1485</v>
      </c>
      <c r="F809" s="1" t="s">
        <v>146</v>
      </c>
      <c r="G809" s="1" t="s">
        <v>1344</v>
      </c>
      <c r="H809" s="1" t="s">
        <v>147</v>
      </c>
      <c r="I809" s="1" t="s">
        <v>17</v>
      </c>
      <c r="J809" s="1" t="s">
        <v>149</v>
      </c>
      <c r="K809" s="1" t="s">
        <v>17</v>
      </c>
      <c r="L809" s="1" t="s">
        <v>151</v>
      </c>
    </row>
    <row r="810" ht="15.75" customHeight="1">
      <c r="A810" s="1" t="s">
        <v>1525</v>
      </c>
      <c r="B810" s="1" t="s">
        <v>2159</v>
      </c>
      <c r="C810" s="1">
        <f>IFERROR(IF(VLOOKUP($A810,'CDS-H'!$A:$L,3,FALSE)="","",(VLOOKUP($A810,'CDS-H'!$A:$L,3,FALSE))),"")</f>
        <v>0.925</v>
      </c>
      <c r="D810" s="1" t="s">
        <v>1429</v>
      </c>
      <c r="E810" s="1" t="s">
        <v>1485</v>
      </c>
      <c r="F810" s="1" t="s">
        <v>146</v>
      </c>
      <c r="G810" s="1" t="s">
        <v>1344</v>
      </c>
      <c r="H810" s="1" t="s">
        <v>147</v>
      </c>
      <c r="I810" s="1" t="s">
        <v>17</v>
      </c>
      <c r="J810" s="1" t="s">
        <v>149</v>
      </c>
      <c r="K810" s="1" t="s">
        <v>17</v>
      </c>
      <c r="L810" s="1" t="s">
        <v>1221</v>
      </c>
    </row>
    <row r="811" ht="15.75" customHeight="1">
      <c r="A811" s="1" t="s">
        <v>1527</v>
      </c>
      <c r="B811" s="1" t="s">
        <v>2160</v>
      </c>
      <c r="C811" s="1">
        <f>IFERROR(IF(VLOOKUP($A811,'CDS-H'!$A:$L,3,FALSE)="","",(VLOOKUP($A811,'CDS-H'!$A:$L,3,FALSE))),"")</f>
        <v>52074.51</v>
      </c>
      <c r="D811" s="1" t="s">
        <v>1429</v>
      </c>
      <c r="E811" s="1" t="s">
        <v>1485</v>
      </c>
      <c r="F811" s="1" t="s">
        <v>146</v>
      </c>
      <c r="G811" s="1" t="s">
        <v>1344</v>
      </c>
      <c r="H811" s="1" t="s">
        <v>147</v>
      </c>
      <c r="I811" s="1" t="s">
        <v>17</v>
      </c>
      <c r="J811" s="1" t="s">
        <v>149</v>
      </c>
      <c r="K811" s="1" t="s">
        <v>17</v>
      </c>
      <c r="L811" s="1" t="s">
        <v>1346</v>
      </c>
    </row>
    <row r="812" ht="15.75" customHeight="1">
      <c r="A812" s="1" t="s">
        <v>1529</v>
      </c>
      <c r="B812" s="1" t="s">
        <v>2161</v>
      </c>
      <c r="C812" s="1">
        <f>IFERROR(IF(VLOOKUP($A812,'CDS-H'!$A:$L,3,FALSE)="","",(VLOOKUP($A812,'CDS-H'!$A:$L,3,FALSE))),"")</f>
        <v>37717.62</v>
      </c>
      <c r="D812" s="1" t="s">
        <v>1429</v>
      </c>
      <c r="E812" s="1" t="s">
        <v>1485</v>
      </c>
      <c r="F812" s="1" t="s">
        <v>146</v>
      </c>
      <c r="G812" s="1" t="s">
        <v>1344</v>
      </c>
      <c r="H812" s="1" t="s">
        <v>147</v>
      </c>
      <c r="I812" s="1" t="s">
        <v>17</v>
      </c>
      <c r="J812" s="1" t="s">
        <v>149</v>
      </c>
      <c r="K812" s="1" t="s">
        <v>17</v>
      </c>
      <c r="L812" s="1" t="s">
        <v>1346</v>
      </c>
    </row>
    <row r="813" ht="15.75" customHeight="1">
      <c r="A813" s="1" t="s">
        <v>1531</v>
      </c>
      <c r="B813" s="1" t="s">
        <v>2162</v>
      </c>
      <c r="C813" s="1">
        <f>IFERROR(IF(VLOOKUP($A813,'CDS-H'!$A:$L,3,FALSE)="","",(VLOOKUP($A813,'CDS-H'!$A:$L,3,FALSE))),"")</f>
        <v>3013.8</v>
      </c>
      <c r="D813" s="1" t="s">
        <v>1429</v>
      </c>
      <c r="E813" s="1" t="s">
        <v>1485</v>
      </c>
      <c r="F813" s="1" t="s">
        <v>146</v>
      </c>
      <c r="G813" s="1" t="s">
        <v>1344</v>
      </c>
      <c r="H813" s="1" t="s">
        <v>147</v>
      </c>
      <c r="I813" s="1" t="s">
        <v>17</v>
      </c>
      <c r="J813" s="1" t="s">
        <v>149</v>
      </c>
      <c r="K813" s="1" t="s">
        <v>17</v>
      </c>
      <c r="L813" s="1" t="s">
        <v>1346</v>
      </c>
    </row>
    <row r="814" ht="15.75" customHeight="1">
      <c r="A814" s="1" t="s">
        <v>1533</v>
      </c>
      <c r="B814" s="1" t="s">
        <v>2163</v>
      </c>
      <c r="C814" s="1">
        <f>IFERROR(IF(VLOOKUP($A814,'CDS-H'!$A:$L,3,FALSE)="","",(VLOOKUP($A814,'CDS-H'!$A:$L,3,FALSE))),"")</f>
        <v>1759.27</v>
      </c>
      <c r="D814" s="1" t="s">
        <v>1429</v>
      </c>
      <c r="E814" s="1" t="s">
        <v>1485</v>
      </c>
      <c r="F814" s="1" t="s">
        <v>146</v>
      </c>
      <c r="G814" s="1" t="s">
        <v>1344</v>
      </c>
      <c r="H814" s="1" t="s">
        <v>147</v>
      </c>
      <c r="I814" s="1" t="s">
        <v>17</v>
      </c>
      <c r="J814" s="1" t="s">
        <v>149</v>
      </c>
      <c r="K814" s="1" t="s">
        <v>17</v>
      </c>
      <c r="L814" s="1" t="s">
        <v>1346</v>
      </c>
    </row>
    <row r="815" ht="15.75" customHeight="1">
      <c r="A815" s="1" t="s">
        <v>1535</v>
      </c>
      <c r="B815" s="1" t="s">
        <v>2152</v>
      </c>
      <c r="C815" s="1">
        <f>IFERROR(IF(VLOOKUP($A815,'CDS-H'!$A:$L,3,FALSE)="","",(VLOOKUP($A815,'CDS-H'!$A:$L,3,FALSE))),"")</f>
        <v>45</v>
      </c>
      <c r="D815" s="1" t="s">
        <v>1429</v>
      </c>
      <c r="E815" s="1" t="s">
        <v>1485</v>
      </c>
      <c r="F815" s="1" t="s">
        <v>146</v>
      </c>
      <c r="G815" s="1" t="s">
        <v>1344</v>
      </c>
      <c r="H815" s="1" t="s">
        <v>147</v>
      </c>
      <c r="I815" s="1" t="s">
        <v>17</v>
      </c>
      <c r="J815" s="1" t="s">
        <v>206</v>
      </c>
      <c r="K815" s="1" t="s">
        <v>17</v>
      </c>
      <c r="L815" s="1" t="s">
        <v>151</v>
      </c>
    </row>
    <row r="816" ht="15.75" customHeight="1">
      <c r="A816" s="1" t="s">
        <v>1537</v>
      </c>
      <c r="B816" s="1" t="s">
        <v>2153</v>
      </c>
      <c r="C816" s="1">
        <f>IFERROR(IF(VLOOKUP($A816,'CDS-H'!$A:$L,3,FALSE)="","",(VLOOKUP($A816,'CDS-H'!$A:$L,3,FALSE))),"")</f>
        <v>22</v>
      </c>
      <c r="D816" s="1" t="s">
        <v>1429</v>
      </c>
      <c r="E816" s="1" t="s">
        <v>1485</v>
      </c>
      <c r="F816" s="1" t="s">
        <v>146</v>
      </c>
      <c r="G816" s="1" t="s">
        <v>1344</v>
      </c>
      <c r="H816" s="1" t="s">
        <v>147</v>
      </c>
      <c r="I816" s="1" t="s">
        <v>17</v>
      </c>
      <c r="J816" s="1" t="s">
        <v>206</v>
      </c>
      <c r="K816" s="1" t="s">
        <v>17</v>
      </c>
      <c r="L816" s="1" t="s">
        <v>151</v>
      </c>
    </row>
    <row r="817" ht="15.75" customHeight="1">
      <c r="A817" s="1" t="s">
        <v>1539</v>
      </c>
      <c r="B817" s="1" t="s">
        <v>2154</v>
      </c>
      <c r="C817" s="1">
        <f>IFERROR(IF(VLOOKUP($A817,'CDS-H'!$A:$L,3,FALSE)="","",(VLOOKUP($A817,'CDS-H'!$A:$L,3,FALSE))),"")</f>
        <v>10</v>
      </c>
      <c r="D817" s="1" t="s">
        <v>1429</v>
      </c>
      <c r="E817" s="1" t="s">
        <v>1485</v>
      </c>
      <c r="F817" s="1" t="s">
        <v>146</v>
      </c>
      <c r="G817" s="1" t="s">
        <v>1344</v>
      </c>
      <c r="H817" s="1" t="s">
        <v>147</v>
      </c>
      <c r="I817" s="1" t="s">
        <v>17</v>
      </c>
      <c r="J817" s="1" t="s">
        <v>206</v>
      </c>
      <c r="K817" s="1" t="s">
        <v>17</v>
      </c>
      <c r="L817" s="1" t="s">
        <v>151</v>
      </c>
    </row>
    <row r="818" ht="15.75" customHeight="1">
      <c r="A818" s="1" t="s">
        <v>1541</v>
      </c>
      <c r="B818" s="1" t="s">
        <v>2155</v>
      </c>
      <c r="C818" s="1">
        <f>IFERROR(IF(VLOOKUP($A818,'CDS-H'!$A:$L,3,FALSE)="","",(VLOOKUP($A818,'CDS-H'!$A:$L,3,FALSE))),"")</f>
        <v>9</v>
      </c>
      <c r="D818" s="1" t="s">
        <v>1429</v>
      </c>
      <c r="E818" s="1" t="s">
        <v>1485</v>
      </c>
      <c r="F818" s="1" t="s">
        <v>146</v>
      </c>
      <c r="G818" s="1" t="s">
        <v>1344</v>
      </c>
      <c r="H818" s="1" t="s">
        <v>147</v>
      </c>
      <c r="I818" s="1" t="s">
        <v>17</v>
      </c>
      <c r="J818" s="1" t="s">
        <v>206</v>
      </c>
      <c r="K818" s="1" t="s">
        <v>17</v>
      </c>
      <c r="L818" s="1" t="s">
        <v>151</v>
      </c>
    </row>
    <row r="819" ht="15.75" customHeight="1">
      <c r="A819" s="1" t="s">
        <v>1543</v>
      </c>
      <c r="B819" s="1" t="s">
        <v>2156</v>
      </c>
      <c r="C819" s="1">
        <f>IFERROR(IF(VLOOKUP($A819,'CDS-H'!$A:$L,3,FALSE)="","",(VLOOKUP($A819,'CDS-H'!$A:$L,3,FALSE))),"")</f>
        <v>9</v>
      </c>
      <c r="D819" s="1" t="s">
        <v>1429</v>
      </c>
      <c r="E819" s="1" t="s">
        <v>1485</v>
      </c>
      <c r="F819" s="1" t="s">
        <v>146</v>
      </c>
      <c r="G819" s="1" t="s">
        <v>1344</v>
      </c>
      <c r="H819" s="1" t="s">
        <v>147</v>
      </c>
      <c r="I819" s="1" t="s">
        <v>17</v>
      </c>
      <c r="J819" s="1" t="s">
        <v>206</v>
      </c>
      <c r="K819" s="1" t="s">
        <v>17</v>
      </c>
      <c r="L819" s="1" t="s">
        <v>151</v>
      </c>
    </row>
    <row r="820" ht="15.75" customHeight="1">
      <c r="A820" s="1" t="s">
        <v>1545</v>
      </c>
      <c r="B820" s="1" t="s">
        <v>2157</v>
      </c>
      <c r="C820" s="1">
        <f>IFERROR(IF(VLOOKUP($A820,'CDS-H'!$A:$L,3,FALSE)="","",(VLOOKUP($A820,'CDS-H'!$A:$L,3,FALSE))),"")</f>
        <v>8</v>
      </c>
      <c r="D820" s="1" t="s">
        <v>1429</v>
      </c>
      <c r="E820" s="1" t="s">
        <v>1485</v>
      </c>
      <c r="F820" s="1" t="s">
        <v>146</v>
      </c>
      <c r="G820" s="1" t="s">
        <v>1344</v>
      </c>
      <c r="H820" s="1" t="s">
        <v>147</v>
      </c>
      <c r="I820" s="1" t="s">
        <v>17</v>
      </c>
      <c r="J820" s="1" t="s">
        <v>206</v>
      </c>
      <c r="K820" s="1" t="s">
        <v>17</v>
      </c>
      <c r="L820" s="1" t="s">
        <v>151</v>
      </c>
    </row>
    <row r="821" ht="15.75" customHeight="1">
      <c r="A821" s="1" t="s">
        <v>1547</v>
      </c>
      <c r="B821" s="1" t="s">
        <v>2158</v>
      </c>
      <c r="C821" s="1">
        <f>IFERROR(IF(VLOOKUP($A821,'CDS-H'!$A:$L,3,FALSE)="","",(VLOOKUP($A821,'CDS-H'!$A:$L,3,FALSE))),"")</f>
        <v>1</v>
      </c>
      <c r="D821" s="1" t="s">
        <v>1429</v>
      </c>
      <c r="E821" s="1" t="s">
        <v>1485</v>
      </c>
      <c r="F821" s="1" t="s">
        <v>146</v>
      </c>
      <c r="G821" s="1" t="s">
        <v>1344</v>
      </c>
      <c r="H821" s="1" t="s">
        <v>147</v>
      </c>
      <c r="I821" s="1" t="s">
        <v>17</v>
      </c>
      <c r="J821" s="1" t="s">
        <v>206</v>
      </c>
      <c r="K821" s="1" t="s">
        <v>17</v>
      </c>
      <c r="L821" s="1" t="s">
        <v>151</v>
      </c>
    </row>
    <row r="822" ht="15.75" customHeight="1">
      <c r="A822" s="1" t="s">
        <v>1549</v>
      </c>
      <c r="B822" s="1" t="s">
        <v>1499</v>
      </c>
      <c r="C822" s="1">
        <f>IFERROR(IF(VLOOKUP($A822,'CDS-H'!$A:$L,3,FALSE)="","",(VLOOKUP($A822,'CDS-H'!$A:$L,3,FALSE))),"")</f>
        <v>1</v>
      </c>
      <c r="D822" s="1" t="s">
        <v>1429</v>
      </c>
      <c r="E822" s="1" t="s">
        <v>1485</v>
      </c>
      <c r="F822" s="1" t="s">
        <v>146</v>
      </c>
      <c r="G822" s="1" t="s">
        <v>1344</v>
      </c>
      <c r="H822" s="1" t="s">
        <v>147</v>
      </c>
      <c r="I822" s="1" t="s">
        <v>17</v>
      </c>
      <c r="J822" s="1" t="s">
        <v>206</v>
      </c>
      <c r="K822" s="1" t="s">
        <v>17</v>
      </c>
      <c r="L822" s="1" t="s">
        <v>151</v>
      </c>
    </row>
    <row r="823" ht="15.75" customHeight="1">
      <c r="A823" s="1" t="s">
        <v>1550</v>
      </c>
      <c r="B823" s="1" t="s">
        <v>2159</v>
      </c>
      <c r="C823" s="1">
        <f>IFERROR(IF(VLOOKUP($A823,'CDS-H'!$A:$L,3,FALSE)="","",(VLOOKUP($A823,'CDS-H'!$A:$L,3,FALSE))),"")</f>
        <v>0.894</v>
      </c>
      <c r="D823" s="1" t="s">
        <v>1429</v>
      </c>
      <c r="E823" s="1" t="s">
        <v>1485</v>
      </c>
      <c r="F823" s="1" t="s">
        <v>146</v>
      </c>
      <c r="G823" s="1" t="s">
        <v>1344</v>
      </c>
      <c r="H823" s="1" t="s">
        <v>147</v>
      </c>
      <c r="I823" s="1" t="s">
        <v>17</v>
      </c>
      <c r="J823" s="1" t="s">
        <v>206</v>
      </c>
      <c r="K823" s="1" t="s">
        <v>17</v>
      </c>
      <c r="L823" s="1" t="s">
        <v>1221</v>
      </c>
    </row>
    <row r="824" ht="15.75" customHeight="1">
      <c r="A824" s="1" t="s">
        <v>1552</v>
      </c>
      <c r="B824" s="1" t="s">
        <v>2160</v>
      </c>
      <c r="C824" s="1">
        <f>IFERROR(IF(VLOOKUP($A824,'CDS-H'!$A:$L,3,FALSE)="","",(VLOOKUP($A824,'CDS-H'!$A:$L,3,FALSE))),"")</f>
        <v>35481.19</v>
      </c>
      <c r="D824" s="1" t="s">
        <v>1429</v>
      </c>
      <c r="E824" s="1" t="s">
        <v>1485</v>
      </c>
      <c r="F824" s="1" t="s">
        <v>146</v>
      </c>
      <c r="G824" s="1" t="s">
        <v>1344</v>
      </c>
      <c r="H824" s="1" t="s">
        <v>147</v>
      </c>
      <c r="I824" s="1" t="s">
        <v>17</v>
      </c>
      <c r="J824" s="1" t="s">
        <v>206</v>
      </c>
      <c r="K824" s="1" t="s">
        <v>17</v>
      </c>
      <c r="L824" s="1" t="s">
        <v>1346</v>
      </c>
    </row>
    <row r="825" ht="15.75" customHeight="1">
      <c r="A825" s="1" t="s">
        <v>1554</v>
      </c>
      <c r="B825" s="1" t="s">
        <v>2161</v>
      </c>
      <c r="C825" s="1">
        <f>IFERROR(IF(VLOOKUP($A825,'CDS-H'!$A:$L,3,FALSE)="","",(VLOOKUP($A825,'CDS-H'!$A:$L,3,FALSE))),"")</f>
        <v>17990.94</v>
      </c>
      <c r="D825" s="1" t="s">
        <v>1429</v>
      </c>
      <c r="E825" s="1" t="s">
        <v>1485</v>
      </c>
      <c r="F825" s="1" t="s">
        <v>146</v>
      </c>
      <c r="G825" s="1" t="s">
        <v>1344</v>
      </c>
      <c r="H825" s="1" t="s">
        <v>147</v>
      </c>
      <c r="I825" s="1" t="s">
        <v>17</v>
      </c>
      <c r="J825" s="1" t="s">
        <v>206</v>
      </c>
      <c r="K825" s="1" t="s">
        <v>17</v>
      </c>
      <c r="L825" s="1" t="s">
        <v>1346</v>
      </c>
    </row>
    <row r="826" ht="15.75" customHeight="1">
      <c r="A826" s="1" t="s">
        <v>1556</v>
      </c>
      <c r="B826" s="1" t="s">
        <v>2162</v>
      </c>
      <c r="C826" s="1">
        <f>IFERROR(IF(VLOOKUP($A826,'CDS-H'!$A:$L,3,FALSE)="","",(VLOOKUP($A826,'CDS-H'!$A:$L,3,FALSE))),"")</f>
        <v>1432.52</v>
      </c>
      <c r="D826" s="1" t="s">
        <v>1429</v>
      </c>
      <c r="E826" s="1" t="s">
        <v>1485</v>
      </c>
      <c r="F826" s="1" t="s">
        <v>146</v>
      </c>
      <c r="G826" s="1" t="s">
        <v>1344</v>
      </c>
      <c r="H826" s="1" t="s">
        <v>147</v>
      </c>
      <c r="I826" s="1" t="s">
        <v>17</v>
      </c>
      <c r="J826" s="1" t="s">
        <v>206</v>
      </c>
      <c r="K826" s="1" t="s">
        <v>17</v>
      </c>
      <c r="L826" s="1" t="s">
        <v>1346</v>
      </c>
    </row>
    <row r="827" ht="15.75" customHeight="1">
      <c r="A827" s="1" t="s">
        <v>1558</v>
      </c>
      <c r="B827" s="1" t="s">
        <v>2163</v>
      </c>
      <c r="C827" s="1">
        <f>IFERROR(IF(VLOOKUP($A827,'CDS-H'!$A:$L,3,FALSE)="","",(VLOOKUP($A827,'CDS-H'!$A:$L,3,FALSE))),"")</f>
        <v>1003.95</v>
      </c>
      <c r="D827" s="1" t="s">
        <v>1429</v>
      </c>
      <c r="E827" s="1" t="s">
        <v>1485</v>
      </c>
      <c r="F827" s="1" t="s">
        <v>146</v>
      </c>
      <c r="G827" s="1" t="s">
        <v>1344</v>
      </c>
      <c r="H827" s="1" t="s">
        <v>147</v>
      </c>
      <c r="I827" s="1" t="s">
        <v>17</v>
      </c>
      <c r="J827" s="1" t="s">
        <v>206</v>
      </c>
      <c r="K827" s="1" t="s">
        <v>17</v>
      </c>
      <c r="L827" s="1" t="s">
        <v>1346</v>
      </c>
    </row>
    <row r="828" ht="15.75" customHeight="1">
      <c r="A828" s="1" t="s">
        <v>1560</v>
      </c>
      <c r="B828" s="1" t="s">
        <v>2164</v>
      </c>
      <c r="C828" s="1">
        <f>IFERROR(IF(VLOOKUP($A828,'CDS-H'!$A:$L,3,FALSE)="","",(VLOOKUP($A828,'CDS-H'!$A:$L,3,FALSE))),"")</f>
        <v>88</v>
      </c>
      <c r="D828" s="1" t="s">
        <v>1429</v>
      </c>
      <c r="E828" s="1" t="s">
        <v>1562</v>
      </c>
      <c r="F828" s="1" t="s">
        <v>146</v>
      </c>
      <c r="G828" s="1" t="s">
        <v>1344</v>
      </c>
      <c r="H828" s="1" t="s">
        <v>148</v>
      </c>
      <c r="I828" s="1" t="s">
        <v>17</v>
      </c>
      <c r="J828" s="1" t="s">
        <v>149</v>
      </c>
      <c r="K828" s="1" t="s">
        <v>17</v>
      </c>
      <c r="L828" s="1" t="s">
        <v>151</v>
      </c>
    </row>
    <row r="829" ht="15.75" customHeight="1">
      <c r="A829" s="1" t="s">
        <v>1563</v>
      </c>
      <c r="B829" s="1" t="s">
        <v>2165</v>
      </c>
      <c r="C829" s="1">
        <f>IFERROR(IF(VLOOKUP($A829,'CDS-H'!$A:$L,3,FALSE)="","",(VLOOKUP($A829,'CDS-H'!$A:$L,3,FALSE))),"")</f>
        <v>34775.21</v>
      </c>
      <c r="D829" s="1" t="s">
        <v>1429</v>
      </c>
      <c r="E829" s="1" t="s">
        <v>1562</v>
      </c>
      <c r="F829" s="1" t="s">
        <v>146</v>
      </c>
      <c r="G829" s="1" t="s">
        <v>1344</v>
      </c>
      <c r="H829" s="1" t="s">
        <v>148</v>
      </c>
      <c r="I829" s="1" t="s">
        <v>17</v>
      </c>
      <c r="J829" s="1" t="s">
        <v>149</v>
      </c>
      <c r="K829" s="1" t="s">
        <v>17</v>
      </c>
      <c r="L829" s="1" t="s">
        <v>1346</v>
      </c>
    </row>
    <row r="830" ht="15.75" customHeight="1">
      <c r="A830" s="1" t="s">
        <v>1565</v>
      </c>
      <c r="B830" s="1" t="s">
        <v>2166</v>
      </c>
      <c r="C830" s="1">
        <f>IFERROR(IF(VLOOKUP($A830,'CDS-H'!$A:$L,3,FALSE)="","",(VLOOKUP($A830,'CDS-H'!$A:$L,3,FALSE))),"")</f>
        <v>0</v>
      </c>
      <c r="D830" s="1" t="s">
        <v>1429</v>
      </c>
      <c r="E830" s="1" t="s">
        <v>1562</v>
      </c>
      <c r="F830" s="1" t="s">
        <v>146</v>
      </c>
      <c r="G830" s="1" t="s">
        <v>1344</v>
      </c>
      <c r="H830" s="1" t="s">
        <v>148</v>
      </c>
      <c r="I830" s="1" t="s">
        <v>17</v>
      </c>
      <c r="J830" s="1" t="s">
        <v>149</v>
      </c>
      <c r="K830" s="1" t="s">
        <v>17</v>
      </c>
      <c r="L830" s="1" t="s">
        <v>151</v>
      </c>
    </row>
    <row r="831" ht="15.75" customHeight="1">
      <c r="A831" s="1" t="s">
        <v>1567</v>
      </c>
      <c r="B831" s="1" t="s">
        <v>2167</v>
      </c>
      <c r="C831" s="1">
        <f>IFERROR(IF(VLOOKUP($A831,'CDS-H'!$A:$L,3,FALSE)="","",(VLOOKUP($A831,'CDS-H'!$A:$L,3,FALSE))),"")</f>
        <v>0</v>
      </c>
      <c r="D831" s="1" t="s">
        <v>1429</v>
      </c>
      <c r="E831" s="1" t="s">
        <v>1562</v>
      </c>
      <c r="F831" s="1" t="s">
        <v>146</v>
      </c>
      <c r="G831" s="1" t="s">
        <v>1344</v>
      </c>
      <c r="H831" s="1" t="s">
        <v>148</v>
      </c>
      <c r="I831" s="1" t="s">
        <v>17</v>
      </c>
      <c r="J831" s="1" t="s">
        <v>149</v>
      </c>
      <c r="K831" s="1" t="s">
        <v>17</v>
      </c>
      <c r="L831" s="1" t="s">
        <v>1346</v>
      </c>
    </row>
    <row r="832" ht="15.75" customHeight="1">
      <c r="A832" s="1" t="s">
        <v>1569</v>
      </c>
      <c r="B832" s="1" t="s">
        <v>2164</v>
      </c>
      <c r="C832" s="1">
        <f>IFERROR(IF(VLOOKUP($A832,'CDS-H'!$A:$L,3,FALSE)="","",(VLOOKUP($A832,'CDS-H'!$A:$L,3,FALSE))),"")</f>
        <v>333</v>
      </c>
      <c r="D832" s="1" t="s">
        <v>1429</v>
      </c>
      <c r="E832" s="1" t="s">
        <v>1562</v>
      </c>
      <c r="F832" s="1" t="s">
        <v>146</v>
      </c>
      <c r="G832" s="1" t="s">
        <v>1344</v>
      </c>
      <c r="H832" s="1" t="s">
        <v>147</v>
      </c>
      <c r="I832" s="1" t="s">
        <v>17</v>
      </c>
      <c r="J832" s="1" t="s">
        <v>149</v>
      </c>
      <c r="K832" s="1" t="s">
        <v>17</v>
      </c>
      <c r="L832" s="1" t="s">
        <v>151</v>
      </c>
    </row>
    <row r="833" ht="15.75" customHeight="1">
      <c r="A833" s="1" t="s">
        <v>1571</v>
      </c>
      <c r="B833" s="1" t="s">
        <v>2165</v>
      </c>
      <c r="C833" s="1">
        <f>IFERROR(IF(VLOOKUP($A833,'CDS-H'!$A:$L,3,FALSE)="","",(VLOOKUP($A833,'CDS-H'!$A:$L,3,FALSE))),"")</f>
        <v>34775.21</v>
      </c>
      <c r="D833" s="1" t="s">
        <v>1429</v>
      </c>
      <c r="E833" s="1" t="s">
        <v>1562</v>
      </c>
      <c r="F833" s="1" t="s">
        <v>146</v>
      </c>
      <c r="G833" s="1" t="s">
        <v>1344</v>
      </c>
      <c r="H833" s="1" t="s">
        <v>147</v>
      </c>
      <c r="I833" s="1" t="s">
        <v>17</v>
      </c>
      <c r="J833" s="1" t="s">
        <v>149</v>
      </c>
      <c r="K833" s="1" t="s">
        <v>17</v>
      </c>
      <c r="L833" s="1" t="s">
        <v>1346</v>
      </c>
    </row>
    <row r="834" ht="15.75" customHeight="1">
      <c r="A834" s="1" t="s">
        <v>1573</v>
      </c>
      <c r="B834" s="1" t="s">
        <v>2166</v>
      </c>
      <c r="C834" s="1">
        <f>IFERROR(IF(VLOOKUP($A834,'CDS-H'!$A:$L,3,FALSE)="","",(VLOOKUP($A834,'CDS-H'!$A:$L,3,FALSE))),"")</f>
        <v>0</v>
      </c>
      <c r="D834" s="1" t="s">
        <v>1429</v>
      </c>
      <c r="E834" s="1" t="s">
        <v>1562</v>
      </c>
      <c r="F834" s="1" t="s">
        <v>146</v>
      </c>
      <c r="G834" s="1" t="s">
        <v>1344</v>
      </c>
      <c r="H834" s="1" t="s">
        <v>147</v>
      </c>
      <c r="I834" s="1" t="s">
        <v>17</v>
      </c>
      <c r="J834" s="1" t="s">
        <v>149</v>
      </c>
      <c r="K834" s="1" t="s">
        <v>17</v>
      </c>
      <c r="L834" s="1" t="s">
        <v>151</v>
      </c>
    </row>
    <row r="835" ht="15.75" customHeight="1">
      <c r="A835" s="1" t="s">
        <v>1575</v>
      </c>
      <c r="B835" s="1" t="s">
        <v>2167</v>
      </c>
      <c r="C835" s="1">
        <f>IFERROR(IF(VLOOKUP($A835,'CDS-H'!$A:$L,3,FALSE)="","",(VLOOKUP($A835,'CDS-H'!$A:$L,3,FALSE))),"")</f>
        <v>0</v>
      </c>
      <c r="D835" s="1" t="s">
        <v>1429</v>
      </c>
      <c r="E835" s="1" t="s">
        <v>1562</v>
      </c>
      <c r="F835" s="1" t="s">
        <v>146</v>
      </c>
      <c r="G835" s="1" t="s">
        <v>1344</v>
      </c>
      <c r="H835" s="1" t="s">
        <v>147</v>
      </c>
      <c r="I835" s="1" t="s">
        <v>17</v>
      </c>
      <c r="J835" s="1" t="s">
        <v>149</v>
      </c>
      <c r="K835" s="1" t="s">
        <v>17</v>
      </c>
      <c r="L835" s="1" t="s">
        <v>1346</v>
      </c>
    </row>
    <row r="836" ht="15.75" customHeight="1">
      <c r="A836" s="1" t="s">
        <v>1577</v>
      </c>
      <c r="B836" s="1" t="s">
        <v>2164</v>
      </c>
      <c r="C836" s="1">
        <f>IFERROR(IF(VLOOKUP($A836,'CDS-H'!$A:$L,3,FALSE)="","",(VLOOKUP($A836,'CDS-H'!$A:$L,3,FALSE))),"")</f>
        <v>35</v>
      </c>
      <c r="D836" s="1" t="s">
        <v>1429</v>
      </c>
      <c r="E836" s="1" t="s">
        <v>1562</v>
      </c>
      <c r="F836" s="1" t="s">
        <v>146</v>
      </c>
      <c r="G836" s="1" t="s">
        <v>1344</v>
      </c>
      <c r="H836" s="1" t="s">
        <v>147</v>
      </c>
      <c r="I836" s="1" t="s">
        <v>17</v>
      </c>
      <c r="J836" s="1" t="s">
        <v>149</v>
      </c>
      <c r="K836" s="1" t="s">
        <v>17</v>
      </c>
      <c r="L836" s="1" t="s">
        <v>151</v>
      </c>
    </row>
    <row r="837" ht="15.75" customHeight="1">
      <c r="A837" s="1" t="s">
        <v>1579</v>
      </c>
      <c r="B837" s="1" t="s">
        <v>2165</v>
      </c>
      <c r="C837" s="1">
        <f>IFERROR(IF(VLOOKUP($A837,'CDS-H'!$A:$L,3,FALSE)="","",(VLOOKUP($A837,'CDS-H'!$A:$L,3,FALSE))),"")</f>
        <v>23611.11</v>
      </c>
      <c r="D837" s="1" t="s">
        <v>1429</v>
      </c>
      <c r="E837" s="1" t="s">
        <v>1562</v>
      </c>
      <c r="F837" s="1" t="s">
        <v>146</v>
      </c>
      <c r="G837" s="1" t="s">
        <v>1344</v>
      </c>
      <c r="H837" s="1" t="s">
        <v>147</v>
      </c>
      <c r="I837" s="1" t="s">
        <v>17</v>
      </c>
      <c r="J837" s="1" t="s">
        <v>149</v>
      </c>
      <c r="K837" s="1" t="s">
        <v>17</v>
      </c>
      <c r="L837" s="1" t="s">
        <v>1346</v>
      </c>
    </row>
    <row r="838" ht="15.75" customHeight="1">
      <c r="A838" s="1" t="s">
        <v>1581</v>
      </c>
      <c r="B838" s="1" t="s">
        <v>2166</v>
      </c>
      <c r="C838" s="1">
        <f>IFERROR(IF(VLOOKUP($A838,'CDS-H'!$A:$L,3,FALSE)="","",(VLOOKUP($A838,'CDS-H'!$A:$L,3,FALSE))),"")</f>
        <v>0</v>
      </c>
      <c r="D838" s="1" t="s">
        <v>1429</v>
      </c>
      <c r="E838" s="1" t="s">
        <v>1562</v>
      </c>
      <c r="F838" s="1" t="s">
        <v>146</v>
      </c>
      <c r="G838" s="1" t="s">
        <v>1344</v>
      </c>
      <c r="H838" s="1" t="s">
        <v>147</v>
      </c>
      <c r="I838" s="1" t="s">
        <v>17</v>
      </c>
      <c r="J838" s="1" t="s">
        <v>149</v>
      </c>
      <c r="K838" s="1" t="s">
        <v>17</v>
      </c>
      <c r="L838" s="1" t="s">
        <v>151</v>
      </c>
    </row>
    <row r="839" ht="15.75" customHeight="1">
      <c r="A839" s="1" t="s">
        <v>1583</v>
      </c>
      <c r="B839" s="1" t="s">
        <v>2167</v>
      </c>
      <c r="C839" s="1">
        <f>IFERROR(IF(VLOOKUP($A839,'CDS-H'!$A:$L,3,FALSE)="","",(VLOOKUP($A839,'CDS-H'!$A:$L,3,FALSE))),"")</f>
        <v>0</v>
      </c>
      <c r="D839" s="1" t="s">
        <v>1429</v>
      </c>
      <c r="E839" s="1" t="s">
        <v>1562</v>
      </c>
      <c r="F839" s="1" t="s">
        <v>146</v>
      </c>
      <c r="G839" s="1" t="s">
        <v>1344</v>
      </c>
      <c r="H839" s="1" t="s">
        <v>147</v>
      </c>
      <c r="I839" s="1" t="s">
        <v>17</v>
      </c>
      <c r="J839" s="1" t="s">
        <v>149</v>
      </c>
      <c r="K839" s="1" t="s">
        <v>17</v>
      </c>
      <c r="L839" s="1" t="s">
        <v>1346</v>
      </c>
    </row>
    <row r="840" ht="15.75" customHeight="1">
      <c r="A840" s="1" t="s">
        <v>1585</v>
      </c>
      <c r="B840" s="1" t="s">
        <v>1586</v>
      </c>
      <c r="C840" s="1">
        <f>IFERROR(IF(VLOOKUP($A840,'CDS-H'!$A:$L,3,FALSE)="","",(VLOOKUP($A840,'CDS-H'!$A:$L,3,FALSE))),"")</f>
        <v>291</v>
      </c>
      <c r="D840" s="1" t="s">
        <v>1429</v>
      </c>
      <c r="E840" s="1" t="s">
        <v>1587</v>
      </c>
      <c r="F840" s="1" t="s">
        <v>17</v>
      </c>
      <c r="G840" s="1" t="s">
        <v>1344</v>
      </c>
      <c r="H840" s="1" t="s">
        <v>148</v>
      </c>
      <c r="I840" s="1" t="s">
        <v>17</v>
      </c>
      <c r="J840" s="1" t="s">
        <v>17</v>
      </c>
      <c r="K840" s="1" t="s">
        <v>17</v>
      </c>
      <c r="L840" s="1" t="s">
        <v>151</v>
      </c>
    </row>
    <row r="841" ht="15.75" customHeight="1">
      <c r="A841" s="1" t="s">
        <v>1588</v>
      </c>
      <c r="B841" s="1" t="s">
        <v>2168</v>
      </c>
      <c r="C841" s="1">
        <f>IFERROR(IF(VLOOKUP($A841,'CDS-H'!$A:$L,3,FALSE)="","",(VLOOKUP($A841,'CDS-H'!$A:$L,3,FALSE))),"")</f>
        <v>187</v>
      </c>
      <c r="D841" s="1" t="s">
        <v>1429</v>
      </c>
      <c r="E841" s="1" t="s">
        <v>1590</v>
      </c>
      <c r="F841" s="1" t="s">
        <v>1591</v>
      </c>
      <c r="G841" s="1" t="s">
        <v>1344</v>
      </c>
      <c r="H841" s="1" t="s">
        <v>148</v>
      </c>
      <c r="I841" s="1" t="s">
        <v>17</v>
      </c>
      <c r="J841" s="1" t="s">
        <v>17</v>
      </c>
      <c r="K841" s="1" t="s">
        <v>17</v>
      </c>
      <c r="L841" s="1" t="s">
        <v>151</v>
      </c>
    </row>
    <row r="842" ht="15.75" customHeight="1">
      <c r="A842" s="1" t="s">
        <v>1592</v>
      </c>
      <c r="B842" s="1" t="s">
        <v>2169</v>
      </c>
      <c r="C842" s="1">
        <f>IFERROR(IF(VLOOKUP($A842,'CDS-H'!$A:$L,3,FALSE)="","",(VLOOKUP($A842,'CDS-H'!$A:$L,3,FALSE))),"")</f>
        <v>167</v>
      </c>
      <c r="D842" s="1" t="s">
        <v>1429</v>
      </c>
      <c r="E842" s="1" t="s">
        <v>1590</v>
      </c>
      <c r="F842" s="1" t="s">
        <v>1591</v>
      </c>
      <c r="G842" s="1" t="s">
        <v>1344</v>
      </c>
      <c r="H842" s="1" t="s">
        <v>148</v>
      </c>
      <c r="I842" s="1" t="s">
        <v>17</v>
      </c>
      <c r="J842" s="1" t="s">
        <v>17</v>
      </c>
      <c r="K842" s="1" t="s">
        <v>17</v>
      </c>
      <c r="L842" s="1" t="s">
        <v>151</v>
      </c>
    </row>
    <row r="843" ht="15.75" customHeight="1">
      <c r="A843" s="1" t="s">
        <v>1594</v>
      </c>
      <c r="B843" s="1" t="s">
        <v>2170</v>
      </c>
      <c r="C843" s="1">
        <f>IFERROR(IF(VLOOKUP($A843,'CDS-H'!$A:$L,3,FALSE)="","",(VLOOKUP($A843,'CDS-H'!$A:$L,3,FALSE))),"")</f>
        <v>14</v>
      </c>
      <c r="D843" s="1" t="s">
        <v>1429</v>
      </c>
      <c r="E843" s="1" t="s">
        <v>1590</v>
      </c>
      <c r="F843" s="1" t="s">
        <v>1591</v>
      </c>
      <c r="G843" s="1" t="s">
        <v>1344</v>
      </c>
      <c r="H843" s="1" t="s">
        <v>148</v>
      </c>
      <c r="I843" s="1" t="s">
        <v>17</v>
      </c>
      <c r="J843" s="1" t="s">
        <v>17</v>
      </c>
      <c r="K843" s="1" t="s">
        <v>17</v>
      </c>
      <c r="L843" s="1" t="s">
        <v>151</v>
      </c>
    </row>
    <row r="844" ht="15.75" customHeight="1">
      <c r="A844" s="1" t="s">
        <v>1596</v>
      </c>
      <c r="B844" s="1" t="s">
        <v>2171</v>
      </c>
      <c r="C844" s="1">
        <f>IFERROR(IF(VLOOKUP($A844,'CDS-H'!$A:$L,3,FALSE)="","",(VLOOKUP($A844,'CDS-H'!$A:$L,3,FALSE))),"")</f>
        <v>6</v>
      </c>
      <c r="D844" s="1" t="s">
        <v>1429</v>
      </c>
      <c r="E844" s="1" t="s">
        <v>1590</v>
      </c>
      <c r="F844" s="1" t="s">
        <v>1591</v>
      </c>
      <c r="G844" s="1" t="s">
        <v>1344</v>
      </c>
      <c r="H844" s="1" t="s">
        <v>148</v>
      </c>
      <c r="I844" s="1" t="s">
        <v>17</v>
      </c>
      <c r="J844" s="1" t="s">
        <v>17</v>
      </c>
      <c r="K844" s="1" t="s">
        <v>17</v>
      </c>
      <c r="L844" s="1" t="s">
        <v>151</v>
      </c>
    </row>
    <row r="845" ht="15.75" customHeight="1">
      <c r="A845" s="1" t="s">
        <v>1598</v>
      </c>
      <c r="B845" s="1" t="s">
        <v>2172</v>
      </c>
      <c r="C845" s="1">
        <f>IFERROR(IF(VLOOKUP($A845,'CDS-H'!$A:$L,3,FALSE)="","",(VLOOKUP($A845,'CDS-H'!$A:$L,3,FALSE))),"")</f>
        <v>52</v>
      </c>
      <c r="D845" s="1" t="s">
        <v>1429</v>
      </c>
      <c r="E845" s="1" t="s">
        <v>1590</v>
      </c>
      <c r="F845" s="1" t="s">
        <v>1591</v>
      </c>
      <c r="G845" s="1" t="s">
        <v>1344</v>
      </c>
      <c r="H845" s="1" t="s">
        <v>148</v>
      </c>
      <c r="I845" s="1" t="s">
        <v>17</v>
      </c>
      <c r="J845" s="1" t="s">
        <v>17</v>
      </c>
      <c r="K845" s="1" t="s">
        <v>17</v>
      </c>
      <c r="L845" s="1" t="s">
        <v>151</v>
      </c>
    </row>
    <row r="846" ht="15.75" customHeight="1">
      <c r="A846" s="1" t="s">
        <v>1600</v>
      </c>
      <c r="B846" s="1" t="s">
        <v>2168</v>
      </c>
      <c r="C846" s="1">
        <f>IFERROR(IF(VLOOKUP($A846,'CDS-H'!$A:$L,3,FALSE)="","",(VLOOKUP($A846,'CDS-H'!$A:$L,3,FALSE))),"")</f>
        <v>64.3</v>
      </c>
      <c r="D846" s="1" t="s">
        <v>1429</v>
      </c>
      <c r="E846" s="1" t="s">
        <v>1590</v>
      </c>
      <c r="F846" s="1" t="s">
        <v>1602</v>
      </c>
      <c r="G846" s="1" t="s">
        <v>1344</v>
      </c>
      <c r="H846" s="1" t="s">
        <v>148</v>
      </c>
      <c r="I846" s="1" t="s">
        <v>17</v>
      </c>
      <c r="J846" s="1" t="s">
        <v>17</v>
      </c>
      <c r="K846" s="1" t="s">
        <v>17</v>
      </c>
      <c r="L846" s="1" t="s">
        <v>1221</v>
      </c>
    </row>
    <row r="847" ht="15.75" customHeight="1">
      <c r="A847" s="1" t="s">
        <v>1603</v>
      </c>
      <c r="B847" s="1" t="s">
        <v>2169</v>
      </c>
      <c r="C847" s="1">
        <f>IFERROR(IF(VLOOKUP($A847,'CDS-H'!$A:$L,3,FALSE)="","",(VLOOKUP($A847,'CDS-H'!$A:$L,3,FALSE))),"")</f>
        <v>57.4</v>
      </c>
      <c r="D847" s="1" t="s">
        <v>1429</v>
      </c>
      <c r="E847" s="1" t="s">
        <v>1590</v>
      </c>
      <c r="F847" s="1" t="s">
        <v>1602</v>
      </c>
      <c r="G847" s="1" t="s">
        <v>1344</v>
      </c>
      <c r="H847" s="1" t="s">
        <v>148</v>
      </c>
      <c r="I847" s="1" t="s">
        <v>17</v>
      </c>
      <c r="J847" s="1" t="s">
        <v>17</v>
      </c>
      <c r="K847" s="1" t="s">
        <v>17</v>
      </c>
      <c r="L847" s="1" t="s">
        <v>1221</v>
      </c>
    </row>
    <row r="848" ht="15.75" customHeight="1">
      <c r="A848" s="1" t="s">
        <v>1605</v>
      </c>
      <c r="B848" s="1" t="s">
        <v>2170</v>
      </c>
      <c r="C848" s="1">
        <f>IFERROR(IF(VLOOKUP($A848,'CDS-H'!$A:$L,3,FALSE)="","",(VLOOKUP($A848,'CDS-H'!$A:$L,3,FALSE))),"")</f>
        <v>4.8</v>
      </c>
      <c r="D848" s="1" t="s">
        <v>1429</v>
      </c>
      <c r="E848" s="1" t="s">
        <v>1590</v>
      </c>
      <c r="F848" s="1" t="s">
        <v>1602</v>
      </c>
      <c r="G848" s="1" t="s">
        <v>1344</v>
      </c>
      <c r="H848" s="1" t="s">
        <v>148</v>
      </c>
      <c r="I848" s="1" t="s">
        <v>17</v>
      </c>
      <c r="J848" s="1" t="s">
        <v>17</v>
      </c>
      <c r="K848" s="1" t="s">
        <v>17</v>
      </c>
      <c r="L848" s="1" t="s">
        <v>1221</v>
      </c>
    </row>
    <row r="849" ht="15.75" customHeight="1">
      <c r="A849" s="1" t="s">
        <v>1607</v>
      </c>
      <c r="B849" s="1" t="s">
        <v>2171</v>
      </c>
      <c r="C849" s="1">
        <f>IFERROR(IF(VLOOKUP($A849,'CDS-H'!$A:$L,3,FALSE)="","",(VLOOKUP($A849,'CDS-H'!$A:$L,3,FALSE))),"")</f>
        <v>2.1</v>
      </c>
      <c r="D849" s="1" t="s">
        <v>1429</v>
      </c>
      <c r="E849" s="1" t="s">
        <v>1590</v>
      </c>
      <c r="F849" s="1" t="s">
        <v>1602</v>
      </c>
      <c r="G849" s="1" t="s">
        <v>1344</v>
      </c>
      <c r="H849" s="1" t="s">
        <v>148</v>
      </c>
      <c r="I849" s="1" t="s">
        <v>17</v>
      </c>
      <c r="J849" s="1" t="s">
        <v>17</v>
      </c>
      <c r="K849" s="1" t="s">
        <v>17</v>
      </c>
      <c r="L849" s="1" t="s">
        <v>1221</v>
      </c>
    </row>
    <row r="850" ht="15.75" customHeight="1">
      <c r="A850" s="1" t="s">
        <v>1609</v>
      </c>
      <c r="B850" s="1" t="s">
        <v>2172</v>
      </c>
      <c r="C850" s="1">
        <f>IFERROR(IF(VLOOKUP($A850,'CDS-H'!$A:$L,3,FALSE)="","",(VLOOKUP($A850,'CDS-H'!$A:$L,3,FALSE))),"")</f>
        <v>17.9</v>
      </c>
      <c r="D850" s="1" t="s">
        <v>1429</v>
      </c>
      <c r="E850" s="1" t="s">
        <v>1590</v>
      </c>
      <c r="F850" s="1" t="s">
        <v>1602</v>
      </c>
      <c r="G850" s="1" t="s">
        <v>1344</v>
      </c>
      <c r="H850" s="1" t="s">
        <v>148</v>
      </c>
      <c r="I850" s="1" t="s">
        <v>17</v>
      </c>
      <c r="J850" s="1" t="s">
        <v>17</v>
      </c>
      <c r="K850" s="1" t="s">
        <v>17</v>
      </c>
      <c r="L850" s="1" t="s">
        <v>1221</v>
      </c>
    </row>
    <row r="851" ht="15.75" customHeight="1">
      <c r="A851" s="1" t="s">
        <v>1611</v>
      </c>
      <c r="B851" s="1" t="s">
        <v>2168</v>
      </c>
      <c r="C851" s="1">
        <f>IFERROR(IF(VLOOKUP($A851,'CDS-H'!$A:$L,3,FALSE)="","",(VLOOKUP($A851,'CDS-H'!$A:$L,3,FALSE))),"")</f>
        <v>43196.2246</v>
      </c>
      <c r="D851" s="1" t="s">
        <v>1429</v>
      </c>
      <c r="E851" s="1" t="s">
        <v>1590</v>
      </c>
      <c r="F851" s="1" t="s">
        <v>1613</v>
      </c>
      <c r="G851" s="1" t="s">
        <v>1344</v>
      </c>
      <c r="H851" s="1" t="s">
        <v>148</v>
      </c>
      <c r="I851" s="1" t="s">
        <v>17</v>
      </c>
      <c r="J851" s="1" t="s">
        <v>17</v>
      </c>
      <c r="K851" s="1" t="s">
        <v>17</v>
      </c>
      <c r="L851" s="1" t="s">
        <v>1346</v>
      </c>
    </row>
    <row r="852" ht="15.75" customHeight="1">
      <c r="A852" s="1" t="s">
        <v>1614</v>
      </c>
      <c r="B852" s="1" t="s">
        <v>2169</v>
      </c>
      <c r="C852" s="1">
        <f>IFERROR(IF(VLOOKUP($A852,'CDS-H'!$A:$L,3,FALSE)="","",(VLOOKUP($A852,'CDS-H'!$A:$L,3,FALSE))),"")</f>
        <v>13980.53293</v>
      </c>
      <c r="D852" s="1" t="s">
        <v>1429</v>
      </c>
      <c r="E852" s="1" t="s">
        <v>1590</v>
      </c>
      <c r="F852" s="1" t="s">
        <v>1613</v>
      </c>
      <c r="G852" s="1" t="s">
        <v>1344</v>
      </c>
      <c r="H852" s="1" t="s">
        <v>148</v>
      </c>
      <c r="I852" s="1" t="s">
        <v>17</v>
      </c>
      <c r="J852" s="1" t="s">
        <v>17</v>
      </c>
      <c r="K852" s="1" t="s">
        <v>17</v>
      </c>
      <c r="L852" s="1" t="s">
        <v>1346</v>
      </c>
    </row>
    <row r="853" ht="15.75" customHeight="1">
      <c r="A853" s="1" t="s">
        <v>1616</v>
      </c>
      <c r="B853" s="1" t="s">
        <v>2170</v>
      </c>
      <c r="C853" s="1">
        <f>IFERROR(IF(VLOOKUP($A853,'CDS-H'!$A:$L,3,FALSE)="","",(VLOOKUP($A853,'CDS-H'!$A:$L,3,FALSE))),"")</f>
        <v>14199.5</v>
      </c>
      <c r="D853" s="1" t="s">
        <v>1429</v>
      </c>
      <c r="E853" s="1" t="s">
        <v>1590</v>
      </c>
      <c r="F853" s="1" t="s">
        <v>1613</v>
      </c>
      <c r="G853" s="1" t="s">
        <v>1344</v>
      </c>
      <c r="H853" s="1" t="s">
        <v>148</v>
      </c>
      <c r="I853" s="1" t="s">
        <v>17</v>
      </c>
      <c r="J853" s="1" t="s">
        <v>17</v>
      </c>
      <c r="K853" s="1" t="s">
        <v>17</v>
      </c>
      <c r="L853" s="1" t="s">
        <v>1346</v>
      </c>
    </row>
    <row r="854" ht="15.75" customHeight="1">
      <c r="A854" s="1" t="s">
        <v>1618</v>
      </c>
      <c r="B854" s="1" t="s">
        <v>2171</v>
      </c>
      <c r="C854" s="1">
        <f>IFERROR(IF(VLOOKUP($A854,'CDS-H'!$A:$L,3,FALSE)="","",(VLOOKUP($A854,'CDS-H'!$A:$L,3,FALSE))),"")</f>
        <v>42450.16667</v>
      </c>
      <c r="D854" s="1" t="s">
        <v>1429</v>
      </c>
      <c r="E854" s="1" t="s">
        <v>1590</v>
      </c>
      <c r="F854" s="1" t="s">
        <v>1613</v>
      </c>
      <c r="G854" s="1" t="s">
        <v>1344</v>
      </c>
      <c r="H854" s="1" t="s">
        <v>148</v>
      </c>
      <c r="I854" s="1" t="s">
        <v>17</v>
      </c>
      <c r="J854" s="1" t="s">
        <v>17</v>
      </c>
      <c r="K854" s="1" t="s">
        <v>17</v>
      </c>
      <c r="L854" s="1" t="s">
        <v>1346</v>
      </c>
    </row>
    <row r="855" ht="15.75" customHeight="1">
      <c r="A855" s="1" t="s">
        <v>1620</v>
      </c>
      <c r="B855" s="1" t="s">
        <v>2172</v>
      </c>
      <c r="C855" s="1">
        <f>IFERROR(IF(VLOOKUP($A855,'CDS-H'!$A:$L,3,FALSE)="","",(VLOOKUP($A855,'CDS-H'!$A:$L,3,FALSE))),"")</f>
        <v>51618.69231</v>
      </c>
      <c r="D855" s="1" t="s">
        <v>1429</v>
      </c>
      <c r="E855" s="1" t="s">
        <v>1590</v>
      </c>
      <c r="F855" s="1" t="s">
        <v>1613</v>
      </c>
      <c r="G855" s="1" t="s">
        <v>1344</v>
      </c>
      <c r="H855" s="1" t="s">
        <v>148</v>
      </c>
      <c r="I855" s="1" t="s">
        <v>17</v>
      </c>
      <c r="J855" s="1" t="s">
        <v>17</v>
      </c>
      <c r="K855" s="1" t="s">
        <v>17</v>
      </c>
      <c r="L855" s="1" t="s">
        <v>1346</v>
      </c>
    </row>
    <row r="856" ht="15.75" customHeight="1">
      <c r="A856" s="1" t="s">
        <v>1622</v>
      </c>
      <c r="B856" s="1" t="s">
        <v>1623</v>
      </c>
      <c r="C856" s="1" t="str">
        <f>IFERROR(IF(VLOOKUP($A856,'CDS-H'!$A:$L,3,FALSE)="","",(VLOOKUP($A856,'CDS-H'!$A:$L,3,FALSE))),"")</f>
        <v>X</v>
      </c>
      <c r="D856" s="1" t="s">
        <v>1429</v>
      </c>
      <c r="E856" s="1" t="s">
        <v>1624</v>
      </c>
      <c r="F856" s="1" t="s">
        <v>1625</v>
      </c>
      <c r="G856" s="1" t="s">
        <v>1344</v>
      </c>
      <c r="H856" s="1" t="s">
        <v>17</v>
      </c>
      <c r="I856" s="1" t="s">
        <v>17</v>
      </c>
      <c r="J856" s="1" t="s">
        <v>17</v>
      </c>
      <c r="K856" s="1" t="s">
        <v>17</v>
      </c>
      <c r="L856" s="1" t="s">
        <v>85</v>
      </c>
    </row>
    <row r="857" ht="15.75" customHeight="1">
      <c r="A857" s="1" t="s">
        <v>1626</v>
      </c>
      <c r="B857" s="1" t="s">
        <v>1627</v>
      </c>
      <c r="C857" s="1" t="str">
        <f>IFERROR(IF(VLOOKUP($A857,'CDS-H'!$A:$L,3,FALSE)="","",(VLOOKUP($A857,'CDS-H'!$A:$L,3,FALSE))),"")</f>
        <v>X</v>
      </c>
      <c r="D857" s="1" t="s">
        <v>1429</v>
      </c>
      <c r="E857" s="1" t="s">
        <v>1624</v>
      </c>
      <c r="F857" s="1" t="s">
        <v>1625</v>
      </c>
      <c r="G857" s="1" t="s">
        <v>1344</v>
      </c>
      <c r="H857" s="1" t="s">
        <v>17</v>
      </c>
      <c r="I857" s="1" t="s">
        <v>17</v>
      </c>
      <c r="J857" s="1" t="s">
        <v>17</v>
      </c>
      <c r="K857" s="1" t="s">
        <v>17</v>
      </c>
      <c r="L857" s="1" t="s">
        <v>85</v>
      </c>
    </row>
    <row r="858" ht="15.75" customHeight="1">
      <c r="A858" s="1" t="s">
        <v>1628</v>
      </c>
      <c r="B858" s="1" t="s">
        <v>1629</v>
      </c>
      <c r="C858" s="1" t="str">
        <f>IFERROR(IF(VLOOKUP($A858,'CDS-H'!$A:$L,3,FALSE)="","",(VLOOKUP($A858,'CDS-H'!$A:$L,3,FALSE))),"")</f>
        <v>X</v>
      </c>
      <c r="D858" s="1" t="s">
        <v>1429</v>
      </c>
      <c r="E858" s="1" t="s">
        <v>1624</v>
      </c>
      <c r="F858" s="1" t="s">
        <v>1625</v>
      </c>
      <c r="G858" s="1" t="s">
        <v>1344</v>
      </c>
      <c r="H858" s="1" t="s">
        <v>17</v>
      </c>
      <c r="I858" s="1" t="s">
        <v>17</v>
      </c>
      <c r="J858" s="1" t="s">
        <v>17</v>
      </c>
      <c r="K858" s="1" t="s">
        <v>17</v>
      </c>
      <c r="L858" s="1" t="s">
        <v>85</v>
      </c>
    </row>
    <row r="859" ht="15.75" customHeight="1">
      <c r="A859" s="1" t="s">
        <v>1630</v>
      </c>
      <c r="B859" s="1" t="s">
        <v>1631</v>
      </c>
      <c r="C859" s="1">
        <f>IFERROR(IF(VLOOKUP($A859,'CDS-H'!$A:$L,3,FALSE)="","",(VLOOKUP($A859,'CDS-H'!$A:$L,3,FALSE))),"")</f>
        <v>64</v>
      </c>
      <c r="D859" s="1" t="s">
        <v>1429</v>
      </c>
      <c r="E859" s="1" t="s">
        <v>1624</v>
      </c>
      <c r="F859" s="1" t="s">
        <v>1632</v>
      </c>
      <c r="G859" s="1" t="s">
        <v>1344</v>
      </c>
      <c r="H859" s="1" t="s">
        <v>17</v>
      </c>
      <c r="I859" s="1" t="s">
        <v>17</v>
      </c>
      <c r="J859" s="1" t="s">
        <v>17</v>
      </c>
      <c r="K859" s="1" t="s">
        <v>17</v>
      </c>
      <c r="L859" s="1" t="s">
        <v>151</v>
      </c>
    </row>
    <row r="860" ht="15.75" customHeight="1">
      <c r="A860" s="1" t="s">
        <v>1633</v>
      </c>
      <c r="B860" s="1" t="s">
        <v>1634</v>
      </c>
      <c r="C860" s="1">
        <f>IFERROR(IF(VLOOKUP($A860,'CDS-H'!$A:$L,3,FALSE)="","",(VLOOKUP($A860,'CDS-H'!$A:$L,3,FALSE))),"")</f>
        <v>45030</v>
      </c>
      <c r="D860" s="1" t="s">
        <v>1429</v>
      </c>
      <c r="E860" s="1" t="s">
        <v>1624</v>
      </c>
      <c r="F860" s="1" t="s">
        <v>1635</v>
      </c>
      <c r="G860" s="1" t="s">
        <v>1344</v>
      </c>
      <c r="H860" s="1" t="s">
        <v>17</v>
      </c>
      <c r="I860" s="1" t="s">
        <v>17</v>
      </c>
      <c r="J860" s="1" t="s">
        <v>17</v>
      </c>
      <c r="K860" s="1" t="s">
        <v>17</v>
      </c>
      <c r="L860" s="1" t="s">
        <v>1346</v>
      </c>
    </row>
    <row r="861" ht="15.75" customHeight="1">
      <c r="A861" s="1" t="s">
        <v>1636</v>
      </c>
      <c r="B861" s="1" t="s">
        <v>1637</v>
      </c>
      <c r="C861" s="1">
        <f>IFERROR(IF(VLOOKUP($A861,'CDS-H'!$A:$L,3,FALSE)="","",(VLOOKUP($A861,'CDS-H'!$A:$L,3,FALSE))),"")</f>
        <v>2881920</v>
      </c>
      <c r="D861" s="1" t="s">
        <v>1429</v>
      </c>
      <c r="E861" s="1" t="s">
        <v>1624</v>
      </c>
      <c r="F861" s="1" t="s">
        <v>1638</v>
      </c>
      <c r="G861" s="1" t="s">
        <v>1344</v>
      </c>
      <c r="H861" s="1" t="s">
        <v>17</v>
      </c>
      <c r="I861" s="1" t="s">
        <v>17</v>
      </c>
      <c r="J861" s="1" t="s">
        <v>17</v>
      </c>
      <c r="K861" s="1" t="s">
        <v>17</v>
      </c>
      <c r="L861" s="1" t="s">
        <v>1346</v>
      </c>
    </row>
    <row r="862" ht="15.75" customHeight="1">
      <c r="A862" s="1" t="s">
        <v>1639</v>
      </c>
      <c r="B862" s="1" t="s">
        <v>1640</v>
      </c>
      <c r="C862" s="1" t="str">
        <f>IFERROR(IF(VLOOKUP($A862,'CDS-H'!$A:$L,3,FALSE)="","",(VLOOKUP($A862,'CDS-H'!$A:$L,3,FALSE))),"")</f>
        <v/>
      </c>
      <c r="D862" s="1" t="s">
        <v>1429</v>
      </c>
      <c r="E862" s="1" t="s">
        <v>1641</v>
      </c>
      <c r="F862" s="1" t="s">
        <v>1642</v>
      </c>
      <c r="G862" s="1" t="s">
        <v>1344</v>
      </c>
      <c r="H862" s="1" t="s">
        <v>1345</v>
      </c>
      <c r="I862" s="1" t="s">
        <v>320</v>
      </c>
      <c r="J862" s="1" t="s">
        <v>17</v>
      </c>
      <c r="K862" s="1" t="s">
        <v>17</v>
      </c>
      <c r="L862" s="1" t="s">
        <v>85</v>
      </c>
    </row>
    <row r="863" ht="15.75" customHeight="1">
      <c r="A863" s="1" t="s">
        <v>1643</v>
      </c>
      <c r="B863" s="1" t="s">
        <v>1644</v>
      </c>
      <c r="C863" s="1" t="str">
        <f>IFERROR(IF(VLOOKUP($A863,'CDS-H'!$A:$L,3,FALSE)="","",(VLOOKUP($A863,'CDS-H'!$A:$L,3,FALSE))),"")</f>
        <v/>
      </c>
      <c r="D863" s="1" t="s">
        <v>1429</v>
      </c>
      <c r="E863" s="1" t="s">
        <v>1641</v>
      </c>
      <c r="F863" s="1" t="s">
        <v>1642</v>
      </c>
      <c r="G863" s="1" t="s">
        <v>1344</v>
      </c>
      <c r="H863" s="1" t="s">
        <v>1345</v>
      </c>
      <c r="I863" s="1" t="s">
        <v>320</v>
      </c>
      <c r="J863" s="1" t="s">
        <v>17</v>
      </c>
      <c r="K863" s="1" t="s">
        <v>17</v>
      </c>
      <c r="L863" s="1" t="s">
        <v>85</v>
      </c>
    </row>
    <row r="864" ht="15.75" customHeight="1">
      <c r="A864" s="1" t="s">
        <v>1645</v>
      </c>
      <c r="B864" s="1" t="s">
        <v>1188</v>
      </c>
      <c r="C864" s="1" t="str">
        <f>IFERROR(IF(VLOOKUP($A864,'CDS-H'!$A:$L,3,FALSE)="","",(VLOOKUP($A864,'CDS-H'!$A:$L,3,FALSE))),"")</f>
        <v>International Student’s Financial Aid Application, International Student’s Certification of Finances </v>
      </c>
      <c r="D864" s="1" t="s">
        <v>1429</v>
      </c>
      <c r="E864" s="1" t="s">
        <v>1641</v>
      </c>
      <c r="F864" s="1" t="s">
        <v>1642</v>
      </c>
      <c r="G864" s="1" t="s">
        <v>1344</v>
      </c>
      <c r="H864" s="1" t="s">
        <v>1345</v>
      </c>
      <c r="I864" s="1" t="s">
        <v>320</v>
      </c>
      <c r="J864" s="1" t="s">
        <v>17</v>
      </c>
      <c r="K864" s="1" t="s">
        <v>17</v>
      </c>
      <c r="L864" s="1" t="s">
        <v>18</v>
      </c>
    </row>
    <row r="865" ht="15.75" customHeight="1">
      <c r="A865" s="1" t="s">
        <v>1647</v>
      </c>
      <c r="B865" s="1" t="s">
        <v>1648</v>
      </c>
      <c r="C865" s="1" t="str">
        <f>IFERROR(IF(VLOOKUP($A865,'CDS-H'!$A:$L,3,FALSE)="","",(VLOOKUP($A865,'CDS-H'!$A:$L,3,FALSE))),"")</f>
        <v>X</v>
      </c>
      <c r="D865" s="1" t="s">
        <v>1429</v>
      </c>
      <c r="E865" s="1" t="s">
        <v>1641</v>
      </c>
      <c r="F865" s="1" t="s">
        <v>1642</v>
      </c>
      <c r="G865" s="1" t="s">
        <v>1344</v>
      </c>
      <c r="H865" s="1" t="s">
        <v>1345</v>
      </c>
      <c r="I865" s="1" t="s">
        <v>324</v>
      </c>
      <c r="J865" s="1" t="s">
        <v>17</v>
      </c>
      <c r="K865" s="1" t="s">
        <v>17</v>
      </c>
      <c r="L865" s="1" t="s">
        <v>85</v>
      </c>
    </row>
    <row r="866" ht="15.75" customHeight="1">
      <c r="A866" s="1" t="s">
        <v>1649</v>
      </c>
      <c r="B866" s="1" t="s">
        <v>1650</v>
      </c>
      <c r="C866" s="1" t="str">
        <f>IFERROR(IF(VLOOKUP($A866,'CDS-H'!$A:$L,3,FALSE)="","",(VLOOKUP($A866,'CDS-H'!$A:$L,3,FALSE))),"")</f>
        <v/>
      </c>
      <c r="D866" s="1" t="s">
        <v>1429</v>
      </c>
      <c r="E866" s="1" t="s">
        <v>1641</v>
      </c>
      <c r="F866" s="1" t="s">
        <v>1642</v>
      </c>
      <c r="G866" s="1" t="s">
        <v>1344</v>
      </c>
      <c r="H866" s="1" t="s">
        <v>1345</v>
      </c>
      <c r="I866" s="1" t="s">
        <v>324</v>
      </c>
      <c r="J866" s="1" t="s">
        <v>17</v>
      </c>
      <c r="K866" s="1" t="s">
        <v>17</v>
      </c>
      <c r="L866" s="1" t="s">
        <v>85</v>
      </c>
    </row>
    <row r="867" ht="15.75" customHeight="1">
      <c r="A867" s="1" t="s">
        <v>1651</v>
      </c>
      <c r="B867" s="1" t="s">
        <v>1652</v>
      </c>
      <c r="C867" s="1" t="str">
        <f>IFERROR(IF(VLOOKUP($A867,'CDS-H'!$A:$L,3,FALSE)="","",(VLOOKUP($A867,'CDS-H'!$A:$L,3,FALSE))),"")</f>
        <v/>
      </c>
      <c r="D867" s="1" t="s">
        <v>1429</v>
      </c>
      <c r="E867" s="1" t="s">
        <v>1641</v>
      </c>
      <c r="F867" s="1" t="s">
        <v>1642</v>
      </c>
      <c r="G867" s="1" t="s">
        <v>1344</v>
      </c>
      <c r="H867" s="1" t="s">
        <v>1345</v>
      </c>
      <c r="I867" s="1" t="s">
        <v>324</v>
      </c>
      <c r="J867" s="1" t="s">
        <v>17</v>
      </c>
      <c r="K867" s="1" t="s">
        <v>17</v>
      </c>
      <c r="L867" s="1" t="s">
        <v>85</v>
      </c>
    </row>
    <row r="868" ht="15.75" customHeight="1">
      <c r="A868" s="1" t="s">
        <v>1653</v>
      </c>
      <c r="B868" s="1" t="s">
        <v>1654</v>
      </c>
      <c r="C868" s="1" t="str">
        <f>IFERROR(IF(VLOOKUP($A868,'CDS-H'!$A:$L,3,FALSE)="","",(VLOOKUP($A868,'CDS-H'!$A:$L,3,FALSE))),"")</f>
        <v/>
      </c>
      <c r="D868" s="1" t="s">
        <v>1429</v>
      </c>
      <c r="E868" s="1" t="s">
        <v>1641</v>
      </c>
      <c r="F868" s="1" t="s">
        <v>1642</v>
      </c>
      <c r="G868" s="1" t="s">
        <v>1344</v>
      </c>
      <c r="H868" s="1" t="s">
        <v>1345</v>
      </c>
      <c r="I868" s="1" t="s">
        <v>324</v>
      </c>
      <c r="J868" s="1" t="s">
        <v>17</v>
      </c>
      <c r="K868" s="1" t="s">
        <v>17</v>
      </c>
      <c r="L868" s="1" t="s">
        <v>85</v>
      </c>
    </row>
    <row r="869" ht="15.75" customHeight="1">
      <c r="A869" s="1" t="s">
        <v>1655</v>
      </c>
      <c r="B869" s="38" t="s">
        <v>1656</v>
      </c>
      <c r="C869" s="1" t="str">
        <f>IFERROR(IF(VLOOKUP($A869,'CDS-H'!$A:$L,3,FALSE)="","",(VLOOKUP($A869,'CDS-H'!$A:$L,3,FALSE))),"")</f>
        <v/>
      </c>
      <c r="D869" s="1" t="s">
        <v>1429</v>
      </c>
      <c r="E869" s="1" t="s">
        <v>1641</v>
      </c>
      <c r="F869" s="1" t="s">
        <v>1642</v>
      </c>
      <c r="G869" s="1" t="s">
        <v>1344</v>
      </c>
      <c r="H869" s="1" t="s">
        <v>1345</v>
      </c>
      <c r="I869" s="1" t="s">
        <v>324</v>
      </c>
      <c r="J869" s="1" t="s">
        <v>17</v>
      </c>
      <c r="K869" s="1" t="s">
        <v>17</v>
      </c>
      <c r="L869" s="1" t="s">
        <v>85</v>
      </c>
    </row>
    <row r="870" ht="15.75" customHeight="1">
      <c r="A870" s="1" t="s">
        <v>1657</v>
      </c>
      <c r="B870" s="1" t="s">
        <v>1658</v>
      </c>
      <c r="C870" s="1" t="str">
        <f>IFERROR(IF(VLOOKUP($A870,'CDS-H'!$A:$L,3,FALSE)="","",(VLOOKUP($A870,'CDS-H'!$A:$L,3,FALSE))),"")</f>
        <v/>
      </c>
      <c r="D870" s="1" t="s">
        <v>1429</v>
      </c>
      <c r="E870" s="1" t="s">
        <v>1641</v>
      </c>
      <c r="F870" s="1" t="s">
        <v>1642</v>
      </c>
      <c r="G870" s="1" t="s">
        <v>1344</v>
      </c>
      <c r="H870" s="1" t="s">
        <v>1345</v>
      </c>
      <c r="I870" s="1" t="s">
        <v>324</v>
      </c>
      <c r="J870" s="1" t="s">
        <v>17</v>
      </c>
      <c r="K870" s="1" t="s">
        <v>17</v>
      </c>
      <c r="L870" s="1" t="s">
        <v>85</v>
      </c>
    </row>
    <row r="871" ht="15.75" customHeight="1">
      <c r="A871" s="1" t="s">
        <v>1659</v>
      </c>
      <c r="B871" s="1" t="s">
        <v>1188</v>
      </c>
      <c r="C871" s="1" t="str">
        <f>IFERROR(IF(VLOOKUP($A871,'CDS-H'!$A:$L,3,FALSE)="","",(VLOOKUP($A871,'CDS-H'!$A:$L,3,FALSE))),"")</f>
        <v/>
      </c>
      <c r="D871" s="1" t="s">
        <v>1429</v>
      </c>
      <c r="E871" s="1" t="s">
        <v>1641</v>
      </c>
      <c r="F871" s="1" t="s">
        <v>1642</v>
      </c>
      <c r="G871" s="1" t="s">
        <v>1344</v>
      </c>
      <c r="H871" s="1" t="s">
        <v>1345</v>
      </c>
      <c r="I871" s="1" t="s">
        <v>324</v>
      </c>
      <c r="J871" s="1" t="s">
        <v>17</v>
      </c>
      <c r="K871" s="1" t="s">
        <v>17</v>
      </c>
      <c r="L871" s="1" t="s">
        <v>18</v>
      </c>
    </row>
    <row r="872" ht="15.75" customHeight="1">
      <c r="A872" s="1" t="s">
        <v>1660</v>
      </c>
      <c r="B872" s="1" t="s">
        <v>1661</v>
      </c>
      <c r="C872" s="1" t="str">
        <f>IFERROR(IF(VLOOKUP($A872,'CDS-H'!$A:$L,3,FALSE)="","",(VLOOKUP($A872,'CDS-H'!$A:$L,3,FALSE))),"")</f>
        <v/>
      </c>
      <c r="D872" s="1" t="s">
        <v>1429</v>
      </c>
      <c r="E872" s="1" t="s">
        <v>1662</v>
      </c>
      <c r="F872" s="1" t="s">
        <v>17</v>
      </c>
      <c r="G872" s="1" t="s">
        <v>1344</v>
      </c>
      <c r="H872" s="1" t="s">
        <v>1345</v>
      </c>
      <c r="I872" s="1" t="s">
        <v>17</v>
      </c>
      <c r="J872" s="1" t="s">
        <v>17</v>
      </c>
      <c r="K872" s="1" t="s">
        <v>17</v>
      </c>
      <c r="L872" s="1" t="s">
        <v>962</v>
      </c>
    </row>
    <row r="873" ht="15.75" customHeight="1">
      <c r="A873" s="1" t="s">
        <v>1663</v>
      </c>
      <c r="B873" s="1" t="s">
        <v>1664</v>
      </c>
      <c r="C873" s="1" t="str">
        <f>IFERROR(IF(VLOOKUP($A873,'CDS-H'!$A:$L,3,FALSE)="","",(VLOOKUP($A873,'CDS-H'!$A:$L,3,FALSE))),"")</f>
        <v/>
      </c>
      <c r="D873" s="1" t="s">
        <v>1429</v>
      </c>
      <c r="E873" s="1" t="s">
        <v>1662</v>
      </c>
      <c r="F873" s="1" t="s">
        <v>17</v>
      </c>
      <c r="G873" s="1" t="s">
        <v>1344</v>
      </c>
      <c r="H873" s="1" t="s">
        <v>1345</v>
      </c>
      <c r="I873" s="1" t="s">
        <v>17</v>
      </c>
      <c r="J873" s="1" t="s">
        <v>17</v>
      </c>
      <c r="K873" s="1" t="s">
        <v>17</v>
      </c>
      <c r="L873" s="1" t="s">
        <v>962</v>
      </c>
    </row>
    <row r="874" ht="15.75" customHeight="1">
      <c r="A874" s="1" t="s">
        <v>1665</v>
      </c>
      <c r="B874" s="1" t="s">
        <v>1666</v>
      </c>
      <c r="C874" s="1" t="str">
        <f>IFERROR(IF(VLOOKUP($A874,'CDS-H'!$A:$L,3,FALSE)="","",(VLOOKUP($A874,'CDS-H'!$A:$L,3,FALSE))),"")</f>
        <v>X</v>
      </c>
      <c r="D874" s="1" t="s">
        <v>1429</v>
      </c>
      <c r="E874" s="1" t="s">
        <v>1662</v>
      </c>
      <c r="F874" s="1" t="s">
        <v>17</v>
      </c>
      <c r="G874" s="1" t="s">
        <v>1344</v>
      </c>
      <c r="H874" s="1" t="s">
        <v>1345</v>
      </c>
      <c r="I874" s="1" t="s">
        <v>17</v>
      </c>
      <c r="J874" s="1" t="s">
        <v>17</v>
      </c>
      <c r="K874" s="1" t="s">
        <v>17</v>
      </c>
      <c r="L874" s="1" t="s">
        <v>85</v>
      </c>
    </row>
    <row r="875" ht="15.75" customHeight="1">
      <c r="A875" s="1" t="s">
        <v>1667</v>
      </c>
      <c r="B875" s="1" t="s">
        <v>1668</v>
      </c>
      <c r="C875" s="1" t="str">
        <f>IFERROR(IF(VLOOKUP($A875,'CDS-H'!$A:$L,3,FALSE)="","",(VLOOKUP($A875,'CDS-H'!$A:$L,3,FALSE))),"")</f>
        <v/>
      </c>
      <c r="D875" s="1" t="s">
        <v>1429</v>
      </c>
      <c r="E875" s="1" t="s">
        <v>1669</v>
      </c>
      <c r="F875" s="1" t="s">
        <v>17</v>
      </c>
      <c r="G875" s="1" t="s">
        <v>1344</v>
      </c>
      <c r="H875" s="1" t="s">
        <v>1345</v>
      </c>
      <c r="I875" s="1" t="s">
        <v>17</v>
      </c>
      <c r="J875" s="1" t="s">
        <v>17</v>
      </c>
      <c r="K875" s="1" t="s">
        <v>17</v>
      </c>
      <c r="L875" s="1" t="s">
        <v>962</v>
      </c>
    </row>
    <row r="876" ht="15.75" customHeight="1">
      <c r="A876" s="1" t="s">
        <v>1670</v>
      </c>
      <c r="B876" s="1" t="s">
        <v>1671</v>
      </c>
      <c r="C876" s="1" t="str">
        <f>IFERROR(IF(VLOOKUP($A876,'CDS-H'!$A:$L,3,FALSE)="","",(VLOOKUP($A876,'CDS-H'!$A:$L,3,FALSE))),"")</f>
        <v>Y</v>
      </c>
      <c r="D876" s="1" t="s">
        <v>1429</v>
      </c>
      <c r="E876" s="1" t="s">
        <v>1669</v>
      </c>
      <c r="F876" s="1" t="s">
        <v>17</v>
      </c>
      <c r="G876" s="1" t="s">
        <v>1344</v>
      </c>
      <c r="H876" s="1" t="s">
        <v>1345</v>
      </c>
      <c r="I876" s="1" t="s">
        <v>17</v>
      </c>
      <c r="J876" s="1" t="s">
        <v>17</v>
      </c>
      <c r="K876" s="1" t="s">
        <v>17</v>
      </c>
      <c r="L876" s="1" t="s">
        <v>43</v>
      </c>
    </row>
    <row r="877" ht="15.75" customHeight="1">
      <c r="A877" s="1" t="s">
        <v>1672</v>
      </c>
      <c r="B877" s="1" t="s">
        <v>1673</v>
      </c>
      <c r="C877" s="1">
        <f>IFERROR(IF(VLOOKUP($A877,'CDS-H'!$A:$L,3,FALSE)="","",(VLOOKUP($A877,'CDS-H'!$A:$L,3,FALSE))),"")</f>
        <v>45976</v>
      </c>
      <c r="D877" s="1" t="s">
        <v>1429</v>
      </c>
      <c r="E877" s="1" t="s">
        <v>1669</v>
      </c>
      <c r="F877" s="1" t="s">
        <v>17</v>
      </c>
      <c r="G877" s="1" t="s">
        <v>1344</v>
      </c>
      <c r="H877" s="1" t="s">
        <v>1345</v>
      </c>
      <c r="I877" s="1" t="s">
        <v>17</v>
      </c>
      <c r="J877" s="1" t="s">
        <v>17</v>
      </c>
      <c r="K877" s="1" t="s">
        <v>17</v>
      </c>
      <c r="L877" s="1" t="s">
        <v>962</v>
      </c>
    </row>
    <row r="878" ht="15.75" customHeight="1">
      <c r="A878" s="1" t="s">
        <v>1674</v>
      </c>
      <c r="B878" s="1" t="s">
        <v>1675</v>
      </c>
      <c r="C878" s="1">
        <f>IFERROR(IF(VLOOKUP($A878,'CDS-H'!$A:$L,3,FALSE)="","",(VLOOKUP($A878,'CDS-H'!$A:$L,3,FALSE))),"")</f>
        <v>45778</v>
      </c>
      <c r="D878" s="1" t="s">
        <v>1429</v>
      </c>
      <c r="E878" s="1" t="s">
        <v>1676</v>
      </c>
      <c r="F878" s="1" t="s">
        <v>17</v>
      </c>
      <c r="G878" s="1" t="s">
        <v>1344</v>
      </c>
      <c r="H878" s="1" t="s">
        <v>1345</v>
      </c>
      <c r="I878" s="1" t="s">
        <v>17</v>
      </c>
      <c r="J878" s="1" t="s">
        <v>17</v>
      </c>
      <c r="K878" s="1" t="s">
        <v>17</v>
      </c>
      <c r="L878" s="1" t="s">
        <v>962</v>
      </c>
    </row>
    <row r="879" ht="15.75" customHeight="1">
      <c r="A879" s="1" t="s">
        <v>1677</v>
      </c>
      <c r="B879" s="1" t="s">
        <v>1678</v>
      </c>
      <c r="C879" s="1">
        <f>IFERROR(IF(VLOOKUP($A879,'CDS-H'!$A:$L,3,FALSE)="","",(VLOOKUP($A879,'CDS-H'!$A:$L,3,FALSE))),"")</f>
        <v>4</v>
      </c>
      <c r="D879" s="1" t="s">
        <v>1429</v>
      </c>
      <c r="E879" s="1" t="s">
        <v>1676</v>
      </c>
      <c r="F879" s="1" t="s">
        <v>17</v>
      </c>
      <c r="G879" s="1" t="s">
        <v>1344</v>
      </c>
      <c r="H879" s="1" t="s">
        <v>1345</v>
      </c>
      <c r="I879" s="1" t="s">
        <v>17</v>
      </c>
      <c r="J879" s="1" t="s">
        <v>17</v>
      </c>
      <c r="K879" s="1" t="s">
        <v>17</v>
      </c>
      <c r="L879" s="1" t="s">
        <v>151</v>
      </c>
    </row>
    <row r="880" ht="15.75" customHeight="1">
      <c r="A880" s="1" t="s">
        <v>1679</v>
      </c>
      <c r="B880" s="1" t="s">
        <v>1680</v>
      </c>
      <c r="C880" s="1" t="str">
        <f>IFERROR(IF(VLOOKUP($A880,'CDS-H'!$A:$L,3,FALSE)="","",(VLOOKUP($A880,'CDS-H'!$A:$L,3,FALSE))),"")</f>
        <v>X</v>
      </c>
      <c r="D880" s="1" t="s">
        <v>1429</v>
      </c>
      <c r="E880" s="1" t="s">
        <v>1681</v>
      </c>
      <c r="F880" s="1" t="s">
        <v>1682</v>
      </c>
      <c r="G880" s="1" t="s">
        <v>1344</v>
      </c>
      <c r="H880" s="1" t="s">
        <v>147</v>
      </c>
      <c r="I880" s="1" t="s">
        <v>17</v>
      </c>
      <c r="J880" s="1" t="s">
        <v>17</v>
      </c>
      <c r="K880" s="1" t="s">
        <v>17</v>
      </c>
      <c r="L880" s="1" t="s">
        <v>85</v>
      </c>
    </row>
    <row r="881" ht="15.75" customHeight="1">
      <c r="A881" s="1" t="s">
        <v>1683</v>
      </c>
      <c r="B881" s="1" t="s">
        <v>1684</v>
      </c>
      <c r="C881" s="1" t="str">
        <f>IFERROR(IF(VLOOKUP($A881,'CDS-H'!$A:$L,3,FALSE)="","",(VLOOKUP($A881,'CDS-H'!$A:$L,3,FALSE))),"")</f>
        <v>X</v>
      </c>
      <c r="D881" s="1" t="s">
        <v>1429</v>
      </c>
      <c r="E881" s="1" t="s">
        <v>1681</v>
      </c>
      <c r="F881" s="1" t="s">
        <v>1682</v>
      </c>
      <c r="G881" s="1" t="s">
        <v>1344</v>
      </c>
      <c r="H881" s="1" t="s">
        <v>147</v>
      </c>
      <c r="I881" s="1" t="s">
        <v>17</v>
      </c>
      <c r="J881" s="1" t="s">
        <v>17</v>
      </c>
      <c r="K881" s="1" t="s">
        <v>17</v>
      </c>
      <c r="L881" s="1" t="s">
        <v>85</v>
      </c>
    </row>
    <row r="882" ht="15.75" customHeight="1">
      <c r="A882" s="1" t="s">
        <v>1685</v>
      </c>
      <c r="B882" s="1" t="s">
        <v>1686</v>
      </c>
      <c r="C882" s="1" t="str">
        <f>IFERROR(IF(VLOOKUP($A882,'CDS-H'!$A:$L,3,FALSE)="","",(VLOOKUP($A882,'CDS-H'!$A:$L,3,FALSE))),"")</f>
        <v>X</v>
      </c>
      <c r="D882" s="1" t="s">
        <v>1429</v>
      </c>
      <c r="E882" s="1" t="s">
        <v>1681</v>
      </c>
      <c r="F882" s="1" t="s">
        <v>1682</v>
      </c>
      <c r="G882" s="1" t="s">
        <v>1344</v>
      </c>
      <c r="H882" s="1" t="s">
        <v>147</v>
      </c>
      <c r="I882" s="1" t="s">
        <v>17</v>
      </c>
      <c r="J882" s="1" t="s">
        <v>17</v>
      </c>
      <c r="K882" s="1" t="s">
        <v>17</v>
      </c>
      <c r="L882" s="1" t="s">
        <v>85</v>
      </c>
    </row>
    <row r="883" ht="15.75" customHeight="1">
      <c r="A883" s="1" t="s">
        <v>1687</v>
      </c>
      <c r="B883" s="1" t="s">
        <v>1688</v>
      </c>
      <c r="C883" s="1" t="str">
        <f>IFERROR(IF(VLOOKUP($A883,'CDS-H'!$A:$L,3,FALSE)="","",(VLOOKUP($A883,'CDS-H'!$A:$L,3,FALSE))),"")</f>
        <v/>
      </c>
      <c r="D883" s="1" t="s">
        <v>1429</v>
      </c>
      <c r="E883" s="1" t="s">
        <v>1681</v>
      </c>
      <c r="F883" s="1" t="s">
        <v>1682</v>
      </c>
      <c r="G883" s="1" t="s">
        <v>1344</v>
      </c>
      <c r="H883" s="1" t="s">
        <v>147</v>
      </c>
      <c r="I883" s="1" t="s">
        <v>17</v>
      </c>
      <c r="J883" s="1" t="s">
        <v>17</v>
      </c>
      <c r="K883" s="1" t="s">
        <v>17</v>
      </c>
      <c r="L883" s="1" t="s">
        <v>85</v>
      </c>
    </row>
    <row r="884" ht="15.75" customHeight="1">
      <c r="A884" s="1" t="s">
        <v>1689</v>
      </c>
      <c r="B884" s="1" t="s">
        <v>1690</v>
      </c>
      <c r="C884" s="1" t="str">
        <f>IFERROR(IF(VLOOKUP($A884,'CDS-H'!$A:$L,3,FALSE)="","",(VLOOKUP($A884,'CDS-H'!$A:$L,3,FALSE))),"")</f>
        <v>X</v>
      </c>
      <c r="D884" s="1" t="s">
        <v>1429</v>
      </c>
      <c r="E884" s="1" t="s">
        <v>1681</v>
      </c>
      <c r="F884" s="1" t="s">
        <v>1682</v>
      </c>
      <c r="G884" s="1" t="s">
        <v>1344</v>
      </c>
      <c r="H884" s="1" t="s">
        <v>147</v>
      </c>
      <c r="I884" s="1" t="s">
        <v>17</v>
      </c>
      <c r="J884" s="1" t="s">
        <v>17</v>
      </c>
      <c r="K884" s="1" t="s">
        <v>17</v>
      </c>
      <c r="L884" s="1" t="s">
        <v>85</v>
      </c>
    </row>
    <row r="885" ht="15.75" customHeight="1">
      <c r="A885" s="1" t="s">
        <v>1691</v>
      </c>
      <c r="B885" s="1" t="s">
        <v>1692</v>
      </c>
      <c r="C885" s="1" t="str">
        <f>IFERROR(IF(VLOOKUP($A885,'CDS-H'!$A:$L,3,FALSE)="","",(VLOOKUP($A885,'CDS-H'!$A:$L,3,FALSE))),"")</f>
        <v>X</v>
      </c>
      <c r="D885" s="1" t="s">
        <v>1429</v>
      </c>
      <c r="E885" s="1" t="s">
        <v>1681</v>
      </c>
      <c r="F885" s="1" t="s">
        <v>1682</v>
      </c>
      <c r="G885" s="1" t="s">
        <v>1344</v>
      </c>
      <c r="H885" s="1" t="s">
        <v>147</v>
      </c>
      <c r="I885" s="1" t="s">
        <v>17</v>
      </c>
      <c r="J885" s="1" t="s">
        <v>17</v>
      </c>
      <c r="K885" s="1" t="s">
        <v>17</v>
      </c>
      <c r="L885" s="1" t="s">
        <v>85</v>
      </c>
    </row>
    <row r="886" ht="15.75" customHeight="1">
      <c r="A886" s="1" t="s">
        <v>1693</v>
      </c>
      <c r="B886" s="1" t="s">
        <v>1188</v>
      </c>
      <c r="C886" s="1" t="str">
        <f>IFERROR(IF(VLOOKUP($A886,'CDS-H'!$A:$L,3,FALSE)="","",(VLOOKUP($A886,'CDS-H'!$A:$L,3,FALSE))),"")</f>
        <v/>
      </c>
      <c r="D886" s="1" t="s">
        <v>1429</v>
      </c>
      <c r="E886" s="1" t="s">
        <v>1681</v>
      </c>
      <c r="F886" s="1" t="s">
        <v>1682</v>
      </c>
      <c r="G886" s="1" t="s">
        <v>1344</v>
      </c>
      <c r="H886" s="1" t="s">
        <v>147</v>
      </c>
      <c r="I886" s="1" t="s">
        <v>17</v>
      </c>
      <c r="J886" s="1" t="s">
        <v>17</v>
      </c>
      <c r="K886" s="1" t="s">
        <v>17</v>
      </c>
      <c r="L886" s="1" t="s">
        <v>18</v>
      </c>
    </row>
    <row r="887" ht="15.75" customHeight="1">
      <c r="A887" s="1" t="s">
        <v>1694</v>
      </c>
      <c r="B887" s="1" t="s">
        <v>1695</v>
      </c>
      <c r="C887" s="1" t="str">
        <f>IFERROR(IF(VLOOKUP($A887,'CDS-H'!$A:$L,3,FALSE)="","",(VLOOKUP($A887,'CDS-H'!$A:$L,3,FALSE))),"")</f>
        <v>X</v>
      </c>
      <c r="D887" s="1" t="s">
        <v>1429</v>
      </c>
      <c r="E887" s="1" t="s">
        <v>1681</v>
      </c>
      <c r="F887" s="1" t="s">
        <v>1696</v>
      </c>
      <c r="G887" s="1" t="s">
        <v>1344</v>
      </c>
      <c r="H887" s="1" t="s">
        <v>147</v>
      </c>
      <c r="I887" s="1" t="s">
        <v>17</v>
      </c>
      <c r="J887" s="1" t="s">
        <v>17</v>
      </c>
      <c r="K887" s="1" t="s">
        <v>17</v>
      </c>
      <c r="L887" s="1" t="s">
        <v>85</v>
      </c>
    </row>
    <row r="888" ht="15.75" customHeight="1">
      <c r="A888" s="1" t="s">
        <v>1697</v>
      </c>
      <c r="B888" s="1" t="s">
        <v>1698</v>
      </c>
      <c r="C888" s="1" t="str">
        <f>IFERROR(IF(VLOOKUP($A888,'CDS-H'!$A:$L,3,FALSE)="","",(VLOOKUP($A888,'CDS-H'!$A:$L,3,FALSE))),"")</f>
        <v>X</v>
      </c>
      <c r="D888" s="1" t="s">
        <v>1429</v>
      </c>
      <c r="E888" s="1" t="s">
        <v>1681</v>
      </c>
      <c r="F888" s="1" t="s">
        <v>1696</v>
      </c>
      <c r="G888" s="1" t="s">
        <v>1344</v>
      </c>
      <c r="H888" s="1" t="s">
        <v>147</v>
      </c>
      <c r="I888" s="1" t="s">
        <v>17</v>
      </c>
      <c r="J888" s="1" t="s">
        <v>17</v>
      </c>
      <c r="K888" s="1" t="s">
        <v>17</v>
      </c>
      <c r="L888" s="1" t="s">
        <v>85</v>
      </c>
    </row>
    <row r="889" ht="15.75" customHeight="1">
      <c r="A889" s="1" t="s">
        <v>1699</v>
      </c>
      <c r="B889" s="1" t="s">
        <v>1700</v>
      </c>
      <c r="C889" s="1" t="str">
        <f>IFERROR(IF(VLOOKUP($A889,'CDS-H'!$A:$L,3,FALSE)="","",(VLOOKUP($A889,'CDS-H'!$A:$L,3,FALSE))),"")</f>
        <v>X</v>
      </c>
      <c r="D889" s="1" t="s">
        <v>1429</v>
      </c>
      <c r="E889" s="1" t="s">
        <v>1681</v>
      </c>
      <c r="F889" s="1" t="s">
        <v>1696</v>
      </c>
      <c r="G889" s="1" t="s">
        <v>1344</v>
      </c>
      <c r="H889" s="1" t="s">
        <v>147</v>
      </c>
      <c r="I889" s="1" t="s">
        <v>17</v>
      </c>
      <c r="J889" s="1" t="s">
        <v>17</v>
      </c>
      <c r="K889" s="1" t="s">
        <v>17</v>
      </c>
      <c r="L889" s="1" t="s">
        <v>85</v>
      </c>
    </row>
    <row r="890" ht="15.75" customHeight="1">
      <c r="A890" s="1" t="s">
        <v>1701</v>
      </c>
      <c r="B890" s="1" t="s">
        <v>1702</v>
      </c>
      <c r="C890" s="1" t="str">
        <f>IFERROR(IF(VLOOKUP($A890,'CDS-H'!$A:$L,3,FALSE)="","",(VLOOKUP($A890,'CDS-H'!$A:$L,3,FALSE))),"")</f>
        <v>X</v>
      </c>
      <c r="D890" s="1" t="s">
        <v>1429</v>
      </c>
      <c r="E890" s="1" t="s">
        <v>1681</v>
      </c>
      <c r="F890" s="1" t="s">
        <v>1696</v>
      </c>
      <c r="G890" s="1" t="s">
        <v>1344</v>
      </c>
      <c r="H890" s="1" t="s">
        <v>147</v>
      </c>
      <c r="I890" s="1" t="s">
        <v>17</v>
      </c>
      <c r="J890" s="1" t="s">
        <v>17</v>
      </c>
      <c r="K890" s="1" t="s">
        <v>17</v>
      </c>
      <c r="L890" s="1" t="s">
        <v>85</v>
      </c>
    </row>
    <row r="891" ht="15.75" customHeight="1">
      <c r="A891" s="1" t="s">
        <v>1703</v>
      </c>
      <c r="B891" s="1" t="s">
        <v>1704</v>
      </c>
      <c r="C891" s="1" t="str">
        <f>IFERROR(IF(VLOOKUP($A891,'CDS-H'!$A:$L,3,FALSE)="","",(VLOOKUP($A891,'CDS-H'!$A:$L,3,FALSE))),"")</f>
        <v>X</v>
      </c>
      <c r="D891" s="1" t="s">
        <v>1429</v>
      </c>
      <c r="E891" s="1" t="s">
        <v>1681</v>
      </c>
      <c r="F891" s="1" t="s">
        <v>1696</v>
      </c>
      <c r="G891" s="1" t="s">
        <v>1344</v>
      </c>
      <c r="H891" s="1" t="s">
        <v>147</v>
      </c>
      <c r="I891" s="1" t="s">
        <v>17</v>
      </c>
      <c r="J891" s="1" t="s">
        <v>17</v>
      </c>
      <c r="K891" s="1" t="s">
        <v>17</v>
      </c>
      <c r="L891" s="1" t="s">
        <v>85</v>
      </c>
    </row>
    <row r="892" ht="15.75" customHeight="1">
      <c r="A892" s="1" t="s">
        <v>1705</v>
      </c>
      <c r="B892" s="1" t="s">
        <v>1706</v>
      </c>
      <c r="C892" s="1" t="str">
        <f>IFERROR(IF(VLOOKUP($A892,'CDS-H'!$A:$L,3,FALSE)="","",(VLOOKUP($A892,'CDS-H'!$A:$L,3,FALSE))),"")</f>
        <v/>
      </c>
      <c r="D892" s="1" t="s">
        <v>1429</v>
      </c>
      <c r="E892" s="1" t="s">
        <v>1681</v>
      </c>
      <c r="F892" s="1" t="s">
        <v>1696</v>
      </c>
      <c r="G892" s="1" t="s">
        <v>1344</v>
      </c>
      <c r="H892" s="1" t="s">
        <v>147</v>
      </c>
      <c r="I892" s="1" t="s">
        <v>17</v>
      </c>
      <c r="J892" s="1" t="s">
        <v>17</v>
      </c>
      <c r="K892" s="1" t="s">
        <v>17</v>
      </c>
      <c r="L892" s="1" t="s">
        <v>85</v>
      </c>
    </row>
    <row r="893" ht="15.75" customHeight="1">
      <c r="A893" s="1" t="s">
        <v>1707</v>
      </c>
      <c r="B893" s="1" t="s">
        <v>1708</v>
      </c>
      <c r="C893" s="1" t="str">
        <f>IFERROR(IF(VLOOKUP($A893,'CDS-H'!$A:$L,3,FALSE)="","",(VLOOKUP($A893,'CDS-H'!$A:$L,3,FALSE))),"")</f>
        <v/>
      </c>
      <c r="D893" s="1" t="s">
        <v>1429</v>
      </c>
      <c r="E893" s="1" t="s">
        <v>1681</v>
      </c>
      <c r="F893" s="1" t="s">
        <v>1696</v>
      </c>
      <c r="G893" s="1" t="s">
        <v>1344</v>
      </c>
      <c r="H893" s="1" t="s">
        <v>147</v>
      </c>
      <c r="I893" s="1" t="s">
        <v>17</v>
      </c>
      <c r="J893" s="1" t="s">
        <v>17</v>
      </c>
      <c r="K893" s="1" t="s">
        <v>17</v>
      </c>
      <c r="L893" s="1" t="s">
        <v>85</v>
      </c>
    </row>
    <row r="894" ht="15.75" customHeight="1">
      <c r="A894" s="1" t="s">
        <v>1709</v>
      </c>
      <c r="B894" s="1" t="s">
        <v>1188</v>
      </c>
      <c r="C894" s="1" t="str">
        <f>IFERROR(IF(VLOOKUP($A894,'CDS-H'!$A:$L,3,FALSE)="","",(VLOOKUP($A894,'CDS-H'!$A:$L,3,FALSE))),"")</f>
        <v/>
      </c>
      <c r="D894" s="1" t="s">
        <v>1429</v>
      </c>
      <c r="E894" s="1" t="s">
        <v>1681</v>
      </c>
      <c r="F894" s="1" t="s">
        <v>1696</v>
      </c>
      <c r="G894" s="1" t="s">
        <v>1344</v>
      </c>
      <c r="H894" s="1" t="s">
        <v>147</v>
      </c>
      <c r="I894" s="1" t="s">
        <v>17</v>
      </c>
      <c r="J894" s="1" t="s">
        <v>17</v>
      </c>
      <c r="K894" s="1" t="s">
        <v>17</v>
      </c>
      <c r="L894" s="1" t="s">
        <v>18</v>
      </c>
    </row>
    <row r="895" ht="15.75" customHeight="1">
      <c r="A895" s="1" t="s">
        <v>1711</v>
      </c>
      <c r="B895" s="1" t="s">
        <v>1712</v>
      </c>
      <c r="C895" s="1" t="str">
        <f>IFERROR(IF(VLOOKUP($A895,'CDS-H'!$A:$L,3,FALSE)="","",(VLOOKUP($A895,'CDS-H'!$A:$L,3,FALSE))),"")</f>
        <v>X</v>
      </c>
      <c r="D895" s="1" t="s">
        <v>1429</v>
      </c>
      <c r="E895" s="1" t="s">
        <v>1713</v>
      </c>
      <c r="F895" s="1" t="s">
        <v>1714</v>
      </c>
      <c r="G895" s="1" t="s">
        <v>1344</v>
      </c>
      <c r="H895" s="1" t="s">
        <v>147</v>
      </c>
      <c r="I895" s="1" t="s">
        <v>17</v>
      </c>
      <c r="J895" s="1" t="s">
        <v>17</v>
      </c>
      <c r="K895" s="1" t="s">
        <v>17</v>
      </c>
      <c r="L895" s="1" t="s">
        <v>85</v>
      </c>
    </row>
    <row r="896" ht="15.75" customHeight="1">
      <c r="A896" s="1" t="s">
        <v>1715</v>
      </c>
      <c r="B896" s="1" t="s">
        <v>1716</v>
      </c>
      <c r="C896" s="1" t="str">
        <f>IFERROR(IF(VLOOKUP($A896,'CDS-H'!$A:$L,3,FALSE)="","",(VLOOKUP($A896,'CDS-H'!$A:$L,3,FALSE))),"")</f>
        <v>X</v>
      </c>
      <c r="D896" s="1" t="s">
        <v>1429</v>
      </c>
      <c r="E896" s="1" t="s">
        <v>1713</v>
      </c>
      <c r="F896" s="1" t="s">
        <v>1714</v>
      </c>
      <c r="G896" s="1" t="s">
        <v>1344</v>
      </c>
      <c r="H896" s="1" t="s">
        <v>147</v>
      </c>
      <c r="I896" s="1" t="s">
        <v>17</v>
      </c>
      <c r="J896" s="1" t="s">
        <v>17</v>
      </c>
      <c r="K896" s="1" t="s">
        <v>17</v>
      </c>
      <c r="L896" s="1" t="s">
        <v>85</v>
      </c>
    </row>
    <row r="897" ht="15.75" customHeight="1">
      <c r="A897" s="1" t="s">
        <v>1717</v>
      </c>
      <c r="B897" s="1" t="s">
        <v>1718</v>
      </c>
      <c r="C897" s="1" t="str">
        <f>IFERROR(IF(VLOOKUP($A897,'CDS-H'!$A:$L,3,FALSE)="","",(VLOOKUP($A897,'CDS-H'!$A:$L,3,FALSE))),"")</f>
        <v>X</v>
      </c>
      <c r="D897" s="1" t="s">
        <v>1429</v>
      </c>
      <c r="E897" s="1" t="s">
        <v>1713</v>
      </c>
      <c r="F897" s="1" t="s">
        <v>1714</v>
      </c>
      <c r="G897" s="1" t="s">
        <v>1344</v>
      </c>
      <c r="H897" s="1" t="s">
        <v>147</v>
      </c>
      <c r="I897" s="1" t="s">
        <v>17</v>
      </c>
      <c r="J897" s="1" t="s">
        <v>17</v>
      </c>
      <c r="K897" s="1" t="s">
        <v>17</v>
      </c>
      <c r="L897" s="1" t="s">
        <v>85</v>
      </c>
    </row>
    <row r="898" ht="15.75" customHeight="1">
      <c r="A898" s="1" t="s">
        <v>1719</v>
      </c>
      <c r="B898" s="1" t="s">
        <v>1720</v>
      </c>
      <c r="C898" s="1" t="str">
        <f>IFERROR(IF(VLOOKUP($A898,'CDS-H'!$A:$L,3,FALSE)="","",(VLOOKUP($A898,'CDS-H'!$A:$L,3,FALSE))),"")</f>
        <v/>
      </c>
      <c r="D898" s="1" t="s">
        <v>1429</v>
      </c>
      <c r="E898" s="1" t="s">
        <v>1713</v>
      </c>
      <c r="F898" s="1" t="s">
        <v>1714</v>
      </c>
      <c r="G898" s="1" t="s">
        <v>1344</v>
      </c>
      <c r="H898" s="1" t="s">
        <v>147</v>
      </c>
      <c r="I898" s="1" t="s">
        <v>17</v>
      </c>
      <c r="J898" s="1" t="s">
        <v>17</v>
      </c>
      <c r="K898" s="1" t="s">
        <v>17</v>
      </c>
      <c r="L898" s="1" t="s">
        <v>85</v>
      </c>
    </row>
    <row r="899" ht="15.75" customHeight="1">
      <c r="A899" s="1" t="s">
        <v>1721</v>
      </c>
      <c r="B899" s="1" t="s">
        <v>1722</v>
      </c>
      <c r="C899" s="1" t="str">
        <f>IFERROR(IF(VLOOKUP($A899,'CDS-H'!$A:$L,3,FALSE)="","",(VLOOKUP($A899,'CDS-H'!$A:$L,3,FALSE))),"")</f>
        <v>X</v>
      </c>
      <c r="D899" s="1" t="s">
        <v>1429</v>
      </c>
      <c r="E899" s="1" t="s">
        <v>1713</v>
      </c>
      <c r="F899" s="1" t="s">
        <v>1714</v>
      </c>
      <c r="G899" s="1" t="s">
        <v>1344</v>
      </c>
      <c r="H899" s="1" t="s">
        <v>147</v>
      </c>
      <c r="I899" s="1" t="s">
        <v>17</v>
      </c>
      <c r="J899" s="1" t="s">
        <v>17</v>
      </c>
      <c r="K899" s="1" t="s">
        <v>17</v>
      </c>
      <c r="L899" s="1" t="s">
        <v>85</v>
      </c>
    </row>
    <row r="900" ht="15.75" customHeight="1">
      <c r="A900" s="1" t="s">
        <v>1723</v>
      </c>
      <c r="B900" s="1" t="s">
        <v>1290</v>
      </c>
      <c r="C900" s="1" t="str">
        <f>IFERROR(IF(VLOOKUP($A900,'CDS-H'!$A:$L,3,FALSE)="","",(VLOOKUP($A900,'CDS-H'!$A:$L,3,FALSE))),"")</f>
        <v>X</v>
      </c>
      <c r="D900" s="1" t="s">
        <v>1429</v>
      </c>
      <c r="E900" s="1" t="s">
        <v>1713</v>
      </c>
      <c r="F900" s="1" t="s">
        <v>1714</v>
      </c>
      <c r="G900" s="1" t="s">
        <v>1344</v>
      </c>
      <c r="H900" s="1" t="s">
        <v>147</v>
      </c>
      <c r="I900" s="1" t="s">
        <v>17</v>
      </c>
      <c r="J900" s="1" t="s">
        <v>17</v>
      </c>
      <c r="K900" s="1" t="s">
        <v>17</v>
      </c>
      <c r="L900" s="1" t="s">
        <v>85</v>
      </c>
    </row>
    <row r="901" ht="15.75" customHeight="1">
      <c r="A901" s="1" t="s">
        <v>1724</v>
      </c>
      <c r="B901" s="1" t="s">
        <v>1725</v>
      </c>
      <c r="C901" s="1" t="str">
        <f>IFERROR(IF(VLOOKUP($A901,'CDS-H'!$A:$L,3,FALSE)="","",(VLOOKUP($A901,'CDS-H'!$A:$L,3,FALSE))),"")</f>
        <v>X</v>
      </c>
      <c r="D901" s="1" t="s">
        <v>1429</v>
      </c>
      <c r="E901" s="1" t="s">
        <v>1713</v>
      </c>
      <c r="F901" s="1" t="s">
        <v>1714</v>
      </c>
      <c r="G901" s="1" t="s">
        <v>1344</v>
      </c>
      <c r="H901" s="1" t="s">
        <v>147</v>
      </c>
      <c r="I901" s="1" t="s">
        <v>17</v>
      </c>
      <c r="J901" s="1" t="s">
        <v>17</v>
      </c>
      <c r="K901" s="1" t="s">
        <v>17</v>
      </c>
      <c r="L901" s="1" t="s">
        <v>85</v>
      </c>
    </row>
    <row r="902" ht="15.75" customHeight="1">
      <c r="A902" s="1" t="s">
        <v>1726</v>
      </c>
      <c r="B902" s="1" t="s">
        <v>1727</v>
      </c>
      <c r="C902" s="1" t="str">
        <f>IFERROR(IF(VLOOKUP($A902,'CDS-H'!$A:$L,3,FALSE)="","",(VLOOKUP($A902,'CDS-H'!$A:$L,3,FALSE))),"")</f>
        <v>X</v>
      </c>
      <c r="D902" s="1" t="s">
        <v>1429</v>
      </c>
      <c r="E902" s="1" t="s">
        <v>1713</v>
      </c>
      <c r="F902" s="1" t="s">
        <v>1714</v>
      </c>
      <c r="G902" s="1" t="s">
        <v>1344</v>
      </c>
      <c r="H902" s="1" t="s">
        <v>147</v>
      </c>
      <c r="I902" s="1" t="s">
        <v>17</v>
      </c>
      <c r="J902" s="1" t="s">
        <v>17</v>
      </c>
      <c r="K902" s="1" t="s">
        <v>17</v>
      </c>
      <c r="L902" s="1" t="s">
        <v>85</v>
      </c>
    </row>
    <row r="903" ht="15.75" customHeight="1">
      <c r="A903" s="1" t="s">
        <v>1728</v>
      </c>
      <c r="B903" s="1" t="s">
        <v>1729</v>
      </c>
      <c r="C903" s="1" t="str">
        <f>IFERROR(IF(VLOOKUP($A903,'CDS-H'!$A:$L,3,FALSE)="","",(VLOOKUP($A903,'CDS-H'!$A:$L,3,FALSE))),"")</f>
        <v/>
      </c>
      <c r="D903" s="1" t="s">
        <v>1429</v>
      </c>
      <c r="E903" s="1" t="s">
        <v>1713</v>
      </c>
      <c r="F903" s="1" t="s">
        <v>1714</v>
      </c>
      <c r="G903" s="1" t="s">
        <v>1344</v>
      </c>
      <c r="H903" s="1" t="s">
        <v>147</v>
      </c>
      <c r="I903" s="1" t="s">
        <v>17</v>
      </c>
      <c r="J903" s="1" t="s">
        <v>17</v>
      </c>
      <c r="K903" s="1" t="s">
        <v>17</v>
      </c>
      <c r="L903" s="1" t="s">
        <v>85</v>
      </c>
    </row>
    <row r="904" ht="15.75" customHeight="1">
      <c r="A904" s="1" t="s">
        <v>1730</v>
      </c>
      <c r="B904" s="1" t="s">
        <v>1731</v>
      </c>
      <c r="C904" s="1" t="str">
        <f>IFERROR(IF(VLOOKUP($A904,'CDS-H'!$A:$L,3,FALSE)="","",(VLOOKUP($A904,'CDS-H'!$A:$L,3,FALSE))),"")</f>
        <v>X</v>
      </c>
      <c r="D904" s="1" t="s">
        <v>1429</v>
      </c>
      <c r="E904" s="1" t="s">
        <v>1713</v>
      </c>
      <c r="F904" s="1" t="s">
        <v>1714</v>
      </c>
      <c r="G904" s="1" t="s">
        <v>1344</v>
      </c>
      <c r="H904" s="1" t="s">
        <v>147</v>
      </c>
      <c r="I904" s="1" t="s">
        <v>17</v>
      </c>
      <c r="J904" s="1" t="s">
        <v>17</v>
      </c>
      <c r="K904" s="1" t="s">
        <v>17</v>
      </c>
      <c r="L904" s="1" t="s">
        <v>85</v>
      </c>
    </row>
    <row r="905" ht="15.75" customHeight="1">
      <c r="A905" s="1" t="s">
        <v>1732</v>
      </c>
      <c r="B905" s="1" t="s">
        <v>1712</v>
      </c>
      <c r="C905" s="1" t="str">
        <f>IFERROR(IF(VLOOKUP($A905,'CDS-H'!$A:$L,3,FALSE)="","",(VLOOKUP($A905,'CDS-H'!$A:$L,3,FALSE))),"")</f>
        <v>X</v>
      </c>
      <c r="D905" s="1" t="s">
        <v>1429</v>
      </c>
      <c r="E905" s="1" t="s">
        <v>1713</v>
      </c>
      <c r="F905" s="1" t="s">
        <v>1733</v>
      </c>
      <c r="G905" s="1" t="s">
        <v>1344</v>
      </c>
      <c r="H905" s="1" t="s">
        <v>147</v>
      </c>
      <c r="I905" s="1" t="s">
        <v>17</v>
      </c>
      <c r="J905" s="1" t="s">
        <v>17</v>
      </c>
      <c r="K905" s="1" t="s">
        <v>17</v>
      </c>
      <c r="L905" s="1" t="s">
        <v>85</v>
      </c>
    </row>
    <row r="906" ht="15.75" customHeight="1">
      <c r="A906" s="1" t="s">
        <v>1734</v>
      </c>
      <c r="B906" s="1" t="s">
        <v>1716</v>
      </c>
      <c r="C906" s="1" t="str">
        <f>IFERROR(IF(VLOOKUP($A906,'CDS-H'!$A:$L,3,FALSE)="","",(VLOOKUP($A906,'CDS-H'!$A:$L,3,FALSE))),"")</f>
        <v/>
      </c>
      <c r="D906" s="1" t="s">
        <v>1429</v>
      </c>
      <c r="E906" s="1" t="s">
        <v>1713</v>
      </c>
      <c r="F906" s="1" t="s">
        <v>1733</v>
      </c>
      <c r="G906" s="1" t="s">
        <v>1344</v>
      </c>
      <c r="H906" s="1" t="s">
        <v>147</v>
      </c>
      <c r="I906" s="1" t="s">
        <v>17</v>
      </c>
      <c r="J906" s="1" t="s">
        <v>17</v>
      </c>
      <c r="K906" s="1" t="s">
        <v>17</v>
      </c>
      <c r="L906" s="1" t="s">
        <v>85</v>
      </c>
    </row>
    <row r="907" ht="15.75" customHeight="1">
      <c r="A907" s="1" t="s">
        <v>1735</v>
      </c>
      <c r="B907" s="1" t="s">
        <v>1718</v>
      </c>
      <c r="C907" s="1" t="str">
        <f>IFERROR(IF(VLOOKUP($A907,'CDS-H'!$A:$L,3,FALSE)="","",(VLOOKUP($A907,'CDS-H'!$A:$L,3,FALSE))),"")</f>
        <v/>
      </c>
      <c r="D907" s="1" t="s">
        <v>1429</v>
      </c>
      <c r="E907" s="1" t="s">
        <v>1713</v>
      </c>
      <c r="F907" s="1" t="s">
        <v>1733</v>
      </c>
      <c r="G907" s="1" t="s">
        <v>1344</v>
      </c>
      <c r="H907" s="1" t="s">
        <v>147</v>
      </c>
      <c r="I907" s="1" t="s">
        <v>17</v>
      </c>
      <c r="J907" s="1" t="s">
        <v>17</v>
      </c>
      <c r="K907" s="1" t="s">
        <v>17</v>
      </c>
      <c r="L907" s="1" t="s">
        <v>85</v>
      </c>
    </row>
    <row r="908" ht="15.75" customHeight="1">
      <c r="A908" s="1" t="s">
        <v>1736</v>
      </c>
      <c r="B908" s="1" t="s">
        <v>1720</v>
      </c>
      <c r="C908" s="1" t="str">
        <f>IFERROR(IF(VLOOKUP($A908,'CDS-H'!$A:$L,3,FALSE)="","",(VLOOKUP($A908,'CDS-H'!$A:$L,3,FALSE))),"")</f>
        <v/>
      </c>
      <c r="D908" s="1" t="s">
        <v>1429</v>
      </c>
      <c r="E908" s="1" t="s">
        <v>1713</v>
      </c>
      <c r="F908" s="1" t="s">
        <v>1733</v>
      </c>
      <c r="G908" s="1" t="s">
        <v>1344</v>
      </c>
      <c r="H908" s="1" t="s">
        <v>147</v>
      </c>
      <c r="I908" s="1" t="s">
        <v>17</v>
      </c>
      <c r="J908" s="1" t="s">
        <v>17</v>
      </c>
      <c r="K908" s="1" t="s">
        <v>17</v>
      </c>
      <c r="L908" s="1" t="s">
        <v>85</v>
      </c>
    </row>
    <row r="909" ht="15.75" customHeight="1">
      <c r="A909" s="1" t="s">
        <v>1737</v>
      </c>
      <c r="B909" s="1" t="s">
        <v>1722</v>
      </c>
      <c r="C909" s="1" t="str">
        <f>IFERROR(IF(VLOOKUP($A909,'CDS-H'!$A:$L,3,FALSE)="","",(VLOOKUP($A909,'CDS-H'!$A:$L,3,FALSE))),"")</f>
        <v/>
      </c>
      <c r="D909" s="1" t="s">
        <v>1429</v>
      </c>
      <c r="E909" s="1" t="s">
        <v>1713</v>
      </c>
      <c r="F909" s="1" t="s">
        <v>1733</v>
      </c>
      <c r="G909" s="1" t="s">
        <v>1344</v>
      </c>
      <c r="H909" s="1" t="s">
        <v>147</v>
      </c>
      <c r="I909" s="1" t="s">
        <v>17</v>
      </c>
      <c r="J909" s="1" t="s">
        <v>17</v>
      </c>
      <c r="K909" s="1" t="s">
        <v>17</v>
      </c>
      <c r="L909" s="1" t="s">
        <v>85</v>
      </c>
    </row>
    <row r="910" ht="15.75" customHeight="1">
      <c r="A910" s="1" t="s">
        <v>1738</v>
      </c>
      <c r="B910" s="1" t="s">
        <v>1725</v>
      </c>
      <c r="C910" s="1" t="str">
        <f>IFERROR(IF(VLOOKUP($A910,'CDS-H'!$A:$L,3,FALSE)="","",(VLOOKUP($A910,'CDS-H'!$A:$L,3,FALSE))),"")</f>
        <v/>
      </c>
      <c r="D910" s="1" t="s">
        <v>1429</v>
      </c>
      <c r="E910" s="1" t="s">
        <v>1713</v>
      </c>
      <c r="F910" s="1" t="s">
        <v>1733</v>
      </c>
      <c r="G910" s="1" t="s">
        <v>1344</v>
      </c>
      <c r="H910" s="1" t="s">
        <v>147</v>
      </c>
      <c r="I910" s="1" t="s">
        <v>17</v>
      </c>
      <c r="J910" s="1" t="s">
        <v>17</v>
      </c>
      <c r="K910" s="1" t="s">
        <v>17</v>
      </c>
      <c r="L910" s="1" t="s">
        <v>85</v>
      </c>
    </row>
    <row r="911" ht="15.75" customHeight="1">
      <c r="A911" s="1" t="s">
        <v>1739</v>
      </c>
      <c r="B911" s="1" t="s">
        <v>1727</v>
      </c>
      <c r="C911" s="1" t="str">
        <f>IFERROR(IF(VLOOKUP($A911,'CDS-H'!$A:$L,3,FALSE)="","",(VLOOKUP($A911,'CDS-H'!$A:$L,3,FALSE))),"")</f>
        <v/>
      </c>
      <c r="D911" s="1" t="s">
        <v>1429</v>
      </c>
      <c r="E911" s="1" t="s">
        <v>1713</v>
      </c>
      <c r="F911" s="1" t="s">
        <v>1733</v>
      </c>
      <c r="G911" s="1" t="s">
        <v>1344</v>
      </c>
      <c r="H911" s="1" t="s">
        <v>147</v>
      </c>
      <c r="I911" s="1" t="s">
        <v>17</v>
      </c>
      <c r="J911" s="1" t="s">
        <v>17</v>
      </c>
      <c r="K911" s="1" t="s">
        <v>17</v>
      </c>
      <c r="L911" s="1" t="s">
        <v>85</v>
      </c>
    </row>
    <row r="912" ht="15.75" customHeight="1">
      <c r="A912" s="1" t="s">
        <v>1740</v>
      </c>
      <c r="B912" s="1" t="s">
        <v>1729</v>
      </c>
      <c r="C912" s="1" t="str">
        <f>IFERROR(IF(VLOOKUP($A912,'CDS-H'!$A:$L,3,FALSE)="","",(VLOOKUP($A912,'CDS-H'!$A:$L,3,FALSE))),"")</f>
        <v/>
      </c>
      <c r="D912" s="1" t="s">
        <v>1429</v>
      </c>
      <c r="E912" s="1" t="s">
        <v>1713</v>
      </c>
      <c r="F912" s="1" t="s">
        <v>1733</v>
      </c>
      <c r="G912" s="1" t="s">
        <v>1344</v>
      </c>
      <c r="H912" s="1" t="s">
        <v>147</v>
      </c>
      <c r="I912" s="1" t="s">
        <v>17</v>
      </c>
      <c r="J912" s="1" t="s">
        <v>17</v>
      </c>
      <c r="K912" s="1" t="s">
        <v>17</v>
      </c>
      <c r="L912" s="1" t="s">
        <v>85</v>
      </c>
    </row>
    <row r="913" ht="15.75" customHeight="1">
      <c r="A913" s="1" t="s">
        <v>1741</v>
      </c>
      <c r="B913" s="1" t="s">
        <v>1731</v>
      </c>
      <c r="C913" s="1" t="str">
        <f>IFERROR(IF(VLOOKUP($A913,'CDS-H'!$A:$L,3,FALSE)="","",(VLOOKUP($A913,'CDS-H'!$A:$L,3,FALSE))),"")</f>
        <v>X</v>
      </c>
      <c r="D913" s="1" t="s">
        <v>1429</v>
      </c>
      <c r="E913" s="1" t="s">
        <v>1713</v>
      </c>
      <c r="F913" s="1" t="s">
        <v>1733</v>
      </c>
      <c r="G913" s="1" t="s">
        <v>1344</v>
      </c>
      <c r="H913" s="1" t="s">
        <v>147</v>
      </c>
      <c r="I913" s="1" t="s">
        <v>17</v>
      </c>
      <c r="J913" s="1" t="s">
        <v>17</v>
      </c>
      <c r="K913" s="1" t="s">
        <v>17</v>
      </c>
      <c r="L913" s="1" t="s">
        <v>85</v>
      </c>
    </row>
    <row r="914" ht="15.75" customHeight="1">
      <c r="A914" s="1" t="s">
        <v>1742</v>
      </c>
      <c r="B914" s="1" t="s">
        <v>1743</v>
      </c>
      <c r="C914" s="1" t="str">
        <f>IFERROR(IF(VLOOKUP($A914,'CDS-H'!$A:$L,3,FALSE)="","",(VLOOKUP($A914,'CDS-H'!$A:$L,3,FALSE))),"")</f>
        <v>Starting for Fall 2023, we offer a 'Commitment to Access Program' that covers 100% of tuition for residents of Pennsylvania and Ohio whose family  income is $50,000 or less. This is available to new and transfer students and is renewable for up to 4 years.</v>
      </c>
      <c r="D914" s="1" t="s">
        <v>1429</v>
      </c>
      <c r="E914" s="1" t="s">
        <v>1713</v>
      </c>
      <c r="F914" s="1" t="s">
        <v>559</v>
      </c>
      <c r="G914" s="1" t="s">
        <v>1344</v>
      </c>
      <c r="H914" s="1" t="s">
        <v>147</v>
      </c>
      <c r="I914" s="1" t="s">
        <v>17</v>
      </c>
      <c r="J914" s="1" t="s">
        <v>17</v>
      </c>
      <c r="K914" s="1" t="s">
        <v>17</v>
      </c>
      <c r="L914" s="1" t="s">
        <v>18</v>
      </c>
    </row>
    <row r="915" ht="15.75" customHeight="1">
      <c r="A915" s="1" t="s">
        <v>1745</v>
      </c>
      <c r="B915" s="1" t="s">
        <v>1746</v>
      </c>
      <c r="C915" s="1">
        <f>IFERROR(IF(VLOOKUP($A915,'CDS-I'!$A:$L,3,FALSE)="","",(VLOOKUP($A915,'CDS-I'!$A:$L,3,FALSE))),"")</f>
        <v>125</v>
      </c>
      <c r="D915" s="1" t="s">
        <v>1747</v>
      </c>
      <c r="E915" s="1" t="s">
        <v>1748</v>
      </c>
      <c r="F915" s="1" t="s">
        <v>269</v>
      </c>
      <c r="G915" s="1" t="s">
        <v>147</v>
      </c>
      <c r="H915" s="1" t="s">
        <v>1749</v>
      </c>
      <c r="I915" s="1" t="s">
        <v>17</v>
      </c>
      <c r="J915" s="1" t="s">
        <v>17</v>
      </c>
      <c r="K915" s="1" t="s">
        <v>17</v>
      </c>
      <c r="L915" s="1" t="s">
        <v>151</v>
      </c>
    </row>
    <row r="916" ht="15.75" customHeight="1">
      <c r="A916" s="1" t="s">
        <v>1750</v>
      </c>
      <c r="B916" s="1" t="s">
        <v>1751</v>
      </c>
      <c r="C916" s="1">
        <f>IFERROR(IF(VLOOKUP($A916,'CDS-I'!$A:$L,3,FALSE)="","",(VLOOKUP($A916,'CDS-I'!$A:$L,3,FALSE))),"")</f>
        <v>21</v>
      </c>
      <c r="D916" s="1" t="s">
        <v>1747</v>
      </c>
      <c r="E916" s="1" t="s">
        <v>1748</v>
      </c>
      <c r="F916" s="1" t="s">
        <v>269</v>
      </c>
      <c r="G916" s="1" t="s">
        <v>147</v>
      </c>
      <c r="H916" s="1" t="s">
        <v>1749</v>
      </c>
      <c r="I916" s="1" t="s">
        <v>17</v>
      </c>
      <c r="J916" s="1" t="s">
        <v>17</v>
      </c>
      <c r="K916" s="1" t="s">
        <v>17</v>
      </c>
      <c r="L916" s="1" t="s">
        <v>151</v>
      </c>
    </row>
    <row r="917" ht="15.75" customHeight="1">
      <c r="A917" s="1" t="s">
        <v>1752</v>
      </c>
      <c r="B917" s="1" t="s">
        <v>1753</v>
      </c>
      <c r="C917" s="1">
        <f>IFERROR(IF(VLOOKUP($A917,'CDS-I'!$A:$L,3,FALSE)="","",(VLOOKUP($A917,'CDS-I'!$A:$L,3,FALSE))),"")</f>
        <v>67</v>
      </c>
      <c r="D917" s="1" t="s">
        <v>1747</v>
      </c>
      <c r="E917" s="1" t="s">
        <v>1748</v>
      </c>
      <c r="F917" s="1" t="s">
        <v>269</v>
      </c>
      <c r="G917" s="1" t="s">
        <v>147</v>
      </c>
      <c r="H917" s="1" t="s">
        <v>1749</v>
      </c>
      <c r="I917" s="1" t="s">
        <v>17</v>
      </c>
      <c r="J917" s="1" t="s">
        <v>17</v>
      </c>
      <c r="K917" s="1" t="s">
        <v>17</v>
      </c>
      <c r="L917" s="1" t="s">
        <v>151</v>
      </c>
    </row>
    <row r="918" ht="15.75" customHeight="1">
      <c r="A918" s="1" t="s">
        <v>1754</v>
      </c>
      <c r="B918" s="1" t="s">
        <v>1755</v>
      </c>
      <c r="C918" s="1">
        <f>IFERROR(IF(VLOOKUP($A918,'CDS-I'!$A:$L,3,FALSE)="","",(VLOOKUP($A918,'CDS-I'!$A:$L,3,FALSE))),"")</f>
        <v>57</v>
      </c>
      <c r="D918" s="1" t="s">
        <v>1747</v>
      </c>
      <c r="E918" s="1" t="s">
        <v>1748</v>
      </c>
      <c r="F918" s="1" t="s">
        <v>269</v>
      </c>
      <c r="G918" s="1" t="s">
        <v>147</v>
      </c>
      <c r="H918" s="1" t="s">
        <v>1749</v>
      </c>
      <c r="I918" s="1" t="s">
        <v>17</v>
      </c>
      <c r="J918" s="1" t="s">
        <v>17</v>
      </c>
      <c r="K918" s="1" t="s">
        <v>17</v>
      </c>
      <c r="L918" s="1" t="s">
        <v>151</v>
      </c>
    </row>
    <row r="919" ht="15.75" customHeight="1">
      <c r="A919" s="1" t="s">
        <v>1756</v>
      </c>
      <c r="B919" s="1" t="s">
        <v>1757</v>
      </c>
      <c r="C919" s="1">
        <f>IFERROR(IF(VLOOKUP($A919,'CDS-I'!$A:$L,3,FALSE)="","",(VLOOKUP($A919,'CDS-I'!$A:$L,3,FALSE))),"")</f>
        <v>8</v>
      </c>
      <c r="D919" s="1" t="s">
        <v>1747</v>
      </c>
      <c r="E919" s="1" t="s">
        <v>1748</v>
      </c>
      <c r="F919" s="1" t="s">
        <v>269</v>
      </c>
      <c r="G919" s="1" t="s">
        <v>147</v>
      </c>
      <c r="H919" s="1" t="s">
        <v>1749</v>
      </c>
      <c r="I919" s="1" t="s">
        <v>17</v>
      </c>
      <c r="J919" s="1" t="s">
        <v>17</v>
      </c>
      <c r="K919" s="1" t="s">
        <v>17</v>
      </c>
      <c r="L919" s="1" t="s">
        <v>151</v>
      </c>
    </row>
    <row r="920" ht="15.75" customHeight="1">
      <c r="A920" s="1" t="s">
        <v>1758</v>
      </c>
      <c r="B920" s="1" t="s">
        <v>1759</v>
      </c>
      <c r="C920" s="1">
        <f>IFERROR(IF(VLOOKUP($A920,'CDS-I'!$A:$L,3,FALSE)="","",(VLOOKUP($A920,'CDS-I'!$A:$L,3,FALSE))),"")</f>
        <v>112</v>
      </c>
      <c r="D920" s="1" t="s">
        <v>1747</v>
      </c>
      <c r="E920" s="1" t="s">
        <v>1748</v>
      </c>
      <c r="F920" s="1" t="s">
        <v>269</v>
      </c>
      <c r="G920" s="1" t="s">
        <v>147</v>
      </c>
      <c r="H920" s="1" t="s">
        <v>1749</v>
      </c>
      <c r="I920" s="1" t="s">
        <v>17</v>
      </c>
      <c r="J920" s="1" t="s">
        <v>17</v>
      </c>
      <c r="K920" s="1" t="s">
        <v>17</v>
      </c>
      <c r="L920" s="1" t="s">
        <v>151</v>
      </c>
    </row>
    <row r="921" ht="15.75" customHeight="1">
      <c r="A921" s="1" t="s">
        <v>1760</v>
      </c>
      <c r="B921" s="1" t="s">
        <v>1761</v>
      </c>
      <c r="C921" s="1">
        <f>IFERROR(IF(VLOOKUP($A921,'CDS-I'!$A:$L,3,FALSE)="","",(VLOOKUP($A921,'CDS-I'!$A:$L,3,FALSE))),"")</f>
        <v>12</v>
      </c>
      <c r="D921" s="1" t="s">
        <v>1747</v>
      </c>
      <c r="E921" s="1" t="s">
        <v>1748</v>
      </c>
      <c r="F921" s="1" t="s">
        <v>269</v>
      </c>
      <c r="G921" s="1" t="s">
        <v>147</v>
      </c>
      <c r="H921" s="1" t="s">
        <v>1749</v>
      </c>
      <c r="I921" s="1" t="s">
        <v>17</v>
      </c>
      <c r="J921" s="1" t="s">
        <v>17</v>
      </c>
      <c r="K921" s="1" t="s">
        <v>17</v>
      </c>
      <c r="L921" s="1" t="s">
        <v>151</v>
      </c>
    </row>
    <row r="922" ht="15.75" customHeight="1">
      <c r="A922" s="1" t="s">
        <v>1762</v>
      </c>
      <c r="B922" s="1" t="s">
        <v>1763</v>
      </c>
      <c r="C922" s="1">
        <f>IFERROR(IF(VLOOKUP($A922,'CDS-I'!$A:$L,3,FALSE)="","",(VLOOKUP($A922,'CDS-I'!$A:$L,3,FALSE))),"")</f>
        <v>1</v>
      </c>
      <c r="D922" s="1" t="s">
        <v>1747</v>
      </c>
      <c r="E922" s="1" t="s">
        <v>1748</v>
      </c>
      <c r="F922" s="1" t="s">
        <v>269</v>
      </c>
      <c r="G922" s="1" t="s">
        <v>147</v>
      </c>
      <c r="H922" s="1" t="s">
        <v>1749</v>
      </c>
      <c r="I922" s="1" t="s">
        <v>17</v>
      </c>
      <c r="J922" s="1" t="s">
        <v>17</v>
      </c>
      <c r="K922" s="1" t="s">
        <v>17</v>
      </c>
      <c r="L922" s="1" t="s">
        <v>151</v>
      </c>
    </row>
    <row r="923" ht="15.75" customHeight="1">
      <c r="A923" s="1" t="s">
        <v>1764</v>
      </c>
      <c r="B923" s="1" t="s">
        <v>1765</v>
      </c>
      <c r="C923" s="1">
        <f>IFERROR(IF(VLOOKUP($A923,'CDS-I'!$A:$L,3,FALSE)="","",(VLOOKUP($A923,'CDS-I'!$A:$L,3,FALSE))),"")</f>
        <v>0</v>
      </c>
      <c r="D923" s="1" t="s">
        <v>1747</v>
      </c>
      <c r="E923" s="1" t="s">
        <v>1748</v>
      </c>
      <c r="F923" s="1" t="s">
        <v>269</v>
      </c>
      <c r="G923" s="1" t="s">
        <v>147</v>
      </c>
      <c r="H923" s="1" t="s">
        <v>1749</v>
      </c>
      <c r="I923" s="1" t="s">
        <v>17</v>
      </c>
      <c r="J923" s="1" t="s">
        <v>17</v>
      </c>
      <c r="K923" s="1" t="s">
        <v>17</v>
      </c>
      <c r="L923" s="1" t="s">
        <v>151</v>
      </c>
    </row>
    <row r="924" ht="15.75" customHeight="1">
      <c r="A924" s="1" t="s">
        <v>1766</v>
      </c>
      <c r="B924" s="1" t="s">
        <v>1767</v>
      </c>
      <c r="C924" s="1">
        <f>IFERROR(IF(VLOOKUP($A924,'CDS-I'!$A:$L,3,FALSE)="","",(VLOOKUP($A924,'CDS-I'!$A:$L,3,FALSE))),"")</f>
        <v>0</v>
      </c>
      <c r="D924" s="1" t="s">
        <v>1747</v>
      </c>
      <c r="E924" s="1" t="s">
        <v>1748</v>
      </c>
      <c r="F924" s="1" t="s">
        <v>269</v>
      </c>
      <c r="G924" s="1" t="s">
        <v>147</v>
      </c>
      <c r="H924" s="1" t="s">
        <v>1749</v>
      </c>
      <c r="I924" s="1" t="s">
        <v>17</v>
      </c>
      <c r="J924" s="1" t="s">
        <v>17</v>
      </c>
      <c r="K924" s="1" t="s">
        <v>17</v>
      </c>
      <c r="L924" s="1" t="s">
        <v>151</v>
      </c>
    </row>
    <row r="925" ht="15.75" customHeight="1">
      <c r="A925" s="1" t="s">
        <v>1768</v>
      </c>
      <c r="B925" s="1" t="s">
        <v>1746</v>
      </c>
      <c r="C925" s="1">
        <f>IFERROR(IF(VLOOKUP($A925,'CDS-I'!$A:$L,3,FALSE)="","",(VLOOKUP($A925,'CDS-I'!$A:$L,3,FALSE))),"")</f>
        <v>26</v>
      </c>
      <c r="D925" s="1" t="s">
        <v>1747</v>
      </c>
      <c r="E925" s="1" t="s">
        <v>1748</v>
      </c>
      <c r="F925" s="1" t="s">
        <v>1769</v>
      </c>
      <c r="G925" s="1" t="s">
        <v>147</v>
      </c>
      <c r="H925" s="1" t="s">
        <v>1749</v>
      </c>
      <c r="I925" s="1" t="s">
        <v>17</v>
      </c>
      <c r="J925" s="1" t="s">
        <v>17</v>
      </c>
      <c r="K925" s="1" t="s">
        <v>17</v>
      </c>
      <c r="L925" s="1" t="s">
        <v>151</v>
      </c>
    </row>
    <row r="926" ht="15.75" customHeight="1">
      <c r="A926" s="1" t="s">
        <v>1770</v>
      </c>
      <c r="B926" s="1" t="s">
        <v>1751</v>
      </c>
      <c r="C926" s="1">
        <f>IFERROR(IF(VLOOKUP($A926,'CDS-I'!$A:$L,3,FALSE)="","",(VLOOKUP($A926,'CDS-I'!$A:$L,3,FALSE))),"")</f>
        <v>1</v>
      </c>
      <c r="D926" s="1" t="s">
        <v>1747</v>
      </c>
      <c r="E926" s="1" t="s">
        <v>1748</v>
      </c>
      <c r="F926" s="1" t="s">
        <v>1769</v>
      </c>
      <c r="G926" s="1" t="s">
        <v>147</v>
      </c>
      <c r="H926" s="1" t="s">
        <v>1749</v>
      </c>
      <c r="I926" s="1" t="s">
        <v>17</v>
      </c>
      <c r="J926" s="1" t="s">
        <v>17</v>
      </c>
      <c r="K926" s="1" t="s">
        <v>17</v>
      </c>
      <c r="L926" s="1" t="s">
        <v>151</v>
      </c>
    </row>
    <row r="927" ht="15.75" customHeight="1">
      <c r="A927" s="1" t="s">
        <v>1771</v>
      </c>
      <c r="B927" s="1" t="s">
        <v>1753</v>
      </c>
      <c r="C927" s="1">
        <f>IFERROR(IF(VLOOKUP($A927,'CDS-I'!$A:$L,3,FALSE)="","",(VLOOKUP($A927,'CDS-I'!$A:$L,3,FALSE))),"")</f>
        <v>14</v>
      </c>
      <c r="D927" s="1" t="s">
        <v>1747</v>
      </c>
      <c r="E927" s="1" t="s">
        <v>1748</v>
      </c>
      <c r="F927" s="1" t="s">
        <v>1769</v>
      </c>
      <c r="G927" s="1" t="s">
        <v>147</v>
      </c>
      <c r="H927" s="1" t="s">
        <v>1749</v>
      </c>
      <c r="I927" s="1" t="s">
        <v>17</v>
      </c>
      <c r="J927" s="1" t="s">
        <v>17</v>
      </c>
      <c r="K927" s="1" t="s">
        <v>17</v>
      </c>
      <c r="L927" s="1" t="s">
        <v>151</v>
      </c>
    </row>
    <row r="928" ht="15.75" customHeight="1">
      <c r="A928" s="1" t="s">
        <v>1772</v>
      </c>
      <c r="B928" s="1" t="s">
        <v>1755</v>
      </c>
      <c r="C928" s="1">
        <f>IFERROR(IF(VLOOKUP($A928,'CDS-I'!$A:$L,3,FALSE)="","",(VLOOKUP($A928,'CDS-I'!$A:$L,3,FALSE))),"")</f>
        <v>12</v>
      </c>
      <c r="D928" s="1" t="s">
        <v>1747</v>
      </c>
      <c r="E928" s="1" t="s">
        <v>1748</v>
      </c>
      <c r="F928" s="1" t="s">
        <v>1769</v>
      </c>
      <c r="G928" s="1" t="s">
        <v>147</v>
      </c>
      <c r="H928" s="1" t="s">
        <v>1749</v>
      </c>
      <c r="I928" s="1" t="s">
        <v>17</v>
      </c>
      <c r="J928" s="1" t="s">
        <v>17</v>
      </c>
      <c r="K928" s="1" t="s">
        <v>17</v>
      </c>
      <c r="L928" s="1" t="s">
        <v>151</v>
      </c>
    </row>
    <row r="929" ht="15.75" customHeight="1">
      <c r="A929" s="1" t="s">
        <v>1773</v>
      </c>
      <c r="B929" s="1" t="s">
        <v>1757</v>
      </c>
      <c r="C929" s="1">
        <f>IFERROR(IF(VLOOKUP($A929,'CDS-I'!$A:$L,3,FALSE)="","",(VLOOKUP($A929,'CDS-I'!$A:$L,3,FALSE))),"")</f>
        <v>1</v>
      </c>
      <c r="D929" s="1" t="s">
        <v>1747</v>
      </c>
      <c r="E929" s="1" t="s">
        <v>1748</v>
      </c>
      <c r="F929" s="1" t="s">
        <v>1769</v>
      </c>
      <c r="G929" s="1" t="s">
        <v>147</v>
      </c>
      <c r="H929" s="1" t="s">
        <v>1749</v>
      </c>
      <c r="I929" s="1" t="s">
        <v>17</v>
      </c>
      <c r="J929" s="1" t="s">
        <v>17</v>
      </c>
      <c r="K929" s="1" t="s">
        <v>17</v>
      </c>
      <c r="L929" s="1" t="s">
        <v>151</v>
      </c>
    </row>
    <row r="930" ht="15.75" customHeight="1">
      <c r="A930" s="1" t="s">
        <v>1774</v>
      </c>
      <c r="B930" s="1" t="s">
        <v>1759</v>
      </c>
      <c r="C930" s="1">
        <f>IFERROR(IF(VLOOKUP($A930,'CDS-I'!$A:$L,3,FALSE)="","",(VLOOKUP($A930,'CDS-I'!$A:$L,3,FALSE))),"")</f>
        <v>6</v>
      </c>
      <c r="D930" s="1" t="s">
        <v>1747</v>
      </c>
      <c r="E930" s="1" t="s">
        <v>1748</v>
      </c>
      <c r="F930" s="1" t="s">
        <v>1769</v>
      </c>
      <c r="G930" s="1" t="s">
        <v>147</v>
      </c>
      <c r="H930" s="1" t="s">
        <v>1749</v>
      </c>
      <c r="I930" s="1" t="s">
        <v>17</v>
      </c>
      <c r="J930" s="1" t="s">
        <v>17</v>
      </c>
      <c r="K930" s="1" t="s">
        <v>17</v>
      </c>
      <c r="L930" s="1" t="s">
        <v>151</v>
      </c>
    </row>
    <row r="931" ht="15.75" customHeight="1">
      <c r="A931" s="1" t="s">
        <v>1775</v>
      </c>
      <c r="B931" s="1" t="s">
        <v>1761</v>
      </c>
      <c r="C931" s="1">
        <f>IFERROR(IF(VLOOKUP($A931,'CDS-I'!$A:$L,3,FALSE)="","",(VLOOKUP($A931,'CDS-I'!$A:$L,3,FALSE))),"")</f>
        <v>10</v>
      </c>
      <c r="D931" s="1" t="s">
        <v>1747</v>
      </c>
      <c r="E931" s="1" t="s">
        <v>1748</v>
      </c>
      <c r="F931" s="1" t="s">
        <v>1769</v>
      </c>
      <c r="G931" s="1" t="s">
        <v>147</v>
      </c>
      <c r="H931" s="1" t="s">
        <v>1749</v>
      </c>
      <c r="I931" s="1" t="s">
        <v>17</v>
      </c>
      <c r="J931" s="1" t="s">
        <v>17</v>
      </c>
      <c r="K931" s="1" t="s">
        <v>17</v>
      </c>
      <c r="L931" s="1" t="s">
        <v>151</v>
      </c>
    </row>
    <row r="932" ht="15.75" customHeight="1">
      <c r="A932" s="1" t="s">
        <v>1776</v>
      </c>
      <c r="B932" s="1" t="s">
        <v>1763</v>
      </c>
      <c r="C932" s="1">
        <f>IFERROR(IF(VLOOKUP($A932,'CDS-I'!$A:$L,3,FALSE)="","",(VLOOKUP($A932,'CDS-I'!$A:$L,3,FALSE))),"")</f>
        <v>9</v>
      </c>
      <c r="D932" s="1" t="s">
        <v>1747</v>
      </c>
      <c r="E932" s="1" t="s">
        <v>1748</v>
      </c>
      <c r="F932" s="1" t="s">
        <v>1769</v>
      </c>
      <c r="G932" s="1" t="s">
        <v>147</v>
      </c>
      <c r="H932" s="1" t="s">
        <v>1749</v>
      </c>
      <c r="I932" s="1" t="s">
        <v>17</v>
      </c>
      <c r="J932" s="1" t="s">
        <v>17</v>
      </c>
      <c r="K932" s="1" t="s">
        <v>17</v>
      </c>
      <c r="L932" s="1" t="s">
        <v>151</v>
      </c>
    </row>
    <row r="933" ht="15.75" customHeight="1">
      <c r="A933" s="1" t="s">
        <v>1777</v>
      </c>
      <c r="B933" s="1" t="s">
        <v>1765</v>
      </c>
      <c r="C933" s="1">
        <f>IFERROR(IF(VLOOKUP($A933,'CDS-I'!$A:$L,3,FALSE)="","",(VLOOKUP($A933,'CDS-I'!$A:$L,3,FALSE))),"")</f>
        <v>1</v>
      </c>
      <c r="D933" s="1" t="s">
        <v>1747</v>
      </c>
      <c r="E933" s="1" t="s">
        <v>1748</v>
      </c>
      <c r="F933" s="1" t="s">
        <v>1769</v>
      </c>
      <c r="G933" s="1" t="s">
        <v>147</v>
      </c>
      <c r="H933" s="1" t="s">
        <v>1749</v>
      </c>
      <c r="I933" s="1" t="s">
        <v>17</v>
      </c>
      <c r="J933" s="1" t="s">
        <v>17</v>
      </c>
      <c r="K933" s="1" t="s">
        <v>17</v>
      </c>
      <c r="L933" s="1" t="s">
        <v>151</v>
      </c>
    </row>
    <row r="934" ht="15.75" customHeight="1">
      <c r="A934" s="1" t="s">
        <v>1778</v>
      </c>
      <c r="B934" s="1" t="s">
        <v>1767</v>
      </c>
      <c r="C934" s="1">
        <f>IFERROR(IF(VLOOKUP($A934,'CDS-I'!$A:$L,3,FALSE)="","",(VLOOKUP($A934,'CDS-I'!$A:$L,3,FALSE))),"")</f>
        <v>0</v>
      </c>
      <c r="D934" s="1" t="s">
        <v>1747</v>
      </c>
      <c r="E934" s="1" t="s">
        <v>1748</v>
      </c>
      <c r="F934" s="1" t="s">
        <v>1769</v>
      </c>
      <c r="G934" s="1" t="s">
        <v>147</v>
      </c>
      <c r="H934" s="1" t="s">
        <v>1749</v>
      </c>
      <c r="I934" s="1" t="s">
        <v>17</v>
      </c>
      <c r="J934" s="1" t="s">
        <v>17</v>
      </c>
      <c r="K934" s="1" t="s">
        <v>17</v>
      </c>
      <c r="L934" s="1" t="s">
        <v>151</v>
      </c>
    </row>
    <row r="935" ht="15.75" customHeight="1">
      <c r="A935" s="1" t="s">
        <v>1779</v>
      </c>
      <c r="B935" s="1" t="s">
        <v>1746</v>
      </c>
      <c r="C935" s="1">
        <f>IFERROR(IF(VLOOKUP($A935,'CDS-I'!$A:$L,3,FALSE)="","",(VLOOKUP($A935,'CDS-I'!$A:$L,3,FALSE))),"")</f>
        <v>151</v>
      </c>
      <c r="D935" s="1" t="s">
        <v>1747</v>
      </c>
      <c r="E935" s="1" t="s">
        <v>1748</v>
      </c>
      <c r="F935" s="1" t="s">
        <v>181</v>
      </c>
      <c r="G935" s="1" t="s">
        <v>147</v>
      </c>
      <c r="H935" s="1" t="s">
        <v>1749</v>
      </c>
      <c r="I935" s="1" t="s">
        <v>17</v>
      </c>
      <c r="J935" s="1" t="s">
        <v>17</v>
      </c>
      <c r="K935" s="1" t="s">
        <v>17</v>
      </c>
      <c r="L935" s="1" t="s">
        <v>151</v>
      </c>
    </row>
    <row r="936" ht="15.75" customHeight="1">
      <c r="A936" s="1" t="s">
        <v>1780</v>
      </c>
      <c r="B936" s="1" t="s">
        <v>1751</v>
      </c>
      <c r="C936" s="1">
        <f>IFERROR(IF(VLOOKUP($A936,'CDS-I'!$A:$L,3,FALSE)="","",(VLOOKUP($A936,'CDS-I'!$A:$L,3,FALSE))),"")</f>
        <v>22</v>
      </c>
      <c r="D936" s="1" t="s">
        <v>1747</v>
      </c>
      <c r="E936" s="1" t="s">
        <v>1748</v>
      </c>
      <c r="F936" s="1" t="s">
        <v>181</v>
      </c>
      <c r="G936" s="1" t="s">
        <v>147</v>
      </c>
      <c r="H936" s="1" t="s">
        <v>1749</v>
      </c>
      <c r="I936" s="1" t="s">
        <v>17</v>
      </c>
      <c r="J936" s="1" t="s">
        <v>17</v>
      </c>
      <c r="K936" s="1" t="s">
        <v>17</v>
      </c>
      <c r="L936" s="1" t="s">
        <v>151</v>
      </c>
    </row>
    <row r="937" ht="15.75" customHeight="1">
      <c r="A937" s="1" t="s">
        <v>1781</v>
      </c>
      <c r="B937" s="1" t="s">
        <v>1753</v>
      </c>
      <c r="C937" s="1">
        <f>IFERROR(IF(VLOOKUP($A937,'CDS-I'!$A:$L,3,FALSE)="","",(VLOOKUP($A937,'CDS-I'!$A:$L,3,FALSE))),"")</f>
        <v>81</v>
      </c>
      <c r="D937" s="1" t="s">
        <v>1747</v>
      </c>
      <c r="E937" s="1" t="s">
        <v>1748</v>
      </c>
      <c r="F937" s="1" t="s">
        <v>181</v>
      </c>
      <c r="G937" s="1" t="s">
        <v>147</v>
      </c>
      <c r="H937" s="1" t="s">
        <v>1749</v>
      </c>
      <c r="I937" s="1" t="s">
        <v>17</v>
      </c>
      <c r="J937" s="1" t="s">
        <v>17</v>
      </c>
      <c r="K937" s="1" t="s">
        <v>17</v>
      </c>
      <c r="L937" s="1" t="s">
        <v>151</v>
      </c>
    </row>
    <row r="938" ht="15.75" customHeight="1">
      <c r="A938" s="1" t="s">
        <v>1782</v>
      </c>
      <c r="B938" s="1" t="s">
        <v>1755</v>
      </c>
      <c r="C938" s="1">
        <f>IFERROR(IF(VLOOKUP($A938,'CDS-I'!$A:$L,3,FALSE)="","",(VLOOKUP($A938,'CDS-I'!$A:$L,3,FALSE))),"")</f>
        <v>69</v>
      </c>
      <c r="D938" s="1" t="s">
        <v>1747</v>
      </c>
      <c r="E938" s="1" t="s">
        <v>1748</v>
      </c>
      <c r="F938" s="1" t="s">
        <v>181</v>
      </c>
      <c r="G938" s="1" t="s">
        <v>147</v>
      </c>
      <c r="H938" s="1" t="s">
        <v>1749</v>
      </c>
      <c r="I938" s="1" t="s">
        <v>17</v>
      </c>
      <c r="J938" s="1" t="s">
        <v>17</v>
      </c>
      <c r="K938" s="1" t="s">
        <v>17</v>
      </c>
      <c r="L938" s="1" t="s">
        <v>151</v>
      </c>
    </row>
    <row r="939" ht="15.75" customHeight="1">
      <c r="A939" s="1" t="s">
        <v>1783</v>
      </c>
      <c r="B939" s="1" t="s">
        <v>1757</v>
      </c>
      <c r="C939" s="1">
        <f>IFERROR(IF(VLOOKUP($A939,'CDS-I'!$A:$L,3,FALSE)="","",(VLOOKUP($A939,'CDS-I'!$A:$L,3,FALSE))),"")</f>
        <v>9</v>
      </c>
      <c r="D939" s="1" t="s">
        <v>1747</v>
      </c>
      <c r="E939" s="1" t="s">
        <v>1748</v>
      </c>
      <c r="F939" s="1" t="s">
        <v>181</v>
      </c>
      <c r="G939" s="1" t="s">
        <v>147</v>
      </c>
      <c r="H939" s="1" t="s">
        <v>1749</v>
      </c>
      <c r="I939" s="1" t="s">
        <v>17</v>
      </c>
      <c r="J939" s="1" t="s">
        <v>17</v>
      </c>
      <c r="K939" s="1" t="s">
        <v>17</v>
      </c>
      <c r="L939" s="1" t="s">
        <v>151</v>
      </c>
    </row>
    <row r="940" ht="15.75" customHeight="1">
      <c r="A940" s="1" t="s">
        <v>1784</v>
      </c>
      <c r="B940" s="1" t="s">
        <v>1759</v>
      </c>
      <c r="C940" s="1">
        <f>IFERROR(IF(VLOOKUP($A940,'CDS-I'!$A:$L,3,FALSE)="","",(VLOOKUP($A940,'CDS-I'!$A:$L,3,FALSE))),"")</f>
        <v>118</v>
      </c>
      <c r="D940" s="1" t="s">
        <v>1747</v>
      </c>
      <c r="E940" s="1" t="s">
        <v>1748</v>
      </c>
      <c r="F940" s="1" t="s">
        <v>181</v>
      </c>
      <c r="G940" s="1" t="s">
        <v>147</v>
      </c>
      <c r="H940" s="1" t="s">
        <v>1749</v>
      </c>
      <c r="I940" s="1" t="s">
        <v>17</v>
      </c>
      <c r="J940" s="1" t="s">
        <v>17</v>
      </c>
      <c r="K940" s="1" t="s">
        <v>17</v>
      </c>
      <c r="L940" s="1" t="s">
        <v>151</v>
      </c>
    </row>
    <row r="941" ht="15.75" customHeight="1">
      <c r="A941" s="1" t="s">
        <v>1785</v>
      </c>
      <c r="B941" s="1" t="s">
        <v>1761</v>
      </c>
      <c r="C941" s="1">
        <f>IFERROR(IF(VLOOKUP($A941,'CDS-I'!$A:$L,3,FALSE)="","",(VLOOKUP($A941,'CDS-I'!$A:$L,3,FALSE))),"")</f>
        <v>22</v>
      </c>
      <c r="D941" s="1" t="s">
        <v>1747</v>
      </c>
      <c r="E941" s="1" t="s">
        <v>1748</v>
      </c>
      <c r="F941" s="1" t="s">
        <v>181</v>
      </c>
      <c r="G941" s="1" t="s">
        <v>147</v>
      </c>
      <c r="H941" s="1" t="s">
        <v>1749</v>
      </c>
      <c r="I941" s="1" t="s">
        <v>17</v>
      </c>
      <c r="J941" s="1" t="s">
        <v>17</v>
      </c>
      <c r="K941" s="1" t="s">
        <v>17</v>
      </c>
      <c r="L941" s="1" t="s">
        <v>151</v>
      </c>
    </row>
    <row r="942" ht="15.75" customHeight="1">
      <c r="A942" s="1" t="s">
        <v>1786</v>
      </c>
      <c r="B942" s="1" t="s">
        <v>1763</v>
      </c>
      <c r="C942" s="1">
        <f>IFERROR(IF(VLOOKUP($A942,'CDS-I'!$A:$L,3,FALSE)="","",(VLOOKUP($A942,'CDS-I'!$A:$L,3,FALSE))),"")</f>
        <v>10</v>
      </c>
      <c r="D942" s="1" t="s">
        <v>1747</v>
      </c>
      <c r="E942" s="1" t="s">
        <v>1748</v>
      </c>
      <c r="F942" s="1" t="s">
        <v>181</v>
      </c>
      <c r="G942" s="1" t="s">
        <v>147</v>
      </c>
      <c r="H942" s="1" t="s">
        <v>1749</v>
      </c>
      <c r="I942" s="1" t="s">
        <v>17</v>
      </c>
      <c r="J942" s="1" t="s">
        <v>17</v>
      </c>
      <c r="K942" s="1" t="s">
        <v>17</v>
      </c>
      <c r="L942" s="1" t="s">
        <v>151</v>
      </c>
    </row>
    <row r="943" ht="15.75" customHeight="1">
      <c r="A943" s="1" t="s">
        <v>1787</v>
      </c>
      <c r="B943" s="1" t="s">
        <v>1765</v>
      </c>
      <c r="C943" s="1">
        <f>IFERROR(IF(VLOOKUP($A943,'CDS-I'!$A:$L,3,FALSE)="","",(VLOOKUP($A943,'CDS-I'!$A:$L,3,FALSE))),"")</f>
        <v>1</v>
      </c>
      <c r="D943" s="1" t="s">
        <v>1747</v>
      </c>
      <c r="E943" s="1" t="s">
        <v>1748</v>
      </c>
      <c r="F943" s="1" t="s">
        <v>181</v>
      </c>
      <c r="G943" s="1" t="s">
        <v>147</v>
      </c>
      <c r="H943" s="1" t="s">
        <v>1749</v>
      </c>
      <c r="I943" s="1" t="s">
        <v>17</v>
      </c>
      <c r="J943" s="1" t="s">
        <v>17</v>
      </c>
      <c r="K943" s="1" t="s">
        <v>17</v>
      </c>
      <c r="L943" s="1" t="s">
        <v>151</v>
      </c>
    </row>
    <row r="944" ht="15.75" customHeight="1">
      <c r="A944" s="1" t="s">
        <v>1788</v>
      </c>
      <c r="B944" s="1" t="s">
        <v>1767</v>
      </c>
      <c r="C944" s="1">
        <f>IFERROR(IF(VLOOKUP($A944,'CDS-I'!$A:$L,3,FALSE)="","",(VLOOKUP($A944,'CDS-I'!$A:$L,3,FALSE))),"")</f>
        <v>0</v>
      </c>
      <c r="D944" s="1" t="s">
        <v>1747</v>
      </c>
      <c r="E944" s="1" t="s">
        <v>1748</v>
      </c>
      <c r="F944" s="1" t="s">
        <v>181</v>
      </c>
      <c r="G944" s="1" t="s">
        <v>147</v>
      </c>
      <c r="H944" s="1" t="s">
        <v>1749</v>
      </c>
      <c r="I944" s="1" t="s">
        <v>17</v>
      </c>
      <c r="J944" s="1" t="s">
        <v>17</v>
      </c>
      <c r="K944" s="1" t="s">
        <v>17</v>
      </c>
      <c r="L944" s="1" t="s">
        <v>151</v>
      </c>
    </row>
    <row r="945" ht="15.75" customHeight="1">
      <c r="A945" s="1" t="s">
        <v>1789</v>
      </c>
      <c r="B945" s="1" t="s">
        <v>1790</v>
      </c>
      <c r="C945" s="1">
        <f>IFERROR(IF(VLOOKUP($A945,'CDS-I'!$A:$L,3,FALSE)="","",(VLOOKUP($A945,'CDS-I'!$A:$L,3,FALSE))),"")</f>
        <v>8.2</v>
      </c>
      <c r="D945" s="1" t="s">
        <v>1747</v>
      </c>
      <c r="E945" s="1" t="s">
        <v>1791</v>
      </c>
      <c r="F945" s="1" t="s">
        <v>181</v>
      </c>
      <c r="G945" s="1" t="s">
        <v>147</v>
      </c>
      <c r="H945" s="1" t="s">
        <v>1749</v>
      </c>
      <c r="I945" s="1" t="s">
        <v>17</v>
      </c>
      <c r="J945" s="1" t="s">
        <v>17</v>
      </c>
      <c r="K945" s="1" t="s">
        <v>17</v>
      </c>
      <c r="L945" s="1" t="s">
        <v>151</v>
      </c>
    </row>
    <row r="946" ht="15.75" customHeight="1">
      <c r="A946" s="1" t="s">
        <v>1792</v>
      </c>
      <c r="B946" s="1" t="s">
        <v>1793</v>
      </c>
      <c r="C946" s="1">
        <f>IFERROR(IF(VLOOKUP($A946,'CDS-I'!$A:$L,3,FALSE)="","",(VLOOKUP($A946,'CDS-I'!$A:$L,3,FALSE))),"")</f>
        <v>1133</v>
      </c>
      <c r="D946" s="1" t="s">
        <v>1747</v>
      </c>
      <c r="E946" s="1" t="s">
        <v>1791</v>
      </c>
      <c r="F946" s="1" t="s">
        <v>181</v>
      </c>
      <c r="G946" s="1" t="s">
        <v>147</v>
      </c>
      <c r="H946" s="1" t="s">
        <v>1749</v>
      </c>
      <c r="I946" s="1" t="s">
        <v>17</v>
      </c>
      <c r="J946" s="1" t="s">
        <v>17</v>
      </c>
      <c r="K946" s="1" t="s">
        <v>17</v>
      </c>
      <c r="L946" s="1" t="s">
        <v>151</v>
      </c>
    </row>
    <row r="947" ht="15.75" customHeight="1">
      <c r="A947" s="1" t="s">
        <v>1794</v>
      </c>
      <c r="B947" s="1" t="s">
        <v>1795</v>
      </c>
      <c r="C947" s="1">
        <f>IFERROR(IF(VLOOKUP($A947,'CDS-I'!$A:$L,3,FALSE)="","",(VLOOKUP($A947,'CDS-I'!$A:$L,3,FALSE))),"")</f>
        <v>138.7</v>
      </c>
      <c r="D947" s="1" t="s">
        <v>1747</v>
      </c>
      <c r="E947" s="1" t="s">
        <v>1791</v>
      </c>
      <c r="F947" s="1" t="s">
        <v>181</v>
      </c>
      <c r="G947" s="1" t="s">
        <v>147</v>
      </c>
      <c r="H947" s="1" t="s">
        <v>1749</v>
      </c>
      <c r="I947" s="1" t="s">
        <v>17</v>
      </c>
      <c r="J947" s="1" t="s">
        <v>17</v>
      </c>
      <c r="K947" s="1" t="s">
        <v>17</v>
      </c>
      <c r="L947" s="1" t="s">
        <v>151</v>
      </c>
    </row>
    <row r="948" ht="15.75" customHeight="1">
      <c r="A948" s="1" t="s">
        <v>1796</v>
      </c>
      <c r="B948" s="1" t="s">
        <v>1797</v>
      </c>
      <c r="C948" s="1">
        <f>IFERROR(IF(VLOOKUP($A948,'CDS-I'!$A:$L,3,FALSE)="","",(VLOOKUP($A948,'CDS-I'!$A:$L,3,FALSE))),"")</f>
        <v>86</v>
      </c>
      <c r="D948" s="1" t="s">
        <v>1747</v>
      </c>
      <c r="E948" s="1" t="s">
        <v>1798</v>
      </c>
      <c r="F948" s="1" t="s">
        <v>1799</v>
      </c>
      <c r="G948" s="1" t="s">
        <v>147</v>
      </c>
      <c r="H948" s="1" t="s">
        <v>1749</v>
      </c>
      <c r="I948" s="1" t="s">
        <v>17</v>
      </c>
      <c r="J948" s="1" t="s">
        <v>17</v>
      </c>
      <c r="K948" s="1" t="s">
        <v>17</v>
      </c>
      <c r="L948" s="1" t="s">
        <v>151</v>
      </c>
    </row>
    <row r="949" ht="15.75" customHeight="1">
      <c r="A949" s="1" t="s">
        <v>1800</v>
      </c>
      <c r="B949" s="1" t="s">
        <v>1801</v>
      </c>
      <c r="C949" s="1">
        <f>IFERROR(IF(VLOOKUP($A949,'CDS-I'!$A:$L,3,FALSE)="","",(VLOOKUP($A949,'CDS-I'!$A:$L,3,FALSE))),"")</f>
        <v>190</v>
      </c>
      <c r="D949" s="1" t="s">
        <v>1747</v>
      </c>
      <c r="E949" s="1" t="s">
        <v>1798</v>
      </c>
      <c r="F949" s="1" t="s">
        <v>1799</v>
      </c>
      <c r="G949" s="1" t="s">
        <v>147</v>
      </c>
      <c r="H949" s="1" t="s">
        <v>1749</v>
      </c>
      <c r="I949" s="1" t="s">
        <v>17</v>
      </c>
      <c r="J949" s="1" t="s">
        <v>17</v>
      </c>
      <c r="K949" s="1" t="s">
        <v>17</v>
      </c>
      <c r="L949" s="1" t="s">
        <v>151</v>
      </c>
    </row>
    <row r="950" ht="15.75" customHeight="1">
      <c r="A950" s="1" t="s">
        <v>1802</v>
      </c>
      <c r="B950" s="1" t="s">
        <v>1803</v>
      </c>
      <c r="C950" s="1">
        <f>IFERROR(IF(VLOOKUP($A950,'CDS-I'!$A:$L,3,FALSE)="","",(VLOOKUP($A950,'CDS-I'!$A:$L,3,FALSE))),"")</f>
        <v>49</v>
      </c>
      <c r="D950" s="1" t="s">
        <v>1747</v>
      </c>
      <c r="E950" s="1" t="s">
        <v>1798</v>
      </c>
      <c r="F950" s="1" t="s">
        <v>1799</v>
      </c>
      <c r="G950" s="1" t="s">
        <v>147</v>
      </c>
      <c r="H950" s="1" t="s">
        <v>1749</v>
      </c>
      <c r="I950" s="1" t="s">
        <v>17</v>
      </c>
      <c r="J950" s="1" t="s">
        <v>17</v>
      </c>
      <c r="K950" s="1" t="s">
        <v>17</v>
      </c>
      <c r="L950" s="1" t="s">
        <v>151</v>
      </c>
    </row>
    <row r="951" ht="15.75" customHeight="1">
      <c r="A951" s="1" t="s">
        <v>1804</v>
      </c>
      <c r="B951" s="1" t="s">
        <v>1805</v>
      </c>
      <c r="C951" s="1">
        <f>IFERROR(IF(VLOOKUP($A951,'CDS-I'!$A:$L,3,FALSE)="","",(VLOOKUP($A951,'CDS-I'!$A:$L,3,FALSE))),"")</f>
        <v>3</v>
      </c>
      <c r="D951" s="1" t="s">
        <v>1747</v>
      </c>
      <c r="E951" s="1" t="s">
        <v>1798</v>
      </c>
      <c r="F951" s="1" t="s">
        <v>1799</v>
      </c>
      <c r="G951" s="1" t="s">
        <v>147</v>
      </c>
      <c r="H951" s="1" t="s">
        <v>1749</v>
      </c>
      <c r="I951" s="1" t="s">
        <v>17</v>
      </c>
      <c r="J951" s="1" t="s">
        <v>17</v>
      </c>
      <c r="K951" s="1" t="s">
        <v>17</v>
      </c>
      <c r="L951" s="1" t="s">
        <v>151</v>
      </c>
    </row>
    <row r="952" ht="15.75" customHeight="1">
      <c r="A952" s="1" t="s">
        <v>1806</v>
      </c>
      <c r="B952" s="1" t="s">
        <v>1807</v>
      </c>
      <c r="C952" s="1">
        <f>IFERROR(IF(VLOOKUP($A952,'CDS-I'!$A:$L,3,FALSE)="","",(VLOOKUP($A952,'CDS-I'!$A:$L,3,FALSE))),"")</f>
        <v>0</v>
      </c>
      <c r="D952" s="1" t="s">
        <v>1747</v>
      </c>
      <c r="E952" s="1" t="s">
        <v>1798</v>
      </c>
      <c r="F952" s="1" t="s">
        <v>1799</v>
      </c>
      <c r="G952" s="1" t="s">
        <v>147</v>
      </c>
      <c r="H952" s="1" t="s">
        <v>1749</v>
      </c>
      <c r="I952" s="1" t="s">
        <v>17</v>
      </c>
      <c r="J952" s="1" t="s">
        <v>17</v>
      </c>
      <c r="K952" s="1" t="s">
        <v>17</v>
      </c>
      <c r="L952" s="1" t="s">
        <v>151</v>
      </c>
    </row>
    <row r="953" ht="15.75" customHeight="1">
      <c r="A953" s="1" t="s">
        <v>1808</v>
      </c>
      <c r="B953" s="1" t="s">
        <v>1809</v>
      </c>
      <c r="C953" s="1">
        <f>IFERROR(IF(VLOOKUP($A953,'CDS-I'!$A:$L,3,FALSE)="","",(VLOOKUP($A953,'CDS-I'!$A:$L,3,FALSE))),"")</f>
        <v>0</v>
      </c>
      <c r="D953" s="1" t="s">
        <v>1747</v>
      </c>
      <c r="E953" s="1" t="s">
        <v>1798</v>
      </c>
      <c r="F953" s="1" t="s">
        <v>1799</v>
      </c>
      <c r="G953" s="1" t="s">
        <v>147</v>
      </c>
      <c r="H953" s="1" t="s">
        <v>1749</v>
      </c>
      <c r="I953" s="1" t="s">
        <v>17</v>
      </c>
      <c r="J953" s="1" t="s">
        <v>17</v>
      </c>
      <c r="K953" s="1" t="s">
        <v>17</v>
      </c>
      <c r="L953" s="1" t="s">
        <v>151</v>
      </c>
    </row>
    <row r="954" ht="15.75" customHeight="1">
      <c r="A954" s="1" t="s">
        <v>1810</v>
      </c>
      <c r="B954" s="1" t="s">
        <v>1811</v>
      </c>
      <c r="C954" s="1">
        <f>IFERROR(IF(VLOOKUP($A954,'CDS-I'!$A:$L,3,FALSE)="","",(VLOOKUP($A954,'CDS-I'!$A:$L,3,FALSE))),"")</f>
        <v>0</v>
      </c>
      <c r="D954" s="1" t="s">
        <v>1747</v>
      </c>
      <c r="E954" s="1" t="s">
        <v>1798</v>
      </c>
      <c r="F954" s="1" t="s">
        <v>1799</v>
      </c>
      <c r="G954" s="1" t="s">
        <v>147</v>
      </c>
      <c r="H954" s="1" t="s">
        <v>1749</v>
      </c>
      <c r="I954" s="1" t="s">
        <v>17</v>
      </c>
      <c r="J954" s="1" t="s">
        <v>17</v>
      </c>
      <c r="K954" s="1" t="s">
        <v>17</v>
      </c>
      <c r="L954" s="1" t="s">
        <v>151</v>
      </c>
    </row>
    <row r="955" ht="15.75" customHeight="1">
      <c r="A955" s="1" t="s">
        <v>1812</v>
      </c>
      <c r="B955" s="1" t="s">
        <v>181</v>
      </c>
      <c r="C955" s="1">
        <f>IFERROR(IF(VLOOKUP($A955,'CDS-I'!$A:$L,3,FALSE)="","",(VLOOKUP($A955,'CDS-I'!$A:$L,3,FALSE))),"")</f>
        <v>328</v>
      </c>
      <c r="D955" s="1" t="s">
        <v>1747</v>
      </c>
      <c r="E955" s="1" t="s">
        <v>1798</v>
      </c>
      <c r="F955" s="1" t="s">
        <v>1799</v>
      </c>
      <c r="G955" s="1" t="s">
        <v>147</v>
      </c>
      <c r="H955" s="1" t="s">
        <v>1749</v>
      </c>
      <c r="I955" s="1" t="s">
        <v>17</v>
      </c>
      <c r="J955" s="1" t="s">
        <v>17</v>
      </c>
      <c r="K955" s="1" t="s">
        <v>17</v>
      </c>
      <c r="L955" s="1" t="s">
        <v>151</v>
      </c>
    </row>
    <row r="956" ht="15.75" customHeight="1">
      <c r="A956" s="1" t="s">
        <v>1813</v>
      </c>
      <c r="B956" s="1" t="s">
        <v>1797</v>
      </c>
      <c r="C956" s="1">
        <f>IFERROR(IF(VLOOKUP($A956,'CDS-I'!$A:$L,3,FALSE)="","",(VLOOKUP($A956,'CDS-I'!$A:$L,3,FALSE))),"")</f>
        <v>5</v>
      </c>
      <c r="D956" s="1" t="s">
        <v>1747</v>
      </c>
      <c r="E956" s="1" t="s">
        <v>1798</v>
      </c>
      <c r="F956" s="1" t="s">
        <v>1814</v>
      </c>
      <c r="G956" s="1" t="s">
        <v>147</v>
      </c>
      <c r="H956" s="1" t="s">
        <v>1749</v>
      </c>
      <c r="I956" s="1" t="s">
        <v>17</v>
      </c>
      <c r="J956" s="1" t="s">
        <v>17</v>
      </c>
      <c r="K956" s="1" t="s">
        <v>17</v>
      </c>
      <c r="L956" s="1" t="s">
        <v>151</v>
      </c>
    </row>
    <row r="957" ht="15.75" customHeight="1">
      <c r="A957" s="1" t="s">
        <v>1815</v>
      </c>
      <c r="B957" s="1" t="s">
        <v>1801</v>
      </c>
      <c r="C957" s="1">
        <f>IFERROR(IF(VLOOKUP($A957,'CDS-I'!$A:$L,3,FALSE)="","",(VLOOKUP($A957,'CDS-I'!$A:$L,3,FALSE))),"")</f>
        <v>22</v>
      </c>
      <c r="D957" s="1" t="s">
        <v>1747</v>
      </c>
      <c r="E957" s="1" t="s">
        <v>1798</v>
      </c>
      <c r="F957" s="1" t="s">
        <v>1814</v>
      </c>
      <c r="G957" s="1" t="s">
        <v>147</v>
      </c>
      <c r="H957" s="1" t="s">
        <v>1749</v>
      </c>
      <c r="I957" s="1" t="s">
        <v>17</v>
      </c>
      <c r="J957" s="1" t="s">
        <v>17</v>
      </c>
      <c r="K957" s="1" t="s">
        <v>17</v>
      </c>
      <c r="L957" s="1" t="s">
        <v>151</v>
      </c>
    </row>
    <row r="958" ht="15.75" customHeight="1">
      <c r="A958" s="1" t="s">
        <v>1816</v>
      </c>
      <c r="B958" s="1" t="s">
        <v>1803</v>
      </c>
      <c r="C958" s="1">
        <f>IFERROR(IF(VLOOKUP($A958,'CDS-I'!$A:$L,3,FALSE)="","",(VLOOKUP($A958,'CDS-I'!$A:$L,3,FALSE))),"")</f>
        <v>0</v>
      </c>
      <c r="D958" s="1" t="s">
        <v>1747</v>
      </c>
      <c r="E958" s="1" t="s">
        <v>1798</v>
      </c>
      <c r="F958" s="1" t="s">
        <v>1814</v>
      </c>
      <c r="G958" s="1" t="s">
        <v>147</v>
      </c>
      <c r="H958" s="1" t="s">
        <v>1749</v>
      </c>
      <c r="I958" s="1" t="s">
        <v>17</v>
      </c>
      <c r="J958" s="1" t="s">
        <v>17</v>
      </c>
      <c r="K958" s="1" t="s">
        <v>17</v>
      </c>
      <c r="L958" s="1" t="s">
        <v>151</v>
      </c>
    </row>
    <row r="959" ht="15.75" customHeight="1">
      <c r="A959" s="1" t="s">
        <v>1817</v>
      </c>
      <c r="B959" s="1" t="s">
        <v>1805</v>
      </c>
      <c r="C959" s="1">
        <f>IFERROR(IF(VLOOKUP($A959,'CDS-I'!$A:$L,3,FALSE)="","",(VLOOKUP($A959,'CDS-I'!$A:$L,3,FALSE))),"")</f>
        <v>0</v>
      </c>
      <c r="D959" s="1" t="s">
        <v>1747</v>
      </c>
      <c r="E959" s="1" t="s">
        <v>1798</v>
      </c>
      <c r="F959" s="1" t="s">
        <v>1814</v>
      </c>
      <c r="G959" s="1" t="s">
        <v>147</v>
      </c>
      <c r="H959" s="1" t="s">
        <v>1749</v>
      </c>
      <c r="I959" s="1" t="s">
        <v>17</v>
      </c>
      <c r="J959" s="1" t="s">
        <v>17</v>
      </c>
      <c r="K959" s="1" t="s">
        <v>17</v>
      </c>
      <c r="L959" s="1" t="s">
        <v>151</v>
      </c>
    </row>
    <row r="960" ht="15.75" customHeight="1">
      <c r="A960" s="1" t="s">
        <v>1818</v>
      </c>
      <c r="B960" s="1" t="s">
        <v>1807</v>
      </c>
      <c r="C960" s="1">
        <f>IFERROR(IF(VLOOKUP($A960,'CDS-I'!$A:$L,3,FALSE)="","",(VLOOKUP($A960,'CDS-I'!$A:$L,3,FALSE))),"")</f>
        <v>0</v>
      </c>
      <c r="D960" s="1" t="s">
        <v>1747</v>
      </c>
      <c r="E960" s="1" t="s">
        <v>1798</v>
      </c>
      <c r="F960" s="1" t="s">
        <v>1814</v>
      </c>
      <c r="G960" s="1" t="s">
        <v>147</v>
      </c>
      <c r="H960" s="1" t="s">
        <v>1749</v>
      </c>
      <c r="I960" s="1" t="s">
        <v>17</v>
      </c>
      <c r="J960" s="1" t="s">
        <v>17</v>
      </c>
      <c r="K960" s="1" t="s">
        <v>17</v>
      </c>
      <c r="L960" s="1" t="s">
        <v>151</v>
      </c>
    </row>
    <row r="961" ht="15.75" customHeight="1">
      <c r="A961" s="1" t="s">
        <v>1819</v>
      </c>
      <c r="B961" s="1" t="s">
        <v>1809</v>
      </c>
      <c r="C961" s="1">
        <f>IFERROR(IF(VLOOKUP($A961,'CDS-I'!$A:$L,3,FALSE)="","",(VLOOKUP($A961,'CDS-I'!$A:$L,3,FALSE))),"")</f>
        <v>0</v>
      </c>
      <c r="D961" s="1" t="s">
        <v>1747</v>
      </c>
      <c r="E961" s="1" t="s">
        <v>1798</v>
      </c>
      <c r="F961" s="1" t="s">
        <v>1814</v>
      </c>
      <c r="G961" s="1" t="s">
        <v>147</v>
      </c>
      <c r="H961" s="1" t="s">
        <v>1749</v>
      </c>
      <c r="I961" s="1" t="s">
        <v>17</v>
      </c>
      <c r="J961" s="1" t="s">
        <v>17</v>
      </c>
      <c r="K961" s="1" t="s">
        <v>17</v>
      </c>
      <c r="L961" s="1" t="s">
        <v>151</v>
      </c>
    </row>
    <row r="962" ht="15.75" customHeight="1">
      <c r="A962" s="1" t="s">
        <v>1820</v>
      </c>
      <c r="B962" s="1" t="s">
        <v>1811</v>
      </c>
      <c r="C962" s="1">
        <f>IFERROR(IF(VLOOKUP($A962,'CDS-I'!$A:$L,3,FALSE)="","",(VLOOKUP($A962,'CDS-I'!$A:$L,3,FALSE))),"")</f>
        <v>0</v>
      </c>
      <c r="D962" s="1" t="s">
        <v>1747</v>
      </c>
      <c r="E962" s="1" t="s">
        <v>1798</v>
      </c>
      <c r="F962" s="1" t="s">
        <v>1814</v>
      </c>
      <c r="G962" s="1" t="s">
        <v>147</v>
      </c>
      <c r="H962" s="1" t="s">
        <v>1749</v>
      </c>
      <c r="I962" s="1" t="s">
        <v>17</v>
      </c>
      <c r="J962" s="1" t="s">
        <v>17</v>
      </c>
      <c r="K962" s="1" t="s">
        <v>17</v>
      </c>
      <c r="L962" s="1" t="s">
        <v>151</v>
      </c>
    </row>
    <row r="963" ht="15.75" customHeight="1">
      <c r="A963" s="1" t="s">
        <v>1821</v>
      </c>
      <c r="B963" s="1" t="s">
        <v>181</v>
      </c>
      <c r="C963" s="1">
        <f>IFERROR(IF(VLOOKUP($A963,'CDS-I'!$A:$L,3,FALSE)="","",(VLOOKUP($A963,'CDS-I'!$A:$L,3,FALSE))),"")</f>
        <v>27</v>
      </c>
      <c r="D963" s="1" t="s">
        <v>1747</v>
      </c>
      <c r="E963" s="1" t="s">
        <v>1798</v>
      </c>
      <c r="F963" s="1" t="s">
        <v>1814</v>
      </c>
      <c r="G963" s="1" t="s">
        <v>147</v>
      </c>
      <c r="H963" s="1" t="s">
        <v>1749</v>
      </c>
      <c r="I963" s="1" t="s">
        <v>17</v>
      </c>
      <c r="J963" s="1" t="s">
        <v>17</v>
      </c>
      <c r="K963" s="1" t="s">
        <v>17</v>
      </c>
      <c r="L963" s="1" t="s">
        <v>151</v>
      </c>
    </row>
    <row r="964" ht="15.75" customHeight="1">
      <c r="A964" s="1" t="s">
        <v>1822</v>
      </c>
      <c r="B964" s="1" t="s">
        <v>1823</v>
      </c>
      <c r="C964" s="1" t="str">
        <f>IFERROR(IF(VLOOKUP($A964,'CDS-J'!$A:$L,3,FALSE)="","",(VLOOKUP($A964,'CDS-J'!$A:$L,3,FALSE))),"")</f>
        <v/>
      </c>
      <c r="D964" s="1" t="s">
        <v>1824</v>
      </c>
      <c r="E964" s="1" t="s">
        <v>1825</v>
      </c>
      <c r="F964" s="1" t="s">
        <v>1826</v>
      </c>
      <c r="G964" s="1" t="s">
        <v>147</v>
      </c>
      <c r="H964" s="1" t="s">
        <v>17</v>
      </c>
      <c r="I964" s="1" t="s">
        <v>17</v>
      </c>
      <c r="J964" s="1" t="s">
        <v>17</v>
      </c>
      <c r="K964" s="1" t="s">
        <v>17</v>
      </c>
      <c r="L964" s="1" t="s">
        <v>424</v>
      </c>
    </row>
    <row r="965" ht="15.75" customHeight="1">
      <c r="A965" s="1" t="s">
        <v>1827</v>
      </c>
      <c r="B965" s="1" t="s">
        <v>1828</v>
      </c>
      <c r="C965" s="1" t="str">
        <f>IFERROR(IF(VLOOKUP($A965,'CDS-J'!$A:$L,3,FALSE)="","",(VLOOKUP($A965,'CDS-J'!$A:$L,3,FALSE))),"")</f>
        <v/>
      </c>
      <c r="D965" s="1" t="s">
        <v>1824</v>
      </c>
      <c r="E965" s="1" t="s">
        <v>1825</v>
      </c>
      <c r="F965" s="1" t="s">
        <v>1829</v>
      </c>
      <c r="G965" s="1" t="s">
        <v>147</v>
      </c>
      <c r="H965" s="1" t="s">
        <v>17</v>
      </c>
      <c r="I965" s="1" t="s">
        <v>17</v>
      </c>
      <c r="J965" s="1" t="s">
        <v>17</v>
      </c>
      <c r="K965" s="1" t="s">
        <v>17</v>
      </c>
      <c r="L965" s="1" t="s">
        <v>424</v>
      </c>
    </row>
    <row r="966" ht="15.75" customHeight="1">
      <c r="A966" s="1" t="s">
        <v>1830</v>
      </c>
      <c r="B966" s="1" t="s">
        <v>1831</v>
      </c>
      <c r="C966" s="1" t="str">
        <f>IFERROR(IF(VLOOKUP($A966,'CDS-J'!$A:$L,3,FALSE)="","",(VLOOKUP($A966,'CDS-J'!$A:$L,3,FALSE))),"")</f>
        <v/>
      </c>
      <c r="D966" s="1" t="s">
        <v>1824</v>
      </c>
      <c r="E966" s="1" t="s">
        <v>1825</v>
      </c>
      <c r="F966" s="1" t="s">
        <v>1832</v>
      </c>
      <c r="G966" s="1" t="s">
        <v>147</v>
      </c>
      <c r="H966" s="1" t="s">
        <v>17</v>
      </c>
      <c r="I966" s="1" t="s">
        <v>17</v>
      </c>
      <c r="J966" s="1" t="s">
        <v>17</v>
      </c>
      <c r="K966" s="1" t="s">
        <v>17</v>
      </c>
      <c r="L966" s="1" t="s">
        <v>424</v>
      </c>
    </row>
    <row r="967" ht="15.75" customHeight="1">
      <c r="A967" s="1" t="s">
        <v>1833</v>
      </c>
      <c r="B967" s="1" t="s">
        <v>1834</v>
      </c>
      <c r="C967" s="1" t="str">
        <f>IFERROR(IF(VLOOKUP($A967,'CDS-J'!$A:$L,3,FALSE)="","",(VLOOKUP($A967,'CDS-J'!$A:$L,3,FALSE))),"")</f>
        <v/>
      </c>
      <c r="D967" s="1" t="s">
        <v>1824</v>
      </c>
      <c r="E967" s="1" t="s">
        <v>1825</v>
      </c>
      <c r="F967" s="1" t="s">
        <v>1835</v>
      </c>
      <c r="G967" s="1" t="s">
        <v>147</v>
      </c>
      <c r="H967" s="1" t="s">
        <v>17</v>
      </c>
      <c r="I967" s="1" t="s">
        <v>17</v>
      </c>
      <c r="J967" s="1" t="s">
        <v>17</v>
      </c>
      <c r="K967" s="1" t="s">
        <v>17</v>
      </c>
      <c r="L967" s="1" t="s">
        <v>424</v>
      </c>
    </row>
    <row r="968" ht="15.75" customHeight="1">
      <c r="A968" s="1" t="s">
        <v>1836</v>
      </c>
      <c r="B968" s="1" t="s">
        <v>1837</v>
      </c>
      <c r="C968" s="1" t="str">
        <f>IFERROR(IF(VLOOKUP($A968,'CDS-J'!$A:$L,3,FALSE)="","",(VLOOKUP($A968,'CDS-J'!$A:$L,3,FALSE))),"")</f>
        <v/>
      </c>
      <c r="D968" s="1" t="s">
        <v>1824</v>
      </c>
      <c r="E968" s="1" t="s">
        <v>1825</v>
      </c>
      <c r="F968" s="1" t="s">
        <v>1838</v>
      </c>
      <c r="G968" s="1" t="s">
        <v>147</v>
      </c>
      <c r="H968" s="1" t="s">
        <v>17</v>
      </c>
      <c r="I968" s="1" t="s">
        <v>17</v>
      </c>
      <c r="J968" s="1" t="s">
        <v>17</v>
      </c>
      <c r="K968" s="1" t="s">
        <v>17</v>
      </c>
      <c r="L968" s="1" t="s">
        <v>424</v>
      </c>
    </row>
    <row r="969" ht="15.75" customHeight="1">
      <c r="A969" s="1" t="s">
        <v>1839</v>
      </c>
      <c r="B969" s="1" t="s">
        <v>1840</v>
      </c>
      <c r="C969" s="1" t="str">
        <f>IFERROR(IF(VLOOKUP($A969,'CDS-J'!$A:$L,3,FALSE)="","",(VLOOKUP($A969,'CDS-J'!$A:$L,3,FALSE))),"")</f>
        <v/>
      </c>
      <c r="D969" s="1" t="s">
        <v>1824</v>
      </c>
      <c r="E969" s="1" t="s">
        <v>1825</v>
      </c>
      <c r="F969" s="1">
        <v>10.0</v>
      </c>
      <c r="G969" s="1" t="s">
        <v>147</v>
      </c>
      <c r="H969" s="1" t="s">
        <v>17</v>
      </c>
      <c r="I969" s="1" t="s">
        <v>17</v>
      </c>
      <c r="J969" s="1" t="s">
        <v>17</v>
      </c>
      <c r="K969" s="1" t="s">
        <v>17</v>
      </c>
      <c r="L969" s="1" t="s">
        <v>424</v>
      </c>
    </row>
    <row r="970" ht="15.75" customHeight="1">
      <c r="A970" s="1" t="s">
        <v>1841</v>
      </c>
      <c r="B970" s="1" t="s">
        <v>1842</v>
      </c>
      <c r="C970" s="1" t="str">
        <f>IFERROR(IF(VLOOKUP($A970,'CDS-J'!$A:$L,3,FALSE)="","",(VLOOKUP($A970,'CDS-J'!$A:$L,3,FALSE))),"")</f>
        <v/>
      </c>
      <c r="D970" s="1" t="s">
        <v>1824</v>
      </c>
      <c r="E970" s="1" t="s">
        <v>1825</v>
      </c>
      <c r="F970" s="1">
        <v>11.0</v>
      </c>
      <c r="G970" s="1" t="s">
        <v>147</v>
      </c>
      <c r="H970" s="1" t="s">
        <v>17</v>
      </c>
      <c r="I970" s="1" t="s">
        <v>17</v>
      </c>
      <c r="J970" s="1" t="s">
        <v>17</v>
      </c>
      <c r="K970" s="1" t="s">
        <v>17</v>
      </c>
      <c r="L970" s="1" t="s">
        <v>424</v>
      </c>
    </row>
    <row r="971" ht="15.75" customHeight="1">
      <c r="A971" s="1" t="s">
        <v>1843</v>
      </c>
      <c r="B971" s="1" t="s">
        <v>1844</v>
      </c>
      <c r="C971" s="1" t="str">
        <f>IFERROR(IF(VLOOKUP($A971,'CDS-J'!$A:$L,3,FALSE)="","",(VLOOKUP($A971,'CDS-J'!$A:$L,3,FALSE))),"")</f>
        <v/>
      </c>
      <c r="D971" s="1" t="s">
        <v>1824</v>
      </c>
      <c r="E971" s="1" t="s">
        <v>1825</v>
      </c>
      <c r="F971" s="1">
        <v>12.0</v>
      </c>
      <c r="G971" s="1" t="s">
        <v>147</v>
      </c>
      <c r="H971" s="1" t="s">
        <v>17</v>
      </c>
      <c r="I971" s="1" t="s">
        <v>17</v>
      </c>
      <c r="J971" s="1" t="s">
        <v>17</v>
      </c>
      <c r="K971" s="1" t="s">
        <v>17</v>
      </c>
      <c r="L971" s="1" t="s">
        <v>424</v>
      </c>
    </row>
    <row r="972" ht="15.75" customHeight="1">
      <c r="A972" s="1" t="s">
        <v>1845</v>
      </c>
      <c r="B972" s="1" t="s">
        <v>1846</v>
      </c>
      <c r="C972" s="1" t="str">
        <f>IFERROR(IF(VLOOKUP($A972,'CDS-J'!$A:$L,3,FALSE)="","",(VLOOKUP($A972,'CDS-J'!$A:$L,3,FALSE))),"")</f>
        <v/>
      </c>
      <c r="D972" s="1" t="s">
        <v>1824</v>
      </c>
      <c r="E972" s="1" t="s">
        <v>1825</v>
      </c>
      <c r="F972" s="1">
        <v>13.0</v>
      </c>
      <c r="G972" s="1" t="s">
        <v>147</v>
      </c>
      <c r="H972" s="1" t="s">
        <v>17</v>
      </c>
      <c r="I972" s="1" t="s">
        <v>17</v>
      </c>
      <c r="J972" s="1" t="s">
        <v>17</v>
      </c>
      <c r="K972" s="1" t="s">
        <v>17</v>
      </c>
      <c r="L972" s="1" t="s">
        <v>424</v>
      </c>
    </row>
    <row r="973" ht="15.75" customHeight="1">
      <c r="A973" s="1" t="s">
        <v>1847</v>
      </c>
      <c r="B973" s="1" t="s">
        <v>1848</v>
      </c>
      <c r="C973" s="1" t="str">
        <f>IFERROR(IF(VLOOKUP($A973,'CDS-J'!$A:$L,3,FALSE)="","",(VLOOKUP($A973,'CDS-J'!$A:$L,3,FALSE))),"")</f>
        <v/>
      </c>
      <c r="D973" s="1" t="s">
        <v>1824</v>
      </c>
      <c r="E973" s="1" t="s">
        <v>1825</v>
      </c>
      <c r="F973" s="1">
        <v>14.0</v>
      </c>
      <c r="G973" s="1" t="s">
        <v>147</v>
      </c>
      <c r="H973" s="1" t="s">
        <v>17</v>
      </c>
      <c r="I973" s="1" t="s">
        <v>17</v>
      </c>
      <c r="J973" s="1" t="s">
        <v>17</v>
      </c>
      <c r="K973" s="1" t="s">
        <v>17</v>
      </c>
      <c r="L973" s="1" t="s">
        <v>424</v>
      </c>
    </row>
    <row r="974" ht="15.75" customHeight="1">
      <c r="A974" s="1" t="s">
        <v>1849</v>
      </c>
      <c r="B974" s="1" t="s">
        <v>1850</v>
      </c>
      <c r="C974" s="1" t="str">
        <f>IFERROR(IF(VLOOKUP($A974,'CDS-J'!$A:$L,3,FALSE)="","",(VLOOKUP($A974,'CDS-J'!$A:$L,3,FALSE))),"")</f>
        <v/>
      </c>
      <c r="D974" s="1" t="s">
        <v>1824</v>
      </c>
      <c r="E974" s="1" t="s">
        <v>1825</v>
      </c>
      <c r="F974" s="1">
        <v>15.0</v>
      </c>
      <c r="G974" s="1" t="s">
        <v>147</v>
      </c>
      <c r="H974" s="1" t="s">
        <v>17</v>
      </c>
      <c r="I974" s="1" t="s">
        <v>17</v>
      </c>
      <c r="J974" s="1" t="s">
        <v>17</v>
      </c>
      <c r="K974" s="1" t="s">
        <v>17</v>
      </c>
      <c r="L974" s="1" t="s">
        <v>424</v>
      </c>
    </row>
    <row r="975" ht="15.75" customHeight="1">
      <c r="A975" s="1" t="s">
        <v>1851</v>
      </c>
      <c r="B975" s="1" t="s">
        <v>1852</v>
      </c>
      <c r="C975" s="1" t="str">
        <f>IFERROR(IF(VLOOKUP($A975,'CDS-J'!$A:$L,3,FALSE)="","",(VLOOKUP($A975,'CDS-J'!$A:$L,3,FALSE))),"")</f>
        <v/>
      </c>
      <c r="D975" s="1" t="s">
        <v>1824</v>
      </c>
      <c r="E975" s="1" t="s">
        <v>1825</v>
      </c>
      <c r="F975" s="1">
        <v>16.0</v>
      </c>
      <c r="G975" s="1" t="s">
        <v>147</v>
      </c>
      <c r="H975" s="1" t="s">
        <v>17</v>
      </c>
      <c r="I975" s="1" t="s">
        <v>17</v>
      </c>
      <c r="J975" s="1" t="s">
        <v>17</v>
      </c>
      <c r="K975" s="1" t="s">
        <v>17</v>
      </c>
      <c r="L975" s="1" t="s">
        <v>424</v>
      </c>
    </row>
    <row r="976" ht="15.75" customHeight="1">
      <c r="A976" s="1" t="s">
        <v>1853</v>
      </c>
      <c r="B976" s="1" t="s">
        <v>1854</v>
      </c>
      <c r="C976" s="1" t="str">
        <f>IFERROR(IF(VLOOKUP($A976,'CDS-J'!$A:$L,3,FALSE)="","",(VLOOKUP($A976,'CDS-J'!$A:$L,3,FALSE))),"")</f>
        <v/>
      </c>
      <c r="D976" s="1" t="s">
        <v>1824</v>
      </c>
      <c r="E976" s="1" t="s">
        <v>1825</v>
      </c>
      <c r="F976" s="1">
        <v>19.0</v>
      </c>
      <c r="G976" s="1" t="s">
        <v>147</v>
      </c>
      <c r="H976" s="1" t="s">
        <v>17</v>
      </c>
      <c r="I976" s="1" t="s">
        <v>17</v>
      </c>
      <c r="J976" s="1" t="s">
        <v>17</v>
      </c>
      <c r="K976" s="1" t="s">
        <v>17</v>
      </c>
      <c r="L976" s="1" t="s">
        <v>424</v>
      </c>
    </row>
    <row r="977" ht="15.75" customHeight="1">
      <c r="A977" s="1" t="s">
        <v>1855</v>
      </c>
      <c r="B977" s="1" t="s">
        <v>1856</v>
      </c>
      <c r="C977" s="1" t="str">
        <f>IFERROR(IF(VLOOKUP($A977,'CDS-J'!$A:$L,3,FALSE)="","",(VLOOKUP($A977,'CDS-J'!$A:$L,3,FALSE))),"")</f>
        <v/>
      </c>
      <c r="D977" s="1" t="s">
        <v>1824</v>
      </c>
      <c r="E977" s="1" t="s">
        <v>1825</v>
      </c>
      <c r="F977" s="1">
        <v>22.0</v>
      </c>
      <c r="G977" s="1" t="s">
        <v>147</v>
      </c>
      <c r="H977" s="1" t="s">
        <v>17</v>
      </c>
      <c r="I977" s="1" t="s">
        <v>17</v>
      </c>
      <c r="J977" s="1" t="s">
        <v>17</v>
      </c>
      <c r="K977" s="1" t="s">
        <v>17</v>
      </c>
      <c r="L977" s="1" t="s">
        <v>424</v>
      </c>
    </row>
    <row r="978" ht="15.75" customHeight="1">
      <c r="A978" s="1" t="s">
        <v>1857</v>
      </c>
      <c r="B978" s="1" t="s">
        <v>594</v>
      </c>
      <c r="C978" s="1" t="str">
        <f>IFERROR(IF(VLOOKUP($A978,'CDS-J'!$A:$L,3,FALSE)="","",(VLOOKUP($A978,'CDS-J'!$A:$L,3,FALSE))),"")</f>
        <v/>
      </c>
      <c r="D978" s="1" t="s">
        <v>1824</v>
      </c>
      <c r="E978" s="1" t="s">
        <v>1825</v>
      </c>
      <c r="F978" s="1">
        <v>23.0</v>
      </c>
      <c r="G978" s="1" t="s">
        <v>147</v>
      </c>
      <c r="H978" s="1" t="s">
        <v>17</v>
      </c>
      <c r="I978" s="1" t="s">
        <v>17</v>
      </c>
      <c r="J978" s="1" t="s">
        <v>17</v>
      </c>
      <c r="K978" s="1" t="s">
        <v>17</v>
      </c>
      <c r="L978" s="1" t="s">
        <v>424</v>
      </c>
    </row>
    <row r="979" ht="15.75" customHeight="1">
      <c r="A979" s="1" t="s">
        <v>1858</v>
      </c>
      <c r="B979" s="1" t="s">
        <v>1859</v>
      </c>
      <c r="C979" s="1" t="str">
        <f>IFERROR(IF(VLOOKUP($A979,'CDS-J'!$A:$L,3,FALSE)="","",(VLOOKUP($A979,'CDS-J'!$A:$L,3,FALSE))),"")</f>
        <v/>
      </c>
      <c r="D979" s="1" t="s">
        <v>1824</v>
      </c>
      <c r="E979" s="1" t="s">
        <v>1825</v>
      </c>
      <c r="F979" s="1">
        <v>24.0</v>
      </c>
      <c r="G979" s="1" t="s">
        <v>147</v>
      </c>
      <c r="H979" s="1" t="s">
        <v>17</v>
      </c>
      <c r="I979" s="1" t="s">
        <v>17</v>
      </c>
      <c r="J979" s="1" t="s">
        <v>17</v>
      </c>
      <c r="K979" s="1" t="s">
        <v>17</v>
      </c>
      <c r="L979" s="1" t="s">
        <v>424</v>
      </c>
    </row>
    <row r="980" ht="15.75" customHeight="1">
      <c r="A980" s="1" t="s">
        <v>1860</v>
      </c>
      <c r="B980" s="1" t="s">
        <v>1861</v>
      </c>
      <c r="C980" s="1" t="str">
        <f>IFERROR(IF(VLOOKUP($A980,'CDS-J'!$A:$L,3,FALSE)="","",(VLOOKUP($A980,'CDS-J'!$A:$L,3,FALSE))),"")</f>
        <v/>
      </c>
      <c r="D980" s="1" t="s">
        <v>1824</v>
      </c>
      <c r="E980" s="1" t="s">
        <v>1825</v>
      </c>
      <c r="F980" s="1">
        <v>25.0</v>
      </c>
      <c r="G980" s="1" t="s">
        <v>147</v>
      </c>
      <c r="H980" s="1" t="s">
        <v>17</v>
      </c>
      <c r="I980" s="1" t="s">
        <v>17</v>
      </c>
      <c r="J980" s="1" t="s">
        <v>17</v>
      </c>
      <c r="K980" s="1" t="s">
        <v>17</v>
      </c>
      <c r="L980" s="1" t="s">
        <v>424</v>
      </c>
    </row>
    <row r="981" ht="15.75" customHeight="1">
      <c r="A981" s="1" t="s">
        <v>1862</v>
      </c>
      <c r="B981" s="1" t="s">
        <v>1863</v>
      </c>
      <c r="C981" s="1" t="str">
        <f>IFERROR(IF(VLOOKUP($A981,'CDS-J'!$A:$L,3,FALSE)="","",(VLOOKUP($A981,'CDS-J'!$A:$L,3,FALSE))),"")</f>
        <v/>
      </c>
      <c r="D981" s="1" t="s">
        <v>1824</v>
      </c>
      <c r="E981" s="1" t="s">
        <v>1825</v>
      </c>
      <c r="F981" s="1">
        <v>26.0</v>
      </c>
      <c r="G981" s="1" t="s">
        <v>147</v>
      </c>
      <c r="H981" s="1" t="s">
        <v>17</v>
      </c>
      <c r="I981" s="1" t="s">
        <v>17</v>
      </c>
      <c r="J981" s="1" t="s">
        <v>17</v>
      </c>
      <c r="K981" s="1" t="s">
        <v>17</v>
      </c>
      <c r="L981" s="1" t="s">
        <v>424</v>
      </c>
    </row>
    <row r="982" ht="15.75" customHeight="1">
      <c r="A982" s="1" t="s">
        <v>1864</v>
      </c>
      <c r="B982" s="1" t="s">
        <v>1865</v>
      </c>
      <c r="C982" s="1" t="str">
        <f>IFERROR(IF(VLOOKUP($A982,'CDS-J'!$A:$L,3,FALSE)="","",(VLOOKUP($A982,'CDS-J'!$A:$L,3,FALSE))),"")</f>
        <v/>
      </c>
      <c r="D982" s="1" t="s">
        <v>1824</v>
      </c>
      <c r="E982" s="1" t="s">
        <v>1825</v>
      </c>
      <c r="F982" s="1">
        <v>27.0</v>
      </c>
      <c r="G982" s="1" t="s">
        <v>147</v>
      </c>
      <c r="H982" s="1" t="s">
        <v>17</v>
      </c>
      <c r="I982" s="1" t="s">
        <v>17</v>
      </c>
      <c r="J982" s="1" t="s">
        <v>17</v>
      </c>
      <c r="K982" s="1" t="s">
        <v>17</v>
      </c>
      <c r="L982" s="1" t="s">
        <v>424</v>
      </c>
    </row>
    <row r="983" ht="15.75" customHeight="1">
      <c r="A983" s="1" t="s">
        <v>1866</v>
      </c>
      <c r="B983" s="1" t="s">
        <v>1867</v>
      </c>
      <c r="C983" s="1" t="str">
        <f>IFERROR(IF(VLOOKUP($A983,'CDS-J'!$A:$L,3,FALSE)="","",(VLOOKUP($A983,'CDS-J'!$A:$L,3,FALSE))),"")</f>
        <v/>
      </c>
      <c r="D983" s="1" t="s">
        <v>1824</v>
      </c>
      <c r="E983" s="1" t="s">
        <v>1825</v>
      </c>
      <c r="F983" s="1" t="s">
        <v>1868</v>
      </c>
      <c r="G983" s="1" t="s">
        <v>147</v>
      </c>
      <c r="H983" s="1" t="s">
        <v>17</v>
      </c>
      <c r="I983" s="1" t="s">
        <v>17</v>
      </c>
      <c r="J983" s="1" t="s">
        <v>17</v>
      </c>
      <c r="K983" s="1" t="s">
        <v>17</v>
      </c>
      <c r="L983" s="1" t="s">
        <v>424</v>
      </c>
    </row>
    <row r="984" ht="15.75" customHeight="1">
      <c r="A984" s="1" t="s">
        <v>1869</v>
      </c>
      <c r="B984" s="1" t="s">
        <v>1870</v>
      </c>
      <c r="C984" s="1" t="str">
        <f>IFERROR(IF(VLOOKUP($A984,'CDS-J'!$A:$L,3,FALSE)="","",(VLOOKUP($A984,'CDS-J'!$A:$L,3,FALSE))),"")</f>
        <v/>
      </c>
      <c r="D984" s="1" t="s">
        <v>1824</v>
      </c>
      <c r="E984" s="1" t="s">
        <v>1825</v>
      </c>
      <c r="F984" s="1">
        <v>30.0</v>
      </c>
      <c r="G984" s="1" t="s">
        <v>147</v>
      </c>
      <c r="H984" s="1" t="s">
        <v>17</v>
      </c>
      <c r="I984" s="1" t="s">
        <v>17</v>
      </c>
      <c r="J984" s="1" t="s">
        <v>17</v>
      </c>
      <c r="K984" s="1" t="s">
        <v>17</v>
      </c>
      <c r="L984" s="1" t="s">
        <v>424</v>
      </c>
    </row>
    <row r="985" ht="15.75" customHeight="1">
      <c r="A985" s="1" t="s">
        <v>1871</v>
      </c>
      <c r="B985" s="1" t="s">
        <v>1872</v>
      </c>
      <c r="C985" s="1" t="str">
        <f>IFERROR(IF(VLOOKUP($A985,'CDS-J'!$A:$L,3,FALSE)="","",(VLOOKUP($A985,'CDS-J'!$A:$L,3,FALSE))),"")</f>
        <v/>
      </c>
      <c r="D985" s="1" t="s">
        <v>1824</v>
      </c>
      <c r="E985" s="1" t="s">
        <v>1825</v>
      </c>
      <c r="F985" s="1">
        <v>31.0</v>
      </c>
      <c r="G985" s="1" t="s">
        <v>147</v>
      </c>
      <c r="H985" s="1" t="s">
        <v>17</v>
      </c>
      <c r="I985" s="1" t="s">
        <v>17</v>
      </c>
      <c r="J985" s="1" t="s">
        <v>17</v>
      </c>
      <c r="K985" s="1" t="s">
        <v>17</v>
      </c>
      <c r="L985" s="1" t="s">
        <v>424</v>
      </c>
    </row>
    <row r="986" ht="15.75" customHeight="1">
      <c r="A986" s="1" t="s">
        <v>1873</v>
      </c>
      <c r="B986" s="1" t="s">
        <v>1874</v>
      </c>
      <c r="C986" s="1" t="str">
        <f>IFERROR(IF(VLOOKUP($A986,'CDS-J'!$A:$L,3,FALSE)="","",(VLOOKUP($A986,'CDS-J'!$A:$L,3,FALSE))),"")</f>
        <v/>
      </c>
      <c r="D986" s="1" t="s">
        <v>1824</v>
      </c>
      <c r="E986" s="1" t="s">
        <v>1825</v>
      </c>
      <c r="F986" s="1">
        <v>38.0</v>
      </c>
      <c r="G986" s="1" t="s">
        <v>147</v>
      </c>
      <c r="H986" s="1" t="s">
        <v>17</v>
      </c>
      <c r="I986" s="1" t="s">
        <v>17</v>
      </c>
      <c r="J986" s="1" t="s">
        <v>17</v>
      </c>
      <c r="K986" s="1" t="s">
        <v>17</v>
      </c>
      <c r="L986" s="1" t="s">
        <v>424</v>
      </c>
    </row>
    <row r="987" ht="15.75" customHeight="1">
      <c r="A987" s="1" t="s">
        <v>1875</v>
      </c>
      <c r="B987" s="1" t="s">
        <v>1876</v>
      </c>
      <c r="C987" s="1" t="str">
        <f>IFERROR(IF(VLOOKUP($A987,'CDS-J'!$A:$L,3,FALSE)="","",(VLOOKUP($A987,'CDS-J'!$A:$L,3,FALSE))),"")</f>
        <v/>
      </c>
      <c r="D987" s="1" t="s">
        <v>1824</v>
      </c>
      <c r="E987" s="1" t="s">
        <v>1825</v>
      </c>
      <c r="F987" s="1">
        <v>39.0</v>
      </c>
      <c r="G987" s="1" t="s">
        <v>147</v>
      </c>
      <c r="H987" s="1" t="s">
        <v>17</v>
      </c>
      <c r="I987" s="1" t="s">
        <v>17</v>
      </c>
      <c r="J987" s="1" t="s">
        <v>17</v>
      </c>
      <c r="K987" s="1" t="s">
        <v>17</v>
      </c>
      <c r="L987" s="1" t="s">
        <v>424</v>
      </c>
    </row>
    <row r="988" ht="15.75" customHeight="1">
      <c r="A988" s="1" t="s">
        <v>1877</v>
      </c>
      <c r="B988" s="1" t="s">
        <v>1878</v>
      </c>
      <c r="C988" s="1" t="str">
        <f>IFERROR(IF(VLOOKUP($A988,'CDS-J'!$A:$L,3,FALSE)="","",(VLOOKUP($A988,'CDS-J'!$A:$L,3,FALSE))),"")</f>
        <v/>
      </c>
      <c r="D988" s="1" t="s">
        <v>1824</v>
      </c>
      <c r="E988" s="1" t="s">
        <v>1825</v>
      </c>
      <c r="F988" s="1">
        <v>40.0</v>
      </c>
      <c r="G988" s="1" t="s">
        <v>147</v>
      </c>
      <c r="H988" s="1" t="s">
        <v>17</v>
      </c>
      <c r="I988" s="1" t="s">
        <v>17</v>
      </c>
      <c r="J988" s="1" t="s">
        <v>17</v>
      </c>
      <c r="K988" s="1" t="s">
        <v>17</v>
      </c>
      <c r="L988" s="1" t="s">
        <v>424</v>
      </c>
    </row>
    <row r="989" ht="15.75" customHeight="1">
      <c r="A989" s="1" t="s">
        <v>1879</v>
      </c>
      <c r="B989" s="1" t="s">
        <v>1880</v>
      </c>
      <c r="C989" s="1" t="str">
        <f>IFERROR(IF(VLOOKUP($A989,'CDS-J'!$A:$L,3,FALSE)="","",(VLOOKUP($A989,'CDS-J'!$A:$L,3,FALSE))),"")</f>
        <v/>
      </c>
      <c r="D989" s="1" t="s">
        <v>1824</v>
      </c>
      <c r="E989" s="1" t="s">
        <v>1825</v>
      </c>
      <c r="F989" s="1">
        <v>41.0</v>
      </c>
      <c r="G989" s="1" t="s">
        <v>147</v>
      </c>
      <c r="H989" s="1" t="s">
        <v>17</v>
      </c>
      <c r="I989" s="1" t="s">
        <v>17</v>
      </c>
      <c r="J989" s="1" t="s">
        <v>17</v>
      </c>
      <c r="K989" s="1" t="s">
        <v>17</v>
      </c>
      <c r="L989" s="1" t="s">
        <v>424</v>
      </c>
    </row>
    <row r="990" ht="15.75" customHeight="1">
      <c r="A990" s="1" t="s">
        <v>1881</v>
      </c>
      <c r="B990" s="1" t="s">
        <v>1882</v>
      </c>
      <c r="C990" s="1" t="str">
        <f>IFERROR(IF(VLOOKUP($A990,'CDS-J'!$A:$L,3,FALSE)="","",(VLOOKUP($A990,'CDS-J'!$A:$L,3,FALSE))),"")</f>
        <v/>
      </c>
      <c r="D990" s="1" t="s">
        <v>1824</v>
      </c>
      <c r="E990" s="1" t="s">
        <v>1825</v>
      </c>
      <c r="F990" s="1">
        <v>42.0</v>
      </c>
      <c r="G990" s="1" t="s">
        <v>147</v>
      </c>
      <c r="H990" s="1" t="s">
        <v>17</v>
      </c>
      <c r="I990" s="1" t="s">
        <v>17</v>
      </c>
      <c r="J990" s="1" t="s">
        <v>17</v>
      </c>
      <c r="K990" s="1" t="s">
        <v>17</v>
      </c>
      <c r="L990" s="1" t="s">
        <v>424</v>
      </c>
    </row>
    <row r="991" ht="15.75" customHeight="1">
      <c r="A991" s="1" t="s">
        <v>1883</v>
      </c>
      <c r="B991" s="1" t="s">
        <v>1884</v>
      </c>
      <c r="C991" s="1" t="str">
        <f>IFERROR(IF(VLOOKUP($A991,'CDS-J'!$A:$L,3,FALSE)="","",(VLOOKUP($A991,'CDS-J'!$A:$L,3,FALSE))),"")</f>
        <v/>
      </c>
      <c r="D991" s="1" t="s">
        <v>1824</v>
      </c>
      <c r="E991" s="1" t="s">
        <v>1825</v>
      </c>
      <c r="F991" s="1">
        <v>43.0</v>
      </c>
      <c r="G991" s="1" t="s">
        <v>147</v>
      </c>
      <c r="H991" s="1" t="s">
        <v>17</v>
      </c>
      <c r="I991" s="1" t="s">
        <v>17</v>
      </c>
      <c r="J991" s="1" t="s">
        <v>17</v>
      </c>
      <c r="K991" s="1" t="s">
        <v>17</v>
      </c>
      <c r="L991" s="1" t="s">
        <v>424</v>
      </c>
    </row>
    <row r="992" ht="15.75" customHeight="1">
      <c r="A992" s="1" t="s">
        <v>1885</v>
      </c>
      <c r="B992" s="1" t="s">
        <v>1886</v>
      </c>
      <c r="C992" s="1" t="str">
        <f>IFERROR(IF(VLOOKUP($A992,'CDS-J'!$A:$L,3,FALSE)="","",(VLOOKUP($A992,'CDS-J'!$A:$L,3,FALSE))),"")</f>
        <v/>
      </c>
      <c r="D992" s="1" t="s">
        <v>1824</v>
      </c>
      <c r="E992" s="1" t="s">
        <v>1825</v>
      </c>
      <c r="F992" s="1">
        <v>44.0</v>
      </c>
      <c r="G992" s="1" t="s">
        <v>147</v>
      </c>
      <c r="H992" s="1" t="s">
        <v>17</v>
      </c>
      <c r="I992" s="1" t="s">
        <v>17</v>
      </c>
      <c r="J992" s="1" t="s">
        <v>17</v>
      </c>
      <c r="K992" s="1" t="s">
        <v>17</v>
      </c>
      <c r="L992" s="1" t="s">
        <v>424</v>
      </c>
    </row>
    <row r="993" ht="15.75" customHeight="1">
      <c r="A993" s="1" t="s">
        <v>1887</v>
      </c>
      <c r="B993" s="1" t="s">
        <v>1888</v>
      </c>
      <c r="C993" s="1" t="str">
        <f>IFERROR(IF(VLOOKUP($A993,'CDS-J'!$A:$L,3,FALSE)="","",(VLOOKUP($A993,'CDS-J'!$A:$L,3,FALSE))),"")</f>
        <v/>
      </c>
      <c r="D993" s="1" t="s">
        <v>1824</v>
      </c>
      <c r="E993" s="1" t="s">
        <v>1825</v>
      </c>
      <c r="F993" s="1">
        <v>45.0</v>
      </c>
      <c r="G993" s="1" t="s">
        <v>147</v>
      </c>
      <c r="H993" s="1" t="s">
        <v>17</v>
      </c>
      <c r="I993" s="1" t="s">
        <v>17</v>
      </c>
      <c r="J993" s="1" t="s">
        <v>17</v>
      </c>
      <c r="K993" s="1" t="s">
        <v>17</v>
      </c>
      <c r="L993" s="1" t="s">
        <v>424</v>
      </c>
    </row>
    <row r="994" ht="15.75" customHeight="1">
      <c r="A994" s="1" t="s">
        <v>1889</v>
      </c>
      <c r="B994" s="1" t="s">
        <v>1890</v>
      </c>
      <c r="C994" s="1" t="str">
        <f>IFERROR(IF(VLOOKUP($A994,'CDS-J'!$A:$L,3,FALSE)="","",(VLOOKUP($A994,'CDS-J'!$A:$L,3,FALSE))),"")</f>
        <v/>
      </c>
      <c r="D994" s="1" t="s">
        <v>1824</v>
      </c>
      <c r="E994" s="1" t="s">
        <v>1825</v>
      </c>
      <c r="F994" s="1">
        <v>46.0</v>
      </c>
      <c r="G994" s="1" t="s">
        <v>147</v>
      </c>
      <c r="H994" s="1" t="s">
        <v>17</v>
      </c>
      <c r="I994" s="1" t="s">
        <v>17</v>
      </c>
      <c r="J994" s="1" t="s">
        <v>17</v>
      </c>
      <c r="K994" s="1" t="s">
        <v>17</v>
      </c>
      <c r="L994" s="1" t="s">
        <v>424</v>
      </c>
    </row>
    <row r="995" ht="15.75" customHeight="1">
      <c r="A995" s="1" t="s">
        <v>1891</v>
      </c>
      <c r="B995" s="1" t="s">
        <v>1892</v>
      </c>
      <c r="C995" s="1" t="str">
        <f>IFERROR(IF(VLOOKUP($A995,'CDS-J'!$A:$L,3,FALSE)="","",(VLOOKUP($A995,'CDS-J'!$A:$L,3,FALSE))),"")</f>
        <v/>
      </c>
      <c r="D995" s="1" t="s">
        <v>1824</v>
      </c>
      <c r="E995" s="1" t="s">
        <v>1825</v>
      </c>
      <c r="F995" s="1">
        <v>47.0</v>
      </c>
      <c r="G995" s="1" t="s">
        <v>147</v>
      </c>
      <c r="H995" s="1" t="s">
        <v>17</v>
      </c>
      <c r="I995" s="1" t="s">
        <v>17</v>
      </c>
      <c r="J995" s="1" t="s">
        <v>17</v>
      </c>
      <c r="K995" s="1" t="s">
        <v>17</v>
      </c>
      <c r="L995" s="1" t="s">
        <v>424</v>
      </c>
    </row>
    <row r="996" ht="15.75" customHeight="1">
      <c r="A996" s="1" t="s">
        <v>1893</v>
      </c>
      <c r="B996" s="1" t="s">
        <v>1894</v>
      </c>
      <c r="C996" s="1" t="str">
        <f>IFERROR(IF(VLOOKUP($A996,'CDS-J'!$A:$L,3,FALSE)="","",(VLOOKUP($A996,'CDS-J'!$A:$L,3,FALSE))),"")</f>
        <v/>
      </c>
      <c r="D996" s="1" t="s">
        <v>1824</v>
      </c>
      <c r="E996" s="1" t="s">
        <v>1825</v>
      </c>
      <c r="F996" s="1">
        <v>48.0</v>
      </c>
      <c r="G996" s="1" t="s">
        <v>147</v>
      </c>
      <c r="H996" s="1" t="s">
        <v>17</v>
      </c>
      <c r="I996" s="1" t="s">
        <v>17</v>
      </c>
      <c r="J996" s="1" t="s">
        <v>17</v>
      </c>
      <c r="K996" s="1" t="s">
        <v>17</v>
      </c>
      <c r="L996" s="1" t="s">
        <v>424</v>
      </c>
    </row>
    <row r="997" ht="15.75" customHeight="1">
      <c r="A997" s="1" t="s">
        <v>1895</v>
      </c>
      <c r="B997" s="1" t="s">
        <v>1896</v>
      </c>
      <c r="C997" s="1" t="str">
        <f>IFERROR(IF(VLOOKUP($A997,'CDS-J'!$A:$L,3,FALSE)="","",(VLOOKUP($A997,'CDS-J'!$A:$L,3,FALSE))),"")</f>
        <v/>
      </c>
      <c r="D997" s="1" t="s">
        <v>1824</v>
      </c>
      <c r="E997" s="1" t="s">
        <v>1825</v>
      </c>
      <c r="F997" s="1">
        <v>49.0</v>
      </c>
      <c r="G997" s="1" t="s">
        <v>147</v>
      </c>
      <c r="H997" s="1" t="s">
        <v>17</v>
      </c>
      <c r="I997" s="1" t="s">
        <v>17</v>
      </c>
      <c r="J997" s="1" t="s">
        <v>17</v>
      </c>
      <c r="K997" s="1" t="s">
        <v>17</v>
      </c>
      <c r="L997" s="1" t="s">
        <v>424</v>
      </c>
    </row>
    <row r="998" ht="15.75" customHeight="1">
      <c r="A998" s="1" t="s">
        <v>1897</v>
      </c>
      <c r="B998" s="1" t="s">
        <v>1898</v>
      </c>
      <c r="C998" s="1" t="str">
        <f>IFERROR(IF(VLOOKUP($A998,'CDS-J'!$A:$L,3,FALSE)="","",(VLOOKUP($A998,'CDS-J'!$A:$L,3,FALSE))),"")</f>
        <v/>
      </c>
      <c r="D998" s="1" t="s">
        <v>1824</v>
      </c>
      <c r="E998" s="1" t="s">
        <v>1825</v>
      </c>
      <c r="F998" s="1">
        <v>50.0</v>
      </c>
      <c r="G998" s="1" t="s">
        <v>147</v>
      </c>
      <c r="H998" s="1" t="s">
        <v>17</v>
      </c>
      <c r="I998" s="1" t="s">
        <v>17</v>
      </c>
      <c r="J998" s="1" t="s">
        <v>17</v>
      </c>
      <c r="K998" s="1" t="s">
        <v>17</v>
      </c>
      <c r="L998" s="1" t="s">
        <v>424</v>
      </c>
    </row>
    <row r="999" ht="15.75" customHeight="1">
      <c r="A999" s="1" t="s">
        <v>1899</v>
      </c>
      <c r="B999" s="1" t="s">
        <v>1900</v>
      </c>
      <c r="C999" s="1" t="str">
        <f>IFERROR(IF(VLOOKUP($A999,'CDS-J'!$A:$L,3,FALSE)="","",(VLOOKUP($A999,'CDS-J'!$A:$L,3,FALSE))),"")</f>
        <v/>
      </c>
      <c r="D999" s="1" t="s">
        <v>1824</v>
      </c>
      <c r="E999" s="1" t="s">
        <v>1825</v>
      </c>
      <c r="F999" s="1">
        <v>51.0</v>
      </c>
      <c r="G999" s="1" t="s">
        <v>147</v>
      </c>
      <c r="H999" s="1" t="s">
        <v>17</v>
      </c>
      <c r="I999" s="1" t="s">
        <v>17</v>
      </c>
      <c r="J999" s="1" t="s">
        <v>17</v>
      </c>
      <c r="K999" s="1" t="s">
        <v>17</v>
      </c>
      <c r="L999" s="1" t="s">
        <v>424</v>
      </c>
    </row>
    <row r="1000" ht="15.75" customHeight="1">
      <c r="A1000" s="1" t="s">
        <v>1901</v>
      </c>
      <c r="B1000" s="1" t="s">
        <v>1902</v>
      </c>
      <c r="C1000" s="1" t="str">
        <f>IFERROR(IF(VLOOKUP($A1000,'CDS-J'!$A:$L,3,FALSE)="","",(VLOOKUP($A1000,'CDS-J'!$A:$L,3,FALSE))),"")</f>
        <v/>
      </c>
      <c r="D1000" s="1" t="s">
        <v>1824</v>
      </c>
      <c r="E1000" s="1" t="s">
        <v>1825</v>
      </c>
      <c r="F1000" s="1">
        <v>52.0</v>
      </c>
      <c r="G1000" s="1" t="s">
        <v>147</v>
      </c>
      <c r="H1000" s="1" t="s">
        <v>17</v>
      </c>
      <c r="I1000" s="1" t="s">
        <v>17</v>
      </c>
      <c r="J1000" s="1" t="s">
        <v>17</v>
      </c>
      <c r="K1000" s="1" t="s">
        <v>17</v>
      </c>
      <c r="L1000" s="1" t="s">
        <v>424</v>
      </c>
    </row>
    <row r="1001" ht="15.75" customHeight="1">
      <c r="A1001" s="1" t="s">
        <v>1903</v>
      </c>
      <c r="B1001" s="1" t="s">
        <v>606</v>
      </c>
      <c r="C1001" s="1" t="str">
        <f>IFERROR(IF(VLOOKUP($A1001,'CDS-J'!$A:$L,3,FALSE)="","",(VLOOKUP($A1001,'CDS-J'!$A:$L,3,FALSE))),"")</f>
        <v/>
      </c>
      <c r="D1001" s="1" t="s">
        <v>1824</v>
      </c>
      <c r="E1001" s="1" t="s">
        <v>1825</v>
      </c>
      <c r="F1001" s="1">
        <v>54.0</v>
      </c>
      <c r="G1001" s="1" t="s">
        <v>147</v>
      </c>
      <c r="H1001" s="1" t="s">
        <v>17</v>
      </c>
      <c r="I1001" s="1" t="s">
        <v>17</v>
      </c>
      <c r="J1001" s="1" t="s">
        <v>17</v>
      </c>
      <c r="K1001" s="1" t="s">
        <v>17</v>
      </c>
      <c r="L1001" s="1" t="s">
        <v>424</v>
      </c>
    </row>
    <row r="1002" ht="15.75" customHeight="1">
      <c r="A1002" s="1" t="s">
        <v>1904</v>
      </c>
      <c r="B1002" s="1" t="s">
        <v>979</v>
      </c>
      <c r="C1002" s="1" t="str">
        <f>IFERROR(IF(VLOOKUP($A1002,'CDS-J'!$A:$L,3,FALSE)="","",(VLOOKUP($A1002,'CDS-J'!$A:$L,3,FALSE))),"")</f>
        <v/>
      </c>
      <c r="D1002" s="1" t="s">
        <v>1824</v>
      </c>
      <c r="E1002" s="1" t="s">
        <v>1825</v>
      </c>
      <c r="F1002" s="1" t="s">
        <v>979</v>
      </c>
      <c r="G1002" s="1" t="s">
        <v>147</v>
      </c>
      <c r="H1002" s="1" t="s">
        <v>17</v>
      </c>
      <c r="I1002" s="1" t="s">
        <v>17</v>
      </c>
      <c r="J1002" s="1" t="s">
        <v>17</v>
      </c>
      <c r="K1002" s="1" t="s">
        <v>17</v>
      </c>
      <c r="L1002" s="1" t="s">
        <v>424</v>
      </c>
    </row>
    <row r="1003" ht="15.75" customHeight="1">
      <c r="A1003" s="1" t="s">
        <v>1905</v>
      </c>
      <c r="B1003" s="1" t="s">
        <v>1906</v>
      </c>
      <c r="C1003" s="1">
        <f>IFERROR(IF(VLOOKUP($A1003,'CDS-J'!$A:$L,3,FALSE)="","",(VLOOKUP($A1003,'CDS-J'!$A:$L,3,FALSE))),"")</f>
        <v>0</v>
      </c>
      <c r="D1003" s="1" t="s">
        <v>1824</v>
      </c>
      <c r="E1003" s="1" t="s">
        <v>1825</v>
      </c>
      <c r="F1003" s="1" t="s">
        <v>181</v>
      </c>
      <c r="G1003" s="1" t="s">
        <v>147</v>
      </c>
      <c r="H1003" s="1" t="s">
        <v>17</v>
      </c>
      <c r="I1003" s="1" t="s">
        <v>17</v>
      </c>
      <c r="J1003" s="1" t="s">
        <v>17</v>
      </c>
      <c r="K1003" s="1" t="s">
        <v>17</v>
      </c>
      <c r="L1003" s="1" t="s">
        <v>424</v>
      </c>
    </row>
    <row r="1004" ht="15.75" customHeight="1">
      <c r="A1004" s="1" t="s">
        <v>1907</v>
      </c>
      <c r="B1004" s="1" t="s">
        <v>1823</v>
      </c>
      <c r="C1004" s="1" t="str">
        <f>IFERROR(IF(VLOOKUP($A1004,'CDS-J'!$A:$L,3,FALSE)="","",(VLOOKUP($A1004,'CDS-J'!$A:$L,3,FALSE))),"")</f>
        <v/>
      </c>
      <c r="D1004" s="1" t="s">
        <v>1824</v>
      </c>
      <c r="E1004" s="1" t="s">
        <v>119</v>
      </c>
      <c r="F1004" s="1" t="s">
        <v>1826</v>
      </c>
      <c r="G1004" s="1" t="s">
        <v>147</v>
      </c>
      <c r="H1004" s="1" t="s">
        <v>17</v>
      </c>
      <c r="I1004" s="1" t="s">
        <v>17</v>
      </c>
      <c r="J1004" s="1" t="s">
        <v>17</v>
      </c>
      <c r="K1004" s="1" t="s">
        <v>17</v>
      </c>
      <c r="L1004" s="1" t="s">
        <v>424</v>
      </c>
    </row>
    <row r="1005" ht="15.75" customHeight="1">
      <c r="A1005" s="1" t="s">
        <v>1908</v>
      </c>
      <c r="B1005" s="1" t="s">
        <v>1828</v>
      </c>
      <c r="C1005" s="1" t="str">
        <f>IFERROR(IF(VLOOKUP($A1005,'CDS-J'!$A:$L,3,FALSE)="","",(VLOOKUP($A1005,'CDS-J'!$A:$L,3,FALSE))),"")</f>
        <v/>
      </c>
      <c r="D1005" s="1" t="s">
        <v>1824</v>
      </c>
      <c r="E1005" s="1" t="s">
        <v>119</v>
      </c>
      <c r="F1005" s="1" t="s">
        <v>1829</v>
      </c>
      <c r="G1005" s="1" t="s">
        <v>147</v>
      </c>
      <c r="H1005" s="1" t="s">
        <v>17</v>
      </c>
      <c r="I1005" s="1" t="s">
        <v>17</v>
      </c>
      <c r="J1005" s="1" t="s">
        <v>17</v>
      </c>
      <c r="K1005" s="1" t="s">
        <v>17</v>
      </c>
      <c r="L1005" s="1" t="s">
        <v>424</v>
      </c>
    </row>
    <row r="1006" ht="15.75" customHeight="1">
      <c r="A1006" s="1" t="s">
        <v>1909</v>
      </c>
      <c r="B1006" s="1" t="s">
        <v>1831</v>
      </c>
      <c r="C1006" s="1" t="str">
        <f>IFERROR(IF(VLOOKUP($A1006,'CDS-J'!$A:$L,3,FALSE)="","",(VLOOKUP($A1006,'CDS-J'!$A:$L,3,FALSE))),"")</f>
        <v/>
      </c>
      <c r="D1006" s="1" t="s">
        <v>1824</v>
      </c>
      <c r="E1006" s="1" t="s">
        <v>119</v>
      </c>
      <c r="F1006" s="1" t="s">
        <v>1832</v>
      </c>
      <c r="G1006" s="1" t="s">
        <v>147</v>
      </c>
      <c r="H1006" s="1" t="s">
        <v>17</v>
      </c>
      <c r="I1006" s="1" t="s">
        <v>17</v>
      </c>
      <c r="J1006" s="1" t="s">
        <v>17</v>
      </c>
      <c r="K1006" s="1" t="s">
        <v>17</v>
      </c>
      <c r="L1006" s="1" t="s">
        <v>424</v>
      </c>
    </row>
    <row r="1007" ht="15.75" customHeight="1">
      <c r="A1007" s="1" t="s">
        <v>1910</v>
      </c>
      <c r="B1007" s="1" t="s">
        <v>1834</v>
      </c>
      <c r="C1007" s="1" t="str">
        <f>IFERROR(IF(VLOOKUP($A1007,'CDS-J'!$A:$L,3,FALSE)="","",(VLOOKUP($A1007,'CDS-J'!$A:$L,3,FALSE))),"")</f>
        <v/>
      </c>
      <c r="D1007" s="1" t="s">
        <v>1824</v>
      </c>
      <c r="E1007" s="1" t="s">
        <v>119</v>
      </c>
      <c r="F1007" s="1" t="s">
        <v>1835</v>
      </c>
      <c r="G1007" s="1" t="s">
        <v>147</v>
      </c>
      <c r="H1007" s="1" t="s">
        <v>17</v>
      </c>
      <c r="I1007" s="1" t="s">
        <v>17</v>
      </c>
      <c r="J1007" s="1" t="s">
        <v>17</v>
      </c>
      <c r="K1007" s="1" t="s">
        <v>17</v>
      </c>
      <c r="L1007" s="1" t="s">
        <v>424</v>
      </c>
    </row>
    <row r="1008" ht="15.75" customHeight="1">
      <c r="A1008" s="1" t="s">
        <v>1911</v>
      </c>
      <c r="B1008" s="1" t="s">
        <v>1837</v>
      </c>
      <c r="C1008" s="1" t="str">
        <f>IFERROR(IF(VLOOKUP($A1008,'CDS-J'!$A:$L,3,FALSE)="","",(VLOOKUP($A1008,'CDS-J'!$A:$L,3,FALSE))),"")</f>
        <v/>
      </c>
      <c r="D1008" s="1" t="s">
        <v>1824</v>
      </c>
      <c r="E1008" s="1" t="s">
        <v>119</v>
      </c>
      <c r="F1008" s="1" t="s">
        <v>1838</v>
      </c>
      <c r="G1008" s="1" t="s">
        <v>147</v>
      </c>
      <c r="H1008" s="1" t="s">
        <v>17</v>
      </c>
      <c r="I1008" s="1" t="s">
        <v>17</v>
      </c>
      <c r="J1008" s="1" t="s">
        <v>17</v>
      </c>
      <c r="K1008" s="1" t="s">
        <v>17</v>
      </c>
      <c r="L1008" s="1" t="s">
        <v>424</v>
      </c>
    </row>
    <row r="1009" ht="15.75" customHeight="1">
      <c r="A1009" s="1" t="s">
        <v>1912</v>
      </c>
      <c r="B1009" s="1" t="s">
        <v>1840</v>
      </c>
      <c r="C1009" s="1" t="str">
        <f>IFERROR(IF(VLOOKUP($A1009,'CDS-J'!$A:$L,3,FALSE)="","",(VLOOKUP($A1009,'CDS-J'!$A:$L,3,FALSE))),"")</f>
        <v/>
      </c>
      <c r="D1009" s="1" t="s">
        <v>1824</v>
      </c>
      <c r="E1009" s="1" t="s">
        <v>119</v>
      </c>
      <c r="F1009" s="1">
        <v>10.0</v>
      </c>
      <c r="G1009" s="1" t="s">
        <v>147</v>
      </c>
      <c r="H1009" s="1" t="s">
        <v>17</v>
      </c>
      <c r="I1009" s="1" t="s">
        <v>17</v>
      </c>
      <c r="J1009" s="1" t="s">
        <v>17</v>
      </c>
      <c r="K1009" s="1" t="s">
        <v>17</v>
      </c>
      <c r="L1009" s="1" t="s">
        <v>424</v>
      </c>
    </row>
    <row r="1010" ht="15.75" customHeight="1">
      <c r="A1010" s="1" t="s">
        <v>1913</v>
      </c>
      <c r="B1010" s="1" t="s">
        <v>1842</v>
      </c>
      <c r="C1010" s="1" t="str">
        <f>IFERROR(IF(VLOOKUP($A1010,'CDS-J'!$A:$L,3,FALSE)="","",(VLOOKUP($A1010,'CDS-J'!$A:$L,3,FALSE))),"")</f>
        <v/>
      </c>
      <c r="D1010" s="1" t="s">
        <v>1824</v>
      </c>
      <c r="E1010" s="1" t="s">
        <v>119</v>
      </c>
      <c r="F1010" s="1">
        <v>11.0</v>
      </c>
      <c r="G1010" s="1" t="s">
        <v>147</v>
      </c>
      <c r="H1010" s="1" t="s">
        <v>17</v>
      </c>
      <c r="I1010" s="1" t="s">
        <v>17</v>
      </c>
      <c r="J1010" s="1" t="s">
        <v>17</v>
      </c>
      <c r="K1010" s="1" t="s">
        <v>17</v>
      </c>
      <c r="L1010" s="1" t="s">
        <v>424</v>
      </c>
    </row>
    <row r="1011" ht="15.75" customHeight="1">
      <c r="A1011" s="1" t="s">
        <v>1914</v>
      </c>
      <c r="B1011" s="1" t="s">
        <v>1844</v>
      </c>
      <c r="C1011" s="1" t="str">
        <f>IFERROR(IF(VLOOKUP($A1011,'CDS-J'!$A:$L,3,FALSE)="","",(VLOOKUP($A1011,'CDS-J'!$A:$L,3,FALSE))),"")</f>
        <v/>
      </c>
      <c r="D1011" s="1" t="s">
        <v>1824</v>
      </c>
      <c r="E1011" s="1" t="s">
        <v>119</v>
      </c>
      <c r="F1011" s="1">
        <v>12.0</v>
      </c>
      <c r="G1011" s="1" t="s">
        <v>147</v>
      </c>
      <c r="H1011" s="1" t="s">
        <v>17</v>
      </c>
      <c r="I1011" s="1" t="s">
        <v>17</v>
      </c>
      <c r="J1011" s="1" t="s">
        <v>17</v>
      </c>
      <c r="K1011" s="1" t="s">
        <v>17</v>
      </c>
      <c r="L1011" s="1" t="s">
        <v>424</v>
      </c>
    </row>
    <row r="1012" ht="15.75" customHeight="1">
      <c r="A1012" s="1" t="s">
        <v>1915</v>
      </c>
      <c r="B1012" s="1" t="s">
        <v>1846</v>
      </c>
      <c r="C1012" s="1" t="str">
        <f>IFERROR(IF(VLOOKUP($A1012,'CDS-J'!$A:$L,3,FALSE)="","",(VLOOKUP($A1012,'CDS-J'!$A:$L,3,FALSE))),"")</f>
        <v/>
      </c>
      <c r="D1012" s="1" t="s">
        <v>1824</v>
      </c>
      <c r="E1012" s="1" t="s">
        <v>119</v>
      </c>
      <c r="F1012" s="1">
        <v>13.0</v>
      </c>
      <c r="G1012" s="1" t="s">
        <v>147</v>
      </c>
      <c r="H1012" s="1" t="s">
        <v>17</v>
      </c>
      <c r="I1012" s="1" t="s">
        <v>17</v>
      </c>
      <c r="J1012" s="1" t="s">
        <v>17</v>
      </c>
      <c r="K1012" s="1" t="s">
        <v>17</v>
      </c>
      <c r="L1012" s="1" t="s">
        <v>424</v>
      </c>
    </row>
    <row r="1013" ht="15.75" customHeight="1">
      <c r="A1013" s="1" t="s">
        <v>1916</v>
      </c>
      <c r="B1013" s="1" t="s">
        <v>1848</v>
      </c>
      <c r="C1013" s="1" t="str">
        <f>IFERROR(IF(VLOOKUP($A1013,'CDS-J'!$A:$L,3,FALSE)="","",(VLOOKUP($A1013,'CDS-J'!$A:$L,3,FALSE))),"")</f>
        <v/>
      </c>
      <c r="D1013" s="1" t="s">
        <v>1824</v>
      </c>
      <c r="E1013" s="1" t="s">
        <v>119</v>
      </c>
      <c r="F1013" s="1">
        <v>14.0</v>
      </c>
      <c r="G1013" s="1" t="s">
        <v>147</v>
      </c>
      <c r="H1013" s="1" t="s">
        <v>17</v>
      </c>
      <c r="I1013" s="1" t="s">
        <v>17</v>
      </c>
      <c r="J1013" s="1" t="s">
        <v>17</v>
      </c>
      <c r="K1013" s="1" t="s">
        <v>17</v>
      </c>
      <c r="L1013" s="1" t="s">
        <v>424</v>
      </c>
    </row>
    <row r="1014" ht="15.75" customHeight="1">
      <c r="A1014" s="1" t="s">
        <v>1917</v>
      </c>
      <c r="B1014" s="1" t="s">
        <v>1850</v>
      </c>
      <c r="C1014" s="1" t="str">
        <f>IFERROR(IF(VLOOKUP($A1014,'CDS-J'!$A:$L,3,FALSE)="","",(VLOOKUP($A1014,'CDS-J'!$A:$L,3,FALSE))),"")</f>
        <v/>
      </c>
      <c r="D1014" s="1" t="s">
        <v>1824</v>
      </c>
      <c r="E1014" s="1" t="s">
        <v>119</v>
      </c>
      <c r="F1014" s="1">
        <v>15.0</v>
      </c>
      <c r="G1014" s="1" t="s">
        <v>147</v>
      </c>
      <c r="H1014" s="1" t="s">
        <v>17</v>
      </c>
      <c r="I1014" s="1" t="s">
        <v>17</v>
      </c>
      <c r="J1014" s="1" t="s">
        <v>17</v>
      </c>
      <c r="K1014" s="1" t="s">
        <v>17</v>
      </c>
      <c r="L1014" s="1" t="s">
        <v>424</v>
      </c>
    </row>
    <row r="1015" ht="15.75" customHeight="1">
      <c r="A1015" s="1" t="s">
        <v>1918</v>
      </c>
      <c r="B1015" s="1" t="s">
        <v>1852</v>
      </c>
      <c r="C1015" s="1" t="str">
        <f>IFERROR(IF(VLOOKUP($A1015,'CDS-J'!$A:$L,3,FALSE)="","",(VLOOKUP($A1015,'CDS-J'!$A:$L,3,FALSE))),"")</f>
        <v/>
      </c>
      <c r="D1015" s="1" t="s">
        <v>1824</v>
      </c>
      <c r="E1015" s="1" t="s">
        <v>119</v>
      </c>
      <c r="F1015" s="1">
        <v>16.0</v>
      </c>
      <c r="G1015" s="1" t="s">
        <v>147</v>
      </c>
      <c r="H1015" s="1" t="s">
        <v>17</v>
      </c>
      <c r="I1015" s="1" t="s">
        <v>17</v>
      </c>
      <c r="J1015" s="1" t="s">
        <v>17</v>
      </c>
      <c r="K1015" s="1" t="s">
        <v>17</v>
      </c>
      <c r="L1015" s="1" t="s">
        <v>424</v>
      </c>
    </row>
    <row r="1016" ht="15.75" customHeight="1">
      <c r="A1016" s="1" t="s">
        <v>1919</v>
      </c>
      <c r="B1016" s="1" t="s">
        <v>1854</v>
      </c>
      <c r="C1016" s="1" t="str">
        <f>IFERROR(IF(VLOOKUP($A1016,'CDS-J'!$A:$L,3,FALSE)="","",(VLOOKUP($A1016,'CDS-J'!$A:$L,3,FALSE))),"")</f>
        <v/>
      </c>
      <c r="D1016" s="1" t="s">
        <v>1824</v>
      </c>
      <c r="E1016" s="1" t="s">
        <v>119</v>
      </c>
      <c r="F1016" s="1">
        <v>19.0</v>
      </c>
      <c r="G1016" s="1" t="s">
        <v>147</v>
      </c>
      <c r="H1016" s="1" t="s">
        <v>17</v>
      </c>
      <c r="I1016" s="1" t="s">
        <v>17</v>
      </c>
      <c r="J1016" s="1" t="s">
        <v>17</v>
      </c>
      <c r="K1016" s="1" t="s">
        <v>17</v>
      </c>
      <c r="L1016" s="1" t="s">
        <v>424</v>
      </c>
    </row>
    <row r="1017" ht="15.75" customHeight="1">
      <c r="A1017" s="1" t="s">
        <v>1920</v>
      </c>
      <c r="B1017" s="1" t="s">
        <v>1856</v>
      </c>
      <c r="C1017" s="1" t="str">
        <f>IFERROR(IF(VLOOKUP($A1017,'CDS-J'!$A:$L,3,FALSE)="","",(VLOOKUP($A1017,'CDS-J'!$A:$L,3,FALSE))),"")</f>
        <v/>
      </c>
      <c r="D1017" s="1" t="s">
        <v>1824</v>
      </c>
      <c r="E1017" s="1" t="s">
        <v>119</v>
      </c>
      <c r="F1017" s="1">
        <v>22.0</v>
      </c>
      <c r="G1017" s="1" t="s">
        <v>147</v>
      </c>
      <c r="H1017" s="1" t="s">
        <v>17</v>
      </c>
      <c r="I1017" s="1" t="s">
        <v>17</v>
      </c>
      <c r="J1017" s="1" t="s">
        <v>17</v>
      </c>
      <c r="K1017" s="1" t="s">
        <v>17</v>
      </c>
      <c r="L1017" s="1" t="s">
        <v>424</v>
      </c>
    </row>
    <row r="1018" ht="15.75" customHeight="1">
      <c r="A1018" s="1" t="s">
        <v>1921</v>
      </c>
      <c r="B1018" s="1" t="s">
        <v>594</v>
      </c>
      <c r="C1018" s="1" t="str">
        <f>IFERROR(IF(VLOOKUP($A1018,'CDS-J'!$A:$L,3,FALSE)="","",(VLOOKUP($A1018,'CDS-J'!$A:$L,3,FALSE))),"")</f>
        <v/>
      </c>
      <c r="D1018" s="1" t="s">
        <v>1824</v>
      </c>
      <c r="E1018" s="1" t="s">
        <v>119</v>
      </c>
      <c r="F1018" s="1">
        <v>23.0</v>
      </c>
      <c r="G1018" s="1" t="s">
        <v>147</v>
      </c>
      <c r="H1018" s="1" t="s">
        <v>17</v>
      </c>
      <c r="I1018" s="1" t="s">
        <v>17</v>
      </c>
      <c r="J1018" s="1" t="s">
        <v>17</v>
      </c>
      <c r="K1018" s="1" t="s">
        <v>17</v>
      </c>
      <c r="L1018" s="1" t="s">
        <v>424</v>
      </c>
    </row>
    <row r="1019" ht="15.75" customHeight="1">
      <c r="A1019" s="1" t="s">
        <v>1922</v>
      </c>
      <c r="B1019" s="1" t="s">
        <v>1859</v>
      </c>
      <c r="C1019" s="1" t="str">
        <f>IFERROR(IF(VLOOKUP($A1019,'CDS-J'!$A:$L,3,FALSE)="","",(VLOOKUP($A1019,'CDS-J'!$A:$L,3,FALSE))),"")</f>
        <v/>
      </c>
      <c r="D1019" s="1" t="s">
        <v>1824</v>
      </c>
      <c r="E1019" s="1" t="s">
        <v>119</v>
      </c>
      <c r="F1019" s="1">
        <v>24.0</v>
      </c>
      <c r="G1019" s="1" t="s">
        <v>147</v>
      </c>
      <c r="H1019" s="1" t="s">
        <v>17</v>
      </c>
      <c r="I1019" s="1" t="s">
        <v>17</v>
      </c>
      <c r="J1019" s="1" t="s">
        <v>17</v>
      </c>
      <c r="K1019" s="1" t="s">
        <v>17</v>
      </c>
      <c r="L1019" s="1" t="s">
        <v>424</v>
      </c>
    </row>
    <row r="1020" ht="15.75" customHeight="1">
      <c r="A1020" s="1" t="s">
        <v>1923</v>
      </c>
      <c r="B1020" s="1" t="s">
        <v>1861</v>
      </c>
      <c r="C1020" s="1" t="str">
        <f>IFERROR(IF(VLOOKUP($A1020,'CDS-J'!$A:$L,3,FALSE)="","",(VLOOKUP($A1020,'CDS-J'!$A:$L,3,FALSE))),"")</f>
        <v/>
      </c>
      <c r="D1020" s="1" t="s">
        <v>1824</v>
      </c>
      <c r="E1020" s="1" t="s">
        <v>119</v>
      </c>
      <c r="F1020" s="1">
        <v>25.0</v>
      </c>
      <c r="G1020" s="1" t="s">
        <v>147</v>
      </c>
      <c r="H1020" s="1" t="s">
        <v>17</v>
      </c>
      <c r="I1020" s="1" t="s">
        <v>17</v>
      </c>
      <c r="J1020" s="1" t="s">
        <v>17</v>
      </c>
      <c r="K1020" s="1" t="s">
        <v>17</v>
      </c>
      <c r="L1020" s="1" t="s">
        <v>424</v>
      </c>
    </row>
    <row r="1021" ht="15.75" customHeight="1">
      <c r="A1021" s="1" t="s">
        <v>1924</v>
      </c>
      <c r="B1021" s="1" t="s">
        <v>1863</v>
      </c>
      <c r="C1021" s="1" t="str">
        <f>IFERROR(IF(VLOOKUP($A1021,'CDS-J'!$A:$L,3,FALSE)="","",(VLOOKUP($A1021,'CDS-J'!$A:$L,3,FALSE))),"")</f>
        <v/>
      </c>
      <c r="D1021" s="1" t="s">
        <v>1824</v>
      </c>
      <c r="E1021" s="1" t="s">
        <v>119</v>
      </c>
      <c r="F1021" s="1">
        <v>26.0</v>
      </c>
      <c r="G1021" s="1" t="s">
        <v>147</v>
      </c>
      <c r="H1021" s="1" t="s">
        <v>17</v>
      </c>
      <c r="I1021" s="1" t="s">
        <v>17</v>
      </c>
      <c r="J1021" s="1" t="s">
        <v>17</v>
      </c>
      <c r="K1021" s="1" t="s">
        <v>17</v>
      </c>
      <c r="L1021" s="1" t="s">
        <v>424</v>
      </c>
    </row>
    <row r="1022" ht="15.75" customHeight="1">
      <c r="A1022" s="1" t="s">
        <v>1925</v>
      </c>
      <c r="B1022" s="1" t="s">
        <v>1865</v>
      </c>
      <c r="C1022" s="1" t="str">
        <f>IFERROR(IF(VLOOKUP($A1022,'CDS-J'!$A:$L,3,FALSE)="","",(VLOOKUP($A1022,'CDS-J'!$A:$L,3,FALSE))),"")</f>
        <v/>
      </c>
      <c r="D1022" s="1" t="s">
        <v>1824</v>
      </c>
      <c r="E1022" s="1" t="s">
        <v>119</v>
      </c>
      <c r="F1022" s="1">
        <v>27.0</v>
      </c>
      <c r="G1022" s="1" t="s">
        <v>147</v>
      </c>
      <c r="H1022" s="1" t="s">
        <v>17</v>
      </c>
      <c r="I1022" s="1" t="s">
        <v>17</v>
      </c>
      <c r="J1022" s="1" t="s">
        <v>17</v>
      </c>
      <c r="K1022" s="1" t="s">
        <v>17</v>
      </c>
      <c r="L1022" s="1" t="s">
        <v>424</v>
      </c>
    </row>
    <row r="1023" ht="15.75" customHeight="1">
      <c r="A1023" s="1" t="s">
        <v>1926</v>
      </c>
      <c r="B1023" s="1" t="s">
        <v>1867</v>
      </c>
      <c r="C1023" s="1" t="str">
        <f>IFERROR(IF(VLOOKUP($A1023,'CDS-J'!$A:$L,3,FALSE)="","",(VLOOKUP($A1023,'CDS-J'!$A:$L,3,FALSE))),"")</f>
        <v/>
      </c>
      <c r="D1023" s="1" t="s">
        <v>1824</v>
      </c>
      <c r="E1023" s="1" t="s">
        <v>119</v>
      </c>
      <c r="F1023" s="1" t="s">
        <v>1868</v>
      </c>
      <c r="G1023" s="1" t="s">
        <v>147</v>
      </c>
      <c r="H1023" s="1" t="s">
        <v>17</v>
      </c>
      <c r="I1023" s="1" t="s">
        <v>17</v>
      </c>
      <c r="J1023" s="1" t="s">
        <v>17</v>
      </c>
      <c r="K1023" s="1" t="s">
        <v>17</v>
      </c>
      <c r="L1023" s="1" t="s">
        <v>424</v>
      </c>
    </row>
    <row r="1024" ht="15.75" customHeight="1">
      <c r="A1024" s="1" t="s">
        <v>1927</v>
      </c>
      <c r="B1024" s="1" t="s">
        <v>1870</v>
      </c>
      <c r="C1024" s="1" t="str">
        <f>IFERROR(IF(VLOOKUP($A1024,'CDS-J'!$A:$L,3,FALSE)="","",(VLOOKUP($A1024,'CDS-J'!$A:$L,3,FALSE))),"")</f>
        <v/>
      </c>
      <c r="D1024" s="1" t="s">
        <v>1824</v>
      </c>
      <c r="E1024" s="1" t="s">
        <v>119</v>
      </c>
      <c r="F1024" s="1">
        <v>30.0</v>
      </c>
      <c r="G1024" s="1" t="s">
        <v>147</v>
      </c>
      <c r="H1024" s="1" t="s">
        <v>17</v>
      </c>
      <c r="I1024" s="1" t="s">
        <v>17</v>
      </c>
      <c r="J1024" s="1" t="s">
        <v>17</v>
      </c>
      <c r="K1024" s="1" t="s">
        <v>17</v>
      </c>
      <c r="L1024" s="1" t="s">
        <v>424</v>
      </c>
    </row>
    <row r="1025" ht="15.75" customHeight="1">
      <c r="A1025" s="1" t="s">
        <v>1928</v>
      </c>
      <c r="B1025" s="1" t="s">
        <v>1872</v>
      </c>
      <c r="C1025" s="1" t="str">
        <f>IFERROR(IF(VLOOKUP($A1025,'CDS-J'!$A:$L,3,FALSE)="","",(VLOOKUP($A1025,'CDS-J'!$A:$L,3,FALSE))),"")</f>
        <v/>
      </c>
      <c r="D1025" s="1" t="s">
        <v>1824</v>
      </c>
      <c r="E1025" s="1" t="s">
        <v>119</v>
      </c>
      <c r="F1025" s="1">
        <v>31.0</v>
      </c>
      <c r="G1025" s="1" t="s">
        <v>147</v>
      </c>
      <c r="H1025" s="1" t="s">
        <v>17</v>
      </c>
      <c r="I1025" s="1" t="s">
        <v>17</v>
      </c>
      <c r="J1025" s="1" t="s">
        <v>17</v>
      </c>
      <c r="K1025" s="1" t="s">
        <v>17</v>
      </c>
      <c r="L1025" s="1" t="s">
        <v>424</v>
      </c>
    </row>
    <row r="1026" ht="15.75" customHeight="1">
      <c r="A1026" s="1" t="s">
        <v>1929</v>
      </c>
      <c r="B1026" s="1" t="s">
        <v>1874</v>
      </c>
      <c r="C1026" s="1" t="str">
        <f>IFERROR(IF(VLOOKUP($A1026,'CDS-J'!$A:$L,3,FALSE)="","",(VLOOKUP($A1026,'CDS-J'!$A:$L,3,FALSE))),"")</f>
        <v/>
      </c>
      <c r="D1026" s="1" t="s">
        <v>1824</v>
      </c>
      <c r="E1026" s="1" t="s">
        <v>119</v>
      </c>
      <c r="F1026" s="1">
        <v>38.0</v>
      </c>
      <c r="G1026" s="1" t="s">
        <v>147</v>
      </c>
      <c r="H1026" s="1" t="s">
        <v>17</v>
      </c>
      <c r="I1026" s="1" t="s">
        <v>17</v>
      </c>
      <c r="J1026" s="1" t="s">
        <v>17</v>
      </c>
      <c r="K1026" s="1" t="s">
        <v>17</v>
      </c>
      <c r="L1026" s="1" t="s">
        <v>424</v>
      </c>
    </row>
    <row r="1027" ht="15.75" customHeight="1">
      <c r="A1027" s="1" t="s">
        <v>1930</v>
      </c>
      <c r="B1027" s="1" t="s">
        <v>1876</v>
      </c>
      <c r="C1027" s="1" t="str">
        <f>IFERROR(IF(VLOOKUP($A1027,'CDS-J'!$A:$L,3,FALSE)="","",(VLOOKUP($A1027,'CDS-J'!$A:$L,3,FALSE))),"")</f>
        <v/>
      </c>
      <c r="D1027" s="1" t="s">
        <v>1824</v>
      </c>
      <c r="E1027" s="1" t="s">
        <v>119</v>
      </c>
      <c r="F1027" s="1">
        <v>39.0</v>
      </c>
      <c r="G1027" s="1" t="s">
        <v>147</v>
      </c>
      <c r="H1027" s="1" t="s">
        <v>17</v>
      </c>
      <c r="I1027" s="1" t="s">
        <v>17</v>
      </c>
      <c r="J1027" s="1" t="s">
        <v>17</v>
      </c>
      <c r="K1027" s="1" t="s">
        <v>17</v>
      </c>
      <c r="L1027" s="1" t="s">
        <v>424</v>
      </c>
    </row>
    <row r="1028" ht="15.75" customHeight="1">
      <c r="A1028" s="1" t="s">
        <v>1931</v>
      </c>
      <c r="B1028" s="1" t="s">
        <v>1878</v>
      </c>
      <c r="C1028" s="1" t="str">
        <f>IFERROR(IF(VLOOKUP($A1028,'CDS-J'!$A:$L,3,FALSE)="","",(VLOOKUP($A1028,'CDS-J'!$A:$L,3,FALSE))),"")</f>
        <v/>
      </c>
      <c r="D1028" s="1" t="s">
        <v>1824</v>
      </c>
      <c r="E1028" s="1" t="s">
        <v>119</v>
      </c>
      <c r="F1028" s="1">
        <v>40.0</v>
      </c>
      <c r="G1028" s="1" t="s">
        <v>147</v>
      </c>
      <c r="H1028" s="1" t="s">
        <v>17</v>
      </c>
      <c r="I1028" s="1" t="s">
        <v>17</v>
      </c>
      <c r="J1028" s="1" t="s">
        <v>17</v>
      </c>
      <c r="K1028" s="1" t="s">
        <v>17</v>
      </c>
      <c r="L1028" s="1" t="s">
        <v>424</v>
      </c>
    </row>
    <row r="1029" ht="15.75" customHeight="1">
      <c r="A1029" s="1" t="s">
        <v>1932</v>
      </c>
      <c r="B1029" s="1" t="s">
        <v>1880</v>
      </c>
      <c r="C1029" s="1" t="str">
        <f>IFERROR(IF(VLOOKUP($A1029,'CDS-J'!$A:$L,3,FALSE)="","",(VLOOKUP($A1029,'CDS-J'!$A:$L,3,FALSE))),"")</f>
        <v/>
      </c>
      <c r="D1029" s="1" t="s">
        <v>1824</v>
      </c>
      <c r="E1029" s="1" t="s">
        <v>119</v>
      </c>
      <c r="F1029" s="1">
        <v>41.0</v>
      </c>
      <c r="G1029" s="1" t="s">
        <v>147</v>
      </c>
      <c r="H1029" s="1" t="s">
        <v>17</v>
      </c>
      <c r="I1029" s="1" t="s">
        <v>17</v>
      </c>
      <c r="J1029" s="1" t="s">
        <v>17</v>
      </c>
      <c r="K1029" s="1" t="s">
        <v>17</v>
      </c>
      <c r="L1029" s="1" t="s">
        <v>424</v>
      </c>
    </row>
    <row r="1030" ht="15.75" customHeight="1">
      <c r="A1030" s="1" t="s">
        <v>1933</v>
      </c>
      <c r="B1030" s="1" t="s">
        <v>1882</v>
      </c>
      <c r="C1030" s="1" t="str">
        <f>IFERROR(IF(VLOOKUP($A1030,'CDS-J'!$A:$L,3,FALSE)="","",(VLOOKUP($A1030,'CDS-J'!$A:$L,3,FALSE))),"")</f>
        <v/>
      </c>
      <c r="D1030" s="1" t="s">
        <v>1824</v>
      </c>
      <c r="E1030" s="1" t="s">
        <v>119</v>
      </c>
      <c r="F1030" s="1">
        <v>42.0</v>
      </c>
      <c r="G1030" s="1" t="s">
        <v>147</v>
      </c>
      <c r="H1030" s="1" t="s">
        <v>17</v>
      </c>
      <c r="I1030" s="1" t="s">
        <v>17</v>
      </c>
      <c r="J1030" s="1" t="s">
        <v>17</v>
      </c>
      <c r="K1030" s="1" t="s">
        <v>17</v>
      </c>
      <c r="L1030" s="1" t="s">
        <v>424</v>
      </c>
    </row>
    <row r="1031" ht="15.75" customHeight="1">
      <c r="A1031" s="1" t="s">
        <v>1934</v>
      </c>
      <c r="B1031" s="1" t="s">
        <v>1884</v>
      </c>
      <c r="C1031" s="1" t="str">
        <f>IFERROR(IF(VLOOKUP($A1031,'CDS-J'!$A:$L,3,FALSE)="","",(VLOOKUP($A1031,'CDS-J'!$A:$L,3,FALSE))),"")</f>
        <v/>
      </c>
      <c r="D1031" s="1" t="s">
        <v>1824</v>
      </c>
      <c r="E1031" s="1" t="s">
        <v>119</v>
      </c>
      <c r="F1031" s="1">
        <v>43.0</v>
      </c>
      <c r="G1031" s="1" t="s">
        <v>147</v>
      </c>
      <c r="H1031" s="1" t="s">
        <v>17</v>
      </c>
      <c r="I1031" s="1" t="s">
        <v>17</v>
      </c>
      <c r="J1031" s="1" t="s">
        <v>17</v>
      </c>
      <c r="K1031" s="1" t="s">
        <v>17</v>
      </c>
      <c r="L1031" s="1" t="s">
        <v>424</v>
      </c>
    </row>
    <row r="1032" ht="15.75" customHeight="1">
      <c r="A1032" s="1" t="s">
        <v>1935</v>
      </c>
      <c r="B1032" s="1" t="s">
        <v>1886</v>
      </c>
      <c r="C1032" s="1" t="str">
        <f>IFERROR(IF(VLOOKUP($A1032,'CDS-J'!$A:$L,3,FALSE)="","",(VLOOKUP($A1032,'CDS-J'!$A:$L,3,FALSE))),"")</f>
        <v/>
      </c>
      <c r="D1032" s="1" t="s">
        <v>1824</v>
      </c>
      <c r="E1032" s="1" t="s">
        <v>119</v>
      </c>
      <c r="F1032" s="1">
        <v>44.0</v>
      </c>
      <c r="G1032" s="1" t="s">
        <v>147</v>
      </c>
      <c r="H1032" s="1" t="s">
        <v>17</v>
      </c>
      <c r="I1032" s="1" t="s">
        <v>17</v>
      </c>
      <c r="J1032" s="1" t="s">
        <v>17</v>
      </c>
      <c r="K1032" s="1" t="s">
        <v>17</v>
      </c>
      <c r="L1032" s="1" t="s">
        <v>424</v>
      </c>
    </row>
    <row r="1033" ht="15.75" customHeight="1">
      <c r="A1033" s="1" t="s">
        <v>1936</v>
      </c>
      <c r="B1033" s="1" t="s">
        <v>1888</v>
      </c>
      <c r="C1033" s="1" t="str">
        <f>IFERROR(IF(VLOOKUP($A1033,'CDS-J'!$A:$L,3,FALSE)="","",(VLOOKUP($A1033,'CDS-J'!$A:$L,3,FALSE))),"")</f>
        <v/>
      </c>
      <c r="D1033" s="1" t="s">
        <v>1824</v>
      </c>
      <c r="E1033" s="1" t="s">
        <v>119</v>
      </c>
      <c r="F1033" s="1">
        <v>45.0</v>
      </c>
      <c r="G1033" s="1" t="s">
        <v>147</v>
      </c>
      <c r="H1033" s="1" t="s">
        <v>17</v>
      </c>
      <c r="I1033" s="1" t="s">
        <v>17</v>
      </c>
      <c r="J1033" s="1" t="s">
        <v>17</v>
      </c>
      <c r="K1033" s="1" t="s">
        <v>17</v>
      </c>
      <c r="L1033" s="1" t="s">
        <v>424</v>
      </c>
    </row>
    <row r="1034" ht="15.75" customHeight="1">
      <c r="A1034" s="1" t="s">
        <v>1937</v>
      </c>
      <c r="B1034" s="1" t="s">
        <v>1890</v>
      </c>
      <c r="C1034" s="1" t="str">
        <f>IFERROR(IF(VLOOKUP($A1034,'CDS-J'!$A:$L,3,FALSE)="","",(VLOOKUP($A1034,'CDS-J'!$A:$L,3,FALSE))),"")</f>
        <v/>
      </c>
      <c r="D1034" s="1" t="s">
        <v>1824</v>
      </c>
      <c r="E1034" s="1" t="s">
        <v>119</v>
      </c>
      <c r="F1034" s="1">
        <v>46.0</v>
      </c>
      <c r="G1034" s="1" t="s">
        <v>147</v>
      </c>
      <c r="H1034" s="1" t="s">
        <v>17</v>
      </c>
      <c r="I1034" s="1" t="s">
        <v>17</v>
      </c>
      <c r="J1034" s="1" t="s">
        <v>17</v>
      </c>
      <c r="K1034" s="1" t="s">
        <v>17</v>
      </c>
      <c r="L1034" s="1" t="s">
        <v>424</v>
      </c>
    </row>
    <row r="1035" ht="15.75" customHeight="1">
      <c r="A1035" s="1" t="s">
        <v>1938</v>
      </c>
      <c r="B1035" s="1" t="s">
        <v>1892</v>
      </c>
      <c r="C1035" s="1" t="str">
        <f>IFERROR(IF(VLOOKUP($A1035,'CDS-J'!$A:$L,3,FALSE)="","",(VLOOKUP($A1035,'CDS-J'!$A:$L,3,FALSE))),"")</f>
        <v/>
      </c>
      <c r="D1035" s="1" t="s">
        <v>1824</v>
      </c>
      <c r="E1035" s="1" t="s">
        <v>119</v>
      </c>
      <c r="F1035" s="1">
        <v>47.0</v>
      </c>
      <c r="G1035" s="1" t="s">
        <v>147</v>
      </c>
      <c r="H1035" s="1" t="s">
        <v>17</v>
      </c>
      <c r="I1035" s="1" t="s">
        <v>17</v>
      </c>
      <c r="J1035" s="1" t="s">
        <v>17</v>
      </c>
      <c r="K1035" s="1" t="s">
        <v>17</v>
      </c>
      <c r="L1035" s="1" t="s">
        <v>424</v>
      </c>
    </row>
    <row r="1036" ht="15.75" customHeight="1">
      <c r="A1036" s="1" t="s">
        <v>1939</v>
      </c>
      <c r="B1036" s="1" t="s">
        <v>1894</v>
      </c>
      <c r="C1036" s="1" t="str">
        <f>IFERROR(IF(VLOOKUP($A1036,'CDS-J'!$A:$L,3,FALSE)="","",(VLOOKUP($A1036,'CDS-J'!$A:$L,3,FALSE))),"")</f>
        <v/>
      </c>
      <c r="D1036" s="1" t="s">
        <v>1824</v>
      </c>
      <c r="E1036" s="1" t="s">
        <v>119</v>
      </c>
      <c r="F1036" s="1">
        <v>48.0</v>
      </c>
      <c r="G1036" s="1" t="s">
        <v>147</v>
      </c>
      <c r="H1036" s="1" t="s">
        <v>17</v>
      </c>
      <c r="I1036" s="1" t="s">
        <v>17</v>
      </c>
      <c r="J1036" s="1" t="s">
        <v>17</v>
      </c>
      <c r="K1036" s="1" t="s">
        <v>17</v>
      </c>
      <c r="L1036" s="1" t="s">
        <v>424</v>
      </c>
    </row>
    <row r="1037" ht="15.75" customHeight="1">
      <c r="A1037" s="1" t="s">
        <v>1940</v>
      </c>
      <c r="B1037" s="1" t="s">
        <v>1896</v>
      </c>
      <c r="C1037" s="1" t="str">
        <f>IFERROR(IF(VLOOKUP($A1037,'CDS-J'!$A:$L,3,FALSE)="","",(VLOOKUP($A1037,'CDS-J'!$A:$L,3,FALSE))),"")</f>
        <v/>
      </c>
      <c r="D1037" s="1" t="s">
        <v>1824</v>
      </c>
      <c r="E1037" s="1" t="s">
        <v>119</v>
      </c>
      <c r="F1037" s="1">
        <v>49.0</v>
      </c>
      <c r="G1037" s="1" t="s">
        <v>147</v>
      </c>
      <c r="H1037" s="1" t="s">
        <v>17</v>
      </c>
      <c r="I1037" s="1" t="s">
        <v>17</v>
      </c>
      <c r="J1037" s="1" t="s">
        <v>17</v>
      </c>
      <c r="K1037" s="1" t="s">
        <v>17</v>
      </c>
      <c r="L1037" s="1" t="s">
        <v>424</v>
      </c>
    </row>
    <row r="1038" ht="15.75" customHeight="1">
      <c r="A1038" s="1" t="s">
        <v>1941</v>
      </c>
      <c r="B1038" s="1" t="s">
        <v>1898</v>
      </c>
      <c r="C1038" s="1" t="str">
        <f>IFERROR(IF(VLOOKUP($A1038,'CDS-J'!$A:$L,3,FALSE)="","",(VLOOKUP($A1038,'CDS-J'!$A:$L,3,FALSE))),"")</f>
        <v/>
      </c>
      <c r="D1038" s="1" t="s">
        <v>1824</v>
      </c>
      <c r="E1038" s="1" t="s">
        <v>119</v>
      </c>
      <c r="F1038" s="1">
        <v>50.0</v>
      </c>
      <c r="G1038" s="1" t="s">
        <v>147</v>
      </c>
      <c r="H1038" s="1" t="s">
        <v>17</v>
      </c>
      <c r="I1038" s="1" t="s">
        <v>17</v>
      </c>
      <c r="J1038" s="1" t="s">
        <v>17</v>
      </c>
      <c r="K1038" s="1" t="s">
        <v>17</v>
      </c>
      <c r="L1038" s="1" t="s">
        <v>424</v>
      </c>
    </row>
    <row r="1039" ht="15.75" customHeight="1">
      <c r="A1039" s="1" t="s">
        <v>1942</v>
      </c>
      <c r="B1039" s="1" t="s">
        <v>1900</v>
      </c>
      <c r="C1039" s="1" t="str">
        <f>IFERROR(IF(VLOOKUP($A1039,'CDS-J'!$A:$L,3,FALSE)="","",(VLOOKUP($A1039,'CDS-J'!$A:$L,3,FALSE))),"")</f>
        <v/>
      </c>
      <c r="D1039" s="1" t="s">
        <v>1824</v>
      </c>
      <c r="E1039" s="1" t="s">
        <v>119</v>
      </c>
      <c r="F1039" s="1">
        <v>51.0</v>
      </c>
      <c r="G1039" s="1" t="s">
        <v>147</v>
      </c>
      <c r="H1039" s="1" t="s">
        <v>17</v>
      </c>
      <c r="I1039" s="1" t="s">
        <v>17</v>
      </c>
      <c r="J1039" s="1" t="s">
        <v>17</v>
      </c>
      <c r="K1039" s="1" t="s">
        <v>17</v>
      </c>
      <c r="L1039" s="1" t="s">
        <v>424</v>
      </c>
    </row>
    <row r="1040" ht="15.75" customHeight="1">
      <c r="A1040" s="1" t="s">
        <v>1943</v>
      </c>
      <c r="B1040" s="1" t="s">
        <v>1902</v>
      </c>
      <c r="C1040" s="1" t="str">
        <f>IFERROR(IF(VLOOKUP($A1040,'CDS-J'!$A:$L,3,FALSE)="","",(VLOOKUP($A1040,'CDS-J'!$A:$L,3,FALSE))),"")</f>
        <v/>
      </c>
      <c r="D1040" s="1" t="s">
        <v>1824</v>
      </c>
      <c r="E1040" s="1" t="s">
        <v>119</v>
      </c>
      <c r="F1040" s="1">
        <v>52.0</v>
      </c>
      <c r="G1040" s="1" t="s">
        <v>147</v>
      </c>
      <c r="H1040" s="1" t="s">
        <v>17</v>
      </c>
      <c r="I1040" s="1" t="s">
        <v>17</v>
      </c>
      <c r="J1040" s="1" t="s">
        <v>17</v>
      </c>
      <c r="K1040" s="1" t="s">
        <v>17</v>
      </c>
      <c r="L1040" s="1" t="s">
        <v>424</v>
      </c>
    </row>
    <row r="1041" ht="15.75" customHeight="1">
      <c r="A1041" s="1" t="s">
        <v>1944</v>
      </c>
      <c r="B1041" s="1" t="s">
        <v>606</v>
      </c>
      <c r="C1041" s="1" t="str">
        <f>IFERROR(IF(VLOOKUP($A1041,'CDS-J'!$A:$L,3,FALSE)="","",(VLOOKUP($A1041,'CDS-J'!$A:$L,3,FALSE))),"")</f>
        <v/>
      </c>
      <c r="D1041" s="1" t="s">
        <v>1824</v>
      </c>
      <c r="E1041" s="1" t="s">
        <v>119</v>
      </c>
      <c r="F1041" s="1">
        <v>54.0</v>
      </c>
      <c r="G1041" s="1" t="s">
        <v>147</v>
      </c>
      <c r="H1041" s="1" t="s">
        <v>17</v>
      </c>
      <c r="I1041" s="1" t="s">
        <v>17</v>
      </c>
      <c r="J1041" s="1" t="s">
        <v>17</v>
      </c>
      <c r="K1041" s="1" t="s">
        <v>17</v>
      </c>
      <c r="L1041" s="1" t="s">
        <v>424</v>
      </c>
    </row>
    <row r="1042" ht="15.75" customHeight="1">
      <c r="A1042" s="1" t="s">
        <v>1945</v>
      </c>
      <c r="B1042" s="1" t="s">
        <v>979</v>
      </c>
      <c r="C1042" s="1" t="str">
        <f>IFERROR(IF(VLOOKUP($A1042,'CDS-J'!$A:$L,3,FALSE)="","",(VLOOKUP($A1042,'CDS-J'!$A:$L,3,FALSE))),"")</f>
        <v/>
      </c>
      <c r="D1042" s="1" t="s">
        <v>1824</v>
      </c>
      <c r="E1042" s="1" t="s">
        <v>119</v>
      </c>
      <c r="F1042" s="1" t="s">
        <v>979</v>
      </c>
      <c r="G1042" s="1" t="s">
        <v>147</v>
      </c>
      <c r="H1042" s="1" t="s">
        <v>17</v>
      </c>
      <c r="I1042" s="1" t="s">
        <v>17</v>
      </c>
      <c r="J1042" s="1" t="s">
        <v>17</v>
      </c>
      <c r="K1042" s="1" t="s">
        <v>17</v>
      </c>
      <c r="L1042" s="1" t="s">
        <v>424</v>
      </c>
    </row>
    <row r="1043" ht="15.75" customHeight="1">
      <c r="A1043" s="1" t="s">
        <v>1946</v>
      </c>
      <c r="B1043" s="1" t="s">
        <v>1906</v>
      </c>
      <c r="C1043" s="1">
        <f>IFERROR(IF(VLOOKUP($A1043,'CDS-J'!$A:$L,3,FALSE)="","",(VLOOKUP($A1043,'CDS-J'!$A:$L,3,FALSE))),"")</f>
        <v>0</v>
      </c>
      <c r="D1043" s="1" t="s">
        <v>1824</v>
      </c>
      <c r="E1043" s="1" t="s">
        <v>119</v>
      </c>
      <c r="F1043" s="1" t="s">
        <v>181</v>
      </c>
      <c r="G1043" s="1" t="s">
        <v>147</v>
      </c>
      <c r="H1043" s="1" t="s">
        <v>17</v>
      </c>
      <c r="I1043" s="1" t="s">
        <v>17</v>
      </c>
      <c r="J1043" s="1" t="s">
        <v>17</v>
      </c>
      <c r="K1043" s="1" t="s">
        <v>17</v>
      </c>
      <c r="L1043" s="1" t="s">
        <v>424</v>
      </c>
    </row>
    <row r="1044" ht="15.75" customHeight="1">
      <c r="A1044" s="1" t="s">
        <v>1947</v>
      </c>
      <c r="B1044" s="1" t="s">
        <v>1823</v>
      </c>
      <c r="C1044" s="1">
        <f>IFERROR(IF(VLOOKUP($A1044,'CDS-J'!$A:$L,3,FALSE)="","",(VLOOKUP($A1044,'CDS-J'!$A:$L,3,FALSE))),"")</f>
        <v>0</v>
      </c>
      <c r="D1044" s="1" t="s">
        <v>1824</v>
      </c>
      <c r="E1044" s="1" t="s">
        <v>1948</v>
      </c>
      <c r="F1044" s="1" t="s">
        <v>1826</v>
      </c>
      <c r="G1044" s="1" t="s">
        <v>147</v>
      </c>
      <c r="H1044" s="1" t="s">
        <v>17</v>
      </c>
      <c r="I1044" s="1" t="s">
        <v>17</v>
      </c>
      <c r="J1044" s="1" t="s">
        <v>17</v>
      </c>
      <c r="K1044" s="1" t="s">
        <v>17</v>
      </c>
      <c r="L1044" s="1" t="s">
        <v>424</v>
      </c>
    </row>
    <row r="1045" ht="15.75" customHeight="1">
      <c r="A1045" s="1" t="s">
        <v>1949</v>
      </c>
      <c r="B1045" s="1" t="s">
        <v>1828</v>
      </c>
      <c r="C1045" s="1">
        <f>IFERROR(IF(VLOOKUP($A1045,'CDS-J'!$A:$L,3,FALSE)="","",(VLOOKUP($A1045,'CDS-J'!$A:$L,3,FALSE))),"")</f>
        <v>0</v>
      </c>
      <c r="D1045" s="1" t="s">
        <v>1824</v>
      </c>
      <c r="E1045" s="1" t="s">
        <v>1948</v>
      </c>
      <c r="F1045" s="1" t="s">
        <v>1829</v>
      </c>
      <c r="G1045" s="1" t="s">
        <v>147</v>
      </c>
      <c r="H1045" s="1" t="s">
        <v>17</v>
      </c>
      <c r="I1045" s="1" t="s">
        <v>17</v>
      </c>
      <c r="J1045" s="1" t="s">
        <v>17</v>
      </c>
      <c r="K1045" s="1" t="s">
        <v>17</v>
      </c>
      <c r="L1045" s="1" t="s">
        <v>424</v>
      </c>
    </row>
    <row r="1046" ht="15.75" customHeight="1">
      <c r="A1046" s="1" t="s">
        <v>1950</v>
      </c>
      <c r="B1046" s="1" t="s">
        <v>1831</v>
      </c>
      <c r="C1046" s="1">
        <f>IFERROR(IF(VLOOKUP($A1046,'CDS-J'!$A:$L,3,FALSE)="","",(VLOOKUP($A1046,'CDS-J'!$A:$L,3,FALSE))),"")</f>
        <v>0</v>
      </c>
      <c r="D1046" s="1" t="s">
        <v>1824</v>
      </c>
      <c r="E1046" s="1" t="s">
        <v>1948</v>
      </c>
      <c r="F1046" s="1" t="s">
        <v>1832</v>
      </c>
      <c r="G1046" s="1" t="s">
        <v>147</v>
      </c>
      <c r="H1046" s="1" t="s">
        <v>17</v>
      </c>
      <c r="I1046" s="1" t="s">
        <v>17</v>
      </c>
      <c r="J1046" s="1" t="s">
        <v>17</v>
      </c>
      <c r="K1046" s="1" t="s">
        <v>17</v>
      </c>
      <c r="L1046" s="1" t="s">
        <v>424</v>
      </c>
    </row>
    <row r="1047" ht="15.75" customHeight="1">
      <c r="A1047" s="1" t="s">
        <v>1951</v>
      </c>
      <c r="B1047" s="1" t="s">
        <v>1834</v>
      </c>
      <c r="C1047" s="1">
        <f>IFERROR(IF(VLOOKUP($A1047,'CDS-J'!$A:$L,3,FALSE)="","",(VLOOKUP($A1047,'CDS-J'!$A:$L,3,FALSE))),"")</f>
        <v>0.3106</v>
      </c>
      <c r="D1047" s="1" t="s">
        <v>1824</v>
      </c>
      <c r="E1047" s="1" t="s">
        <v>1948</v>
      </c>
      <c r="F1047" s="1" t="s">
        <v>1835</v>
      </c>
      <c r="G1047" s="1" t="s">
        <v>147</v>
      </c>
      <c r="H1047" s="1" t="s">
        <v>17</v>
      </c>
      <c r="I1047" s="1" t="s">
        <v>17</v>
      </c>
      <c r="J1047" s="1" t="s">
        <v>17</v>
      </c>
      <c r="K1047" s="1" t="s">
        <v>17</v>
      </c>
      <c r="L1047" s="1" t="s">
        <v>424</v>
      </c>
    </row>
    <row r="1048" ht="15.75" customHeight="1">
      <c r="A1048" s="1" t="s">
        <v>1952</v>
      </c>
      <c r="B1048" s="1" t="s">
        <v>1837</v>
      </c>
      <c r="C1048" s="1">
        <f>IFERROR(IF(VLOOKUP($A1048,'CDS-J'!$A:$L,3,FALSE)="","",(VLOOKUP($A1048,'CDS-J'!$A:$L,3,FALSE))),"")</f>
        <v>6.2112</v>
      </c>
      <c r="D1048" s="1" t="s">
        <v>1824</v>
      </c>
      <c r="E1048" s="1" t="s">
        <v>1948</v>
      </c>
      <c r="F1048" s="1" t="s">
        <v>1838</v>
      </c>
      <c r="G1048" s="1" t="s">
        <v>147</v>
      </c>
      <c r="H1048" s="1" t="s">
        <v>17</v>
      </c>
      <c r="I1048" s="1" t="s">
        <v>17</v>
      </c>
      <c r="J1048" s="1" t="s">
        <v>17</v>
      </c>
      <c r="K1048" s="1" t="s">
        <v>17</v>
      </c>
      <c r="L1048" s="1" t="s">
        <v>424</v>
      </c>
    </row>
    <row r="1049" ht="15.75" customHeight="1">
      <c r="A1049" s="1" t="s">
        <v>1953</v>
      </c>
      <c r="B1049" s="1" t="s">
        <v>1840</v>
      </c>
      <c r="C1049" s="1">
        <f>IFERROR(IF(VLOOKUP($A1049,'CDS-J'!$A:$L,3,FALSE)="","",(VLOOKUP($A1049,'CDS-J'!$A:$L,3,FALSE))),"")</f>
        <v>0</v>
      </c>
      <c r="D1049" s="1" t="s">
        <v>1824</v>
      </c>
      <c r="E1049" s="1" t="s">
        <v>1948</v>
      </c>
      <c r="F1049" s="1">
        <v>10.0</v>
      </c>
      <c r="G1049" s="1" t="s">
        <v>147</v>
      </c>
      <c r="H1049" s="1" t="s">
        <v>17</v>
      </c>
      <c r="I1049" s="1" t="s">
        <v>17</v>
      </c>
      <c r="J1049" s="1" t="s">
        <v>17</v>
      </c>
      <c r="K1049" s="1" t="s">
        <v>17</v>
      </c>
      <c r="L1049" s="1" t="s">
        <v>424</v>
      </c>
    </row>
    <row r="1050" ht="15.75" customHeight="1">
      <c r="A1050" s="1" t="s">
        <v>1954</v>
      </c>
      <c r="B1050" s="1" t="s">
        <v>1842</v>
      </c>
      <c r="C1050" s="1">
        <f>IFERROR(IF(VLOOKUP($A1050,'CDS-J'!$A:$L,3,FALSE)="","",(VLOOKUP($A1050,'CDS-J'!$A:$L,3,FALSE))),"")</f>
        <v>8.6957</v>
      </c>
      <c r="D1050" s="1" t="s">
        <v>1824</v>
      </c>
      <c r="E1050" s="1" t="s">
        <v>1948</v>
      </c>
      <c r="F1050" s="1">
        <v>11.0</v>
      </c>
      <c r="G1050" s="1" t="s">
        <v>147</v>
      </c>
      <c r="H1050" s="1" t="s">
        <v>17</v>
      </c>
      <c r="I1050" s="1" t="s">
        <v>17</v>
      </c>
      <c r="J1050" s="1" t="s">
        <v>17</v>
      </c>
      <c r="K1050" s="1" t="s">
        <v>17</v>
      </c>
      <c r="L1050" s="1" t="s">
        <v>424</v>
      </c>
    </row>
    <row r="1051" ht="15.75" customHeight="1">
      <c r="A1051" s="1" t="s">
        <v>1955</v>
      </c>
      <c r="B1051" s="1" t="s">
        <v>1844</v>
      </c>
      <c r="C1051" s="1">
        <f>IFERROR(IF(VLOOKUP($A1051,'CDS-J'!$A:$L,3,FALSE)="","",(VLOOKUP($A1051,'CDS-J'!$A:$L,3,FALSE))),"")</f>
        <v>0</v>
      </c>
      <c r="D1051" s="1" t="s">
        <v>1824</v>
      </c>
      <c r="E1051" s="1" t="s">
        <v>1948</v>
      </c>
      <c r="F1051" s="1">
        <v>12.0</v>
      </c>
      <c r="G1051" s="1" t="s">
        <v>147</v>
      </c>
      <c r="H1051" s="1" t="s">
        <v>17</v>
      </c>
      <c r="I1051" s="1" t="s">
        <v>17</v>
      </c>
      <c r="J1051" s="1" t="s">
        <v>17</v>
      </c>
      <c r="K1051" s="1" t="s">
        <v>17</v>
      </c>
      <c r="L1051" s="1" t="s">
        <v>424</v>
      </c>
    </row>
    <row r="1052" ht="15.75" customHeight="1">
      <c r="A1052" s="1" t="s">
        <v>1956</v>
      </c>
      <c r="B1052" s="1" t="s">
        <v>1846</v>
      </c>
      <c r="C1052" s="1">
        <f>IFERROR(IF(VLOOKUP($A1052,'CDS-J'!$A:$L,3,FALSE)="","",(VLOOKUP($A1052,'CDS-J'!$A:$L,3,FALSE))),"")</f>
        <v>0</v>
      </c>
      <c r="D1052" s="1" t="s">
        <v>1824</v>
      </c>
      <c r="E1052" s="1" t="s">
        <v>1948</v>
      </c>
      <c r="F1052" s="1">
        <v>13.0</v>
      </c>
      <c r="G1052" s="1" t="s">
        <v>147</v>
      </c>
      <c r="H1052" s="1" t="s">
        <v>17</v>
      </c>
      <c r="I1052" s="1" t="s">
        <v>17</v>
      </c>
      <c r="J1052" s="1" t="s">
        <v>17</v>
      </c>
      <c r="K1052" s="1" t="s">
        <v>17</v>
      </c>
      <c r="L1052" s="1" t="s">
        <v>424</v>
      </c>
    </row>
    <row r="1053" ht="15.75" customHeight="1">
      <c r="A1053" s="1" t="s">
        <v>1957</v>
      </c>
      <c r="B1053" s="1" t="s">
        <v>1848</v>
      </c>
      <c r="C1053" s="1">
        <f>IFERROR(IF(VLOOKUP($A1053,'CDS-J'!$A:$L,3,FALSE)="","",(VLOOKUP($A1053,'CDS-J'!$A:$L,3,FALSE))),"")</f>
        <v>0</v>
      </c>
      <c r="D1053" s="1" t="s">
        <v>1824</v>
      </c>
      <c r="E1053" s="1" t="s">
        <v>1948</v>
      </c>
      <c r="F1053" s="1">
        <v>14.0</v>
      </c>
      <c r="G1053" s="1" t="s">
        <v>147</v>
      </c>
      <c r="H1053" s="1" t="s">
        <v>17</v>
      </c>
      <c r="I1053" s="1" t="s">
        <v>17</v>
      </c>
      <c r="J1053" s="1" t="s">
        <v>17</v>
      </c>
      <c r="K1053" s="1" t="s">
        <v>17</v>
      </c>
      <c r="L1053" s="1" t="s">
        <v>424</v>
      </c>
    </row>
    <row r="1054" ht="15.75" customHeight="1">
      <c r="A1054" s="1" t="s">
        <v>1958</v>
      </c>
      <c r="B1054" s="1" t="s">
        <v>1850</v>
      </c>
      <c r="C1054" s="1">
        <f>IFERROR(IF(VLOOKUP($A1054,'CDS-J'!$A:$L,3,FALSE)="","",(VLOOKUP($A1054,'CDS-J'!$A:$L,3,FALSE))),"")</f>
        <v>0.3106</v>
      </c>
      <c r="D1054" s="1" t="s">
        <v>1824</v>
      </c>
      <c r="E1054" s="1" t="s">
        <v>1948</v>
      </c>
      <c r="F1054" s="1">
        <v>15.0</v>
      </c>
      <c r="G1054" s="1" t="s">
        <v>147</v>
      </c>
      <c r="H1054" s="1" t="s">
        <v>17</v>
      </c>
      <c r="I1054" s="1" t="s">
        <v>17</v>
      </c>
      <c r="J1054" s="1" t="s">
        <v>17</v>
      </c>
      <c r="K1054" s="1" t="s">
        <v>17</v>
      </c>
      <c r="L1054" s="1" t="s">
        <v>424</v>
      </c>
    </row>
    <row r="1055" ht="15.75" customHeight="1">
      <c r="A1055" s="1" t="s">
        <v>1959</v>
      </c>
      <c r="B1055" s="1" t="s">
        <v>1852</v>
      </c>
      <c r="C1055" s="1">
        <f>IFERROR(IF(VLOOKUP($A1055,'CDS-J'!$A:$L,3,FALSE)="","",(VLOOKUP($A1055,'CDS-J'!$A:$L,3,FALSE))),"")</f>
        <v>1.5528</v>
      </c>
      <c r="D1055" s="1" t="s">
        <v>1824</v>
      </c>
      <c r="E1055" s="1" t="s">
        <v>1948</v>
      </c>
      <c r="F1055" s="1">
        <v>16.0</v>
      </c>
      <c r="G1055" s="1" t="s">
        <v>147</v>
      </c>
      <c r="H1055" s="1" t="s">
        <v>17</v>
      </c>
      <c r="I1055" s="1" t="s">
        <v>17</v>
      </c>
      <c r="J1055" s="1" t="s">
        <v>17</v>
      </c>
      <c r="K1055" s="1" t="s">
        <v>17</v>
      </c>
      <c r="L1055" s="1" t="s">
        <v>424</v>
      </c>
    </row>
    <row r="1056" ht="15.75" customHeight="1">
      <c r="A1056" s="1" t="s">
        <v>1960</v>
      </c>
      <c r="B1056" s="1" t="s">
        <v>1854</v>
      </c>
      <c r="C1056" s="1">
        <f>IFERROR(IF(VLOOKUP($A1056,'CDS-J'!$A:$L,3,FALSE)="","",(VLOOKUP($A1056,'CDS-J'!$A:$L,3,FALSE))),"")</f>
        <v>0</v>
      </c>
      <c r="D1056" s="1" t="s">
        <v>1824</v>
      </c>
      <c r="E1056" s="1" t="s">
        <v>1948</v>
      </c>
      <c r="F1056" s="1">
        <v>19.0</v>
      </c>
      <c r="G1056" s="1" t="s">
        <v>147</v>
      </c>
      <c r="H1056" s="1" t="s">
        <v>17</v>
      </c>
      <c r="I1056" s="1" t="s">
        <v>17</v>
      </c>
      <c r="J1056" s="1" t="s">
        <v>17</v>
      </c>
      <c r="K1056" s="1" t="s">
        <v>17</v>
      </c>
      <c r="L1056" s="1" t="s">
        <v>424</v>
      </c>
    </row>
    <row r="1057" ht="15.75" customHeight="1">
      <c r="A1057" s="1" t="s">
        <v>1961</v>
      </c>
      <c r="B1057" s="1" t="s">
        <v>1856</v>
      </c>
      <c r="C1057" s="1">
        <f>IFERROR(IF(VLOOKUP($A1057,'CDS-J'!$A:$L,3,FALSE)="","",(VLOOKUP($A1057,'CDS-J'!$A:$L,3,FALSE))),"")</f>
        <v>0</v>
      </c>
      <c r="D1057" s="1" t="s">
        <v>1824</v>
      </c>
      <c r="E1057" s="1" t="s">
        <v>1948</v>
      </c>
      <c r="F1057" s="1">
        <v>22.0</v>
      </c>
      <c r="G1057" s="1" t="s">
        <v>147</v>
      </c>
      <c r="H1057" s="1" t="s">
        <v>17</v>
      </c>
      <c r="I1057" s="1" t="s">
        <v>17</v>
      </c>
      <c r="J1057" s="1" t="s">
        <v>17</v>
      </c>
      <c r="K1057" s="1" t="s">
        <v>17</v>
      </c>
      <c r="L1057" s="1" t="s">
        <v>424</v>
      </c>
    </row>
    <row r="1058" ht="15.75" customHeight="1">
      <c r="A1058" s="1" t="s">
        <v>1962</v>
      </c>
      <c r="B1058" s="1" t="s">
        <v>594</v>
      </c>
      <c r="C1058" s="1">
        <f>IFERROR(IF(VLOOKUP($A1058,'CDS-J'!$A:$L,3,FALSE)="","",(VLOOKUP($A1058,'CDS-J'!$A:$L,3,FALSE))),"")</f>
        <v>5.5901</v>
      </c>
      <c r="D1058" s="1" t="s">
        <v>1824</v>
      </c>
      <c r="E1058" s="1" t="s">
        <v>1948</v>
      </c>
      <c r="F1058" s="1">
        <v>23.0</v>
      </c>
      <c r="G1058" s="1" t="s">
        <v>147</v>
      </c>
      <c r="H1058" s="1" t="s">
        <v>17</v>
      </c>
      <c r="I1058" s="1" t="s">
        <v>17</v>
      </c>
      <c r="J1058" s="1" t="s">
        <v>17</v>
      </c>
      <c r="K1058" s="1" t="s">
        <v>17</v>
      </c>
      <c r="L1058" s="1" t="s">
        <v>424</v>
      </c>
    </row>
    <row r="1059" ht="15.75" customHeight="1">
      <c r="A1059" s="1" t="s">
        <v>1963</v>
      </c>
      <c r="B1059" s="1" t="s">
        <v>1859</v>
      </c>
      <c r="C1059" s="1">
        <f>IFERROR(IF(VLOOKUP($A1059,'CDS-J'!$A:$L,3,FALSE)="","",(VLOOKUP($A1059,'CDS-J'!$A:$L,3,FALSE))),"")</f>
        <v>0</v>
      </c>
      <c r="D1059" s="1" t="s">
        <v>1824</v>
      </c>
      <c r="E1059" s="1" t="s">
        <v>1948</v>
      </c>
      <c r="F1059" s="1">
        <v>24.0</v>
      </c>
      <c r="G1059" s="1" t="s">
        <v>147</v>
      </c>
      <c r="H1059" s="1" t="s">
        <v>17</v>
      </c>
      <c r="I1059" s="1" t="s">
        <v>17</v>
      </c>
      <c r="J1059" s="1" t="s">
        <v>17</v>
      </c>
      <c r="K1059" s="1" t="s">
        <v>17</v>
      </c>
      <c r="L1059" s="1" t="s">
        <v>424</v>
      </c>
    </row>
    <row r="1060" ht="15.75" customHeight="1">
      <c r="A1060" s="1" t="s">
        <v>1964</v>
      </c>
      <c r="B1060" s="1" t="s">
        <v>1861</v>
      </c>
      <c r="C1060" s="1">
        <f>IFERROR(IF(VLOOKUP($A1060,'CDS-J'!$A:$L,3,FALSE)="","",(VLOOKUP($A1060,'CDS-J'!$A:$L,3,FALSE))),"")</f>
        <v>0</v>
      </c>
      <c r="D1060" s="1" t="s">
        <v>1824</v>
      </c>
      <c r="E1060" s="1" t="s">
        <v>1948</v>
      </c>
      <c r="F1060" s="1">
        <v>25.0</v>
      </c>
      <c r="G1060" s="1" t="s">
        <v>147</v>
      </c>
      <c r="H1060" s="1" t="s">
        <v>17</v>
      </c>
      <c r="I1060" s="1" t="s">
        <v>17</v>
      </c>
      <c r="J1060" s="1" t="s">
        <v>17</v>
      </c>
      <c r="K1060" s="1" t="s">
        <v>17</v>
      </c>
      <c r="L1060" s="1" t="s">
        <v>424</v>
      </c>
    </row>
    <row r="1061" ht="15.75" customHeight="1">
      <c r="A1061" s="1" t="s">
        <v>1965</v>
      </c>
      <c r="B1061" s="1" t="s">
        <v>1863</v>
      </c>
      <c r="C1061" s="1">
        <f>IFERROR(IF(VLOOKUP($A1061,'CDS-J'!$A:$L,3,FALSE)="","",(VLOOKUP($A1061,'CDS-J'!$A:$L,3,FALSE))),"")</f>
        <v>16.4596</v>
      </c>
      <c r="D1061" s="1" t="s">
        <v>1824</v>
      </c>
      <c r="E1061" s="1" t="s">
        <v>1948</v>
      </c>
      <c r="F1061" s="1">
        <v>26.0</v>
      </c>
      <c r="G1061" s="1" t="s">
        <v>147</v>
      </c>
      <c r="H1061" s="1" t="s">
        <v>17</v>
      </c>
      <c r="I1061" s="1" t="s">
        <v>17</v>
      </c>
      <c r="J1061" s="1" t="s">
        <v>17</v>
      </c>
      <c r="K1061" s="1" t="s">
        <v>17</v>
      </c>
      <c r="L1061" s="1" t="s">
        <v>424</v>
      </c>
    </row>
    <row r="1062" ht="15.75" customHeight="1">
      <c r="A1062" s="1" t="s">
        <v>1966</v>
      </c>
      <c r="B1062" s="1" t="s">
        <v>1865</v>
      </c>
      <c r="C1062" s="1">
        <f>IFERROR(IF(VLOOKUP($A1062,'CDS-J'!$A:$L,3,FALSE)="","",(VLOOKUP($A1062,'CDS-J'!$A:$L,3,FALSE))),"")</f>
        <v>3.4161</v>
      </c>
      <c r="D1062" s="1" t="s">
        <v>1824</v>
      </c>
      <c r="E1062" s="1" t="s">
        <v>1948</v>
      </c>
      <c r="F1062" s="1">
        <v>27.0</v>
      </c>
      <c r="G1062" s="1" t="s">
        <v>147</v>
      </c>
      <c r="H1062" s="1" t="s">
        <v>17</v>
      </c>
      <c r="I1062" s="1" t="s">
        <v>17</v>
      </c>
      <c r="J1062" s="1" t="s">
        <v>17</v>
      </c>
      <c r="K1062" s="1" t="s">
        <v>17</v>
      </c>
      <c r="L1062" s="1" t="s">
        <v>424</v>
      </c>
    </row>
    <row r="1063" ht="15.75" customHeight="1">
      <c r="A1063" s="1" t="s">
        <v>1967</v>
      </c>
      <c r="B1063" s="1" t="s">
        <v>1867</v>
      </c>
      <c r="C1063" s="1">
        <f>IFERROR(IF(VLOOKUP($A1063,'CDS-J'!$A:$L,3,FALSE)="","",(VLOOKUP($A1063,'CDS-J'!$A:$L,3,FALSE))),"")</f>
        <v>0</v>
      </c>
      <c r="D1063" s="1" t="s">
        <v>1824</v>
      </c>
      <c r="E1063" s="1" t="s">
        <v>1948</v>
      </c>
      <c r="F1063" s="1" t="s">
        <v>1868</v>
      </c>
      <c r="G1063" s="1" t="s">
        <v>147</v>
      </c>
      <c r="H1063" s="1" t="s">
        <v>17</v>
      </c>
      <c r="I1063" s="1" t="s">
        <v>17</v>
      </c>
      <c r="J1063" s="1" t="s">
        <v>17</v>
      </c>
      <c r="K1063" s="1" t="s">
        <v>17</v>
      </c>
      <c r="L1063" s="1" t="s">
        <v>424</v>
      </c>
    </row>
    <row r="1064" ht="15.75" customHeight="1">
      <c r="A1064" s="1" t="s">
        <v>1968</v>
      </c>
      <c r="B1064" s="1" t="s">
        <v>1870</v>
      </c>
      <c r="C1064" s="1">
        <f>IFERROR(IF(VLOOKUP($A1064,'CDS-J'!$A:$L,3,FALSE)="","",(VLOOKUP($A1064,'CDS-J'!$A:$L,3,FALSE))),"")</f>
        <v>13.6646</v>
      </c>
      <c r="D1064" s="1" t="s">
        <v>1824</v>
      </c>
      <c r="E1064" s="1" t="s">
        <v>1948</v>
      </c>
      <c r="F1064" s="1">
        <v>30.0</v>
      </c>
      <c r="G1064" s="1" t="s">
        <v>147</v>
      </c>
      <c r="H1064" s="1" t="s">
        <v>17</v>
      </c>
      <c r="I1064" s="1" t="s">
        <v>17</v>
      </c>
      <c r="J1064" s="1" t="s">
        <v>17</v>
      </c>
      <c r="K1064" s="1" t="s">
        <v>17</v>
      </c>
      <c r="L1064" s="1" t="s">
        <v>424</v>
      </c>
    </row>
    <row r="1065" ht="15.75" customHeight="1">
      <c r="A1065" s="1" t="s">
        <v>1969</v>
      </c>
      <c r="B1065" s="1" t="s">
        <v>1872</v>
      </c>
      <c r="C1065" s="1">
        <f>IFERROR(IF(VLOOKUP($A1065,'CDS-J'!$A:$L,3,FALSE)="","",(VLOOKUP($A1065,'CDS-J'!$A:$L,3,FALSE))),"")</f>
        <v>0</v>
      </c>
      <c r="D1065" s="1" t="s">
        <v>1824</v>
      </c>
      <c r="E1065" s="1" t="s">
        <v>1948</v>
      </c>
      <c r="F1065" s="1">
        <v>31.0</v>
      </c>
      <c r="G1065" s="1" t="s">
        <v>147</v>
      </c>
      <c r="H1065" s="1" t="s">
        <v>17</v>
      </c>
      <c r="I1065" s="1" t="s">
        <v>17</v>
      </c>
      <c r="J1065" s="1" t="s">
        <v>17</v>
      </c>
      <c r="K1065" s="1" t="s">
        <v>17</v>
      </c>
      <c r="L1065" s="1" t="s">
        <v>424</v>
      </c>
    </row>
    <row r="1066" ht="15.75" customHeight="1">
      <c r="A1066" s="1" t="s">
        <v>1970</v>
      </c>
      <c r="B1066" s="1" t="s">
        <v>1874</v>
      </c>
      <c r="C1066" s="1">
        <f>IFERROR(IF(VLOOKUP($A1066,'CDS-J'!$A:$L,3,FALSE)="","",(VLOOKUP($A1066,'CDS-J'!$A:$L,3,FALSE))),"")</f>
        <v>0.3106</v>
      </c>
      <c r="D1066" s="1" t="s">
        <v>1824</v>
      </c>
      <c r="E1066" s="1" t="s">
        <v>1948</v>
      </c>
      <c r="F1066" s="1">
        <v>38.0</v>
      </c>
      <c r="G1066" s="1" t="s">
        <v>147</v>
      </c>
      <c r="H1066" s="1" t="s">
        <v>17</v>
      </c>
      <c r="I1066" s="1" t="s">
        <v>17</v>
      </c>
      <c r="J1066" s="1" t="s">
        <v>17</v>
      </c>
      <c r="K1066" s="1" t="s">
        <v>17</v>
      </c>
      <c r="L1066" s="1" t="s">
        <v>424</v>
      </c>
    </row>
    <row r="1067" ht="15.75" customHeight="1">
      <c r="A1067" s="1" t="s">
        <v>1971</v>
      </c>
      <c r="B1067" s="1" t="s">
        <v>1876</v>
      </c>
      <c r="C1067" s="1">
        <f>IFERROR(IF(VLOOKUP($A1067,'CDS-J'!$A:$L,3,FALSE)="","",(VLOOKUP($A1067,'CDS-J'!$A:$L,3,FALSE))),"")</f>
        <v>0</v>
      </c>
      <c r="D1067" s="1" t="s">
        <v>1824</v>
      </c>
      <c r="E1067" s="1" t="s">
        <v>1948</v>
      </c>
      <c r="F1067" s="1">
        <v>39.0</v>
      </c>
      <c r="G1067" s="1" t="s">
        <v>147</v>
      </c>
      <c r="H1067" s="1" t="s">
        <v>17</v>
      </c>
      <c r="I1067" s="1" t="s">
        <v>17</v>
      </c>
      <c r="J1067" s="1" t="s">
        <v>17</v>
      </c>
      <c r="K1067" s="1" t="s">
        <v>17</v>
      </c>
      <c r="L1067" s="1" t="s">
        <v>424</v>
      </c>
    </row>
    <row r="1068" ht="15.75" customHeight="1">
      <c r="A1068" s="1" t="s">
        <v>1972</v>
      </c>
      <c r="B1068" s="1" t="s">
        <v>1878</v>
      </c>
      <c r="C1068" s="1">
        <f>IFERROR(IF(VLOOKUP($A1068,'CDS-J'!$A:$L,3,FALSE)="","",(VLOOKUP($A1068,'CDS-J'!$A:$L,3,FALSE))),"")</f>
        <v>3.7267</v>
      </c>
      <c r="D1068" s="1" t="s">
        <v>1824</v>
      </c>
      <c r="E1068" s="1" t="s">
        <v>1948</v>
      </c>
      <c r="F1068" s="1">
        <v>40.0</v>
      </c>
      <c r="G1068" s="1" t="s">
        <v>147</v>
      </c>
      <c r="H1068" s="1" t="s">
        <v>17</v>
      </c>
      <c r="I1068" s="1" t="s">
        <v>17</v>
      </c>
      <c r="J1068" s="1" t="s">
        <v>17</v>
      </c>
      <c r="K1068" s="1" t="s">
        <v>17</v>
      </c>
      <c r="L1068" s="1" t="s">
        <v>424</v>
      </c>
    </row>
    <row r="1069" ht="15.75" customHeight="1">
      <c r="A1069" s="1" t="s">
        <v>1973</v>
      </c>
      <c r="B1069" s="1" t="s">
        <v>1880</v>
      </c>
      <c r="C1069" s="1">
        <f>IFERROR(IF(VLOOKUP($A1069,'CDS-J'!$A:$L,3,FALSE)="","",(VLOOKUP($A1069,'CDS-J'!$A:$L,3,FALSE))),"")</f>
        <v>0</v>
      </c>
      <c r="D1069" s="1" t="s">
        <v>1824</v>
      </c>
      <c r="E1069" s="1" t="s">
        <v>1948</v>
      </c>
      <c r="F1069" s="1">
        <v>41.0</v>
      </c>
      <c r="G1069" s="1" t="s">
        <v>147</v>
      </c>
      <c r="H1069" s="1" t="s">
        <v>17</v>
      </c>
      <c r="I1069" s="1" t="s">
        <v>17</v>
      </c>
      <c r="J1069" s="1" t="s">
        <v>17</v>
      </c>
      <c r="K1069" s="1" t="s">
        <v>17</v>
      </c>
      <c r="L1069" s="1" t="s">
        <v>424</v>
      </c>
    </row>
    <row r="1070" ht="15.75" customHeight="1">
      <c r="A1070" s="1" t="s">
        <v>1974</v>
      </c>
      <c r="B1070" s="1" t="s">
        <v>1882</v>
      </c>
      <c r="C1070" s="1">
        <f>IFERROR(IF(VLOOKUP($A1070,'CDS-J'!$A:$L,3,FALSE)="","",(VLOOKUP($A1070,'CDS-J'!$A:$L,3,FALSE))),"")</f>
        <v>9.3168</v>
      </c>
      <c r="D1070" s="1" t="s">
        <v>1824</v>
      </c>
      <c r="E1070" s="1" t="s">
        <v>1948</v>
      </c>
      <c r="F1070" s="1">
        <v>42.0</v>
      </c>
      <c r="G1070" s="1" t="s">
        <v>147</v>
      </c>
      <c r="H1070" s="1" t="s">
        <v>17</v>
      </c>
      <c r="I1070" s="1" t="s">
        <v>17</v>
      </c>
      <c r="J1070" s="1" t="s">
        <v>17</v>
      </c>
      <c r="K1070" s="1" t="s">
        <v>17</v>
      </c>
      <c r="L1070" s="1" t="s">
        <v>424</v>
      </c>
    </row>
    <row r="1071" ht="15.75" customHeight="1">
      <c r="A1071" s="1" t="s">
        <v>1975</v>
      </c>
      <c r="B1071" s="1" t="s">
        <v>1884</v>
      </c>
      <c r="C1071" s="1">
        <f>IFERROR(IF(VLOOKUP($A1071,'CDS-J'!$A:$L,3,FALSE)="","",(VLOOKUP($A1071,'CDS-J'!$A:$L,3,FALSE))),"")</f>
        <v>0</v>
      </c>
      <c r="D1071" s="1" t="s">
        <v>1824</v>
      </c>
      <c r="E1071" s="1" t="s">
        <v>1948</v>
      </c>
      <c r="F1071" s="1">
        <v>43.0</v>
      </c>
      <c r="G1071" s="1" t="s">
        <v>147</v>
      </c>
      <c r="H1071" s="1" t="s">
        <v>17</v>
      </c>
      <c r="I1071" s="1" t="s">
        <v>17</v>
      </c>
      <c r="J1071" s="1" t="s">
        <v>17</v>
      </c>
      <c r="K1071" s="1" t="s">
        <v>17</v>
      </c>
      <c r="L1071" s="1" t="s">
        <v>424</v>
      </c>
    </row>
    <row r="1072" ht="15.75" customHeight="1">
      <c r="A1072" s="1" t="s">
        <v>1976</v>
      </c>
      <c r="B1072" s="1" t="s">
        <v>1886</v>
      </c>
      <c r="C1072" s="1">
        <f>IFERROR(IF(VLOOKUP($A1072,'CDS-J'!$A:$L,3,FALSE)="","",(VLOOKUP($A1072,'CDS-J'!$A:$L,3,FALSE))),"")</f>
        <v>1.2422</v>
      </c>
      <c r="D1072" s="1" t="s">
        <v>1824</v>
      </c>
      <c r="E1072" s="1" t="s">
        <v>1948</v>
      </c>
      <c r="F1072" s="1">
        <v>44.0</v>
      </c>
      <c r="G1072" s="1" t="s">
        <v>147</v>
      </c>
      <c r="H1072" s="1" t="s">
        <v>17</v>
      </c>
      <c r="I1072" s="1" t="s">
        <v>17</v>
      </c>
      <c r="J1072" s="1" t="s">
        <v>17</v>
      </c>
      <c r="K1072" s="1" t="s">
        <v>17</v>
      </c>
      <c r="L1072" s="1" t="s">
        <v>424</v>
      </c>
    </row>
    <row r="1073" ht="15.75" customHeight="1">
      <c r="A1073" s="1" t="s">
        <v>1977</v>
      </c>
      <c r="B1073" s="1" t="s">
        <v>1888</v>
      </c>
      <c r="C1073" s="1">
        <f>IFERROR(IF(VLOOKUP($A1073,'CDS-J'!$A:$L,3,FALSE)="","",(VLOOKUP($A1073,'CDS-J'!$A:$L,3,FALSE))),"")</f>
        <v>12.7329</v>
      </c>
      <c r="D1073" s="1" t="s">
        <v>1824</v>
      </c>
      <c r="E1073" s="1" t="s">
        <v>1948</v>
      </c>
      <c r="F1073" s="1">
        <v>45.0</v>
      </c>
      <c r="G1073" s="1" t="s">
        <v>147</v>
      </c>
      <c r="H1073" s="1" t="s">
        <v>17</v>
      </c>
      <c r="I1073" s="1" t="s">
        <v>17</v>
      </c>
      <c r="J1073" s="1" t="s">
        <v>17</v>
      </c>
      <c r="K1073" s="1" t="s">
        <v>17</v>
      </c>
      <c r="L1073" s="1" t="s">
        <v>424</v>
      </c>
    </row>
    <row r="1074" ht="15.75" customHeight="1">
      <c r="A1074" s="1" t="s">
        <v>1978</v>
      </c>
      <c r="B1074" s="1" t="s">
        <v>1890</v>
      </c>
      <c r="C1074" s="1">
        <f>IFERROR(IF(VLOOKUP($A1074,'CDS-J'!$A:$L,3,FALSE)="","",(VLOOKUP($A1074,'CDS-J'!$A:$L,3,FALSE))),"")</f>
        <v>0</v>
      </c>
      <c r="D1074" s="1" t="s">
        <v>1824</v>
      </c>
      <c r="E1074" s="1" t="s">
        <v>1948</v>
      </c>
      <c r="F1074" s="1">
        <v>46.0</v>
      </c>
      <c r="G1074" s="1" t="s">
        <v>147</v>
      </c>
      <c r="H1074" s="1" t="s">
        <v>17</v>
      </c>
      <c r="I1074" s="1" t="s">
        <v>17</v>
      </c>
      <c r="J1074" s="1" t="s">
        <v>17</v>
      </c>
      <c r="K1074" s="1" t="s">
        <v>17</v>
      </c>
      <c r="L1074" s="1" t="s">
        <v>424</v>
      </c>
    </row>
    <row r="1075" ht="15.75" customHeight="1">
      <c r="A1075" s="1" t="s">
        <v>1979</v>
      </c>
      <c r="B1075" s="1" t="s">
        <v>1892</v>
      </c>
      <c r="C1075" s="1">
        <f>IFERROR(IF(VLOOKUP($A1075,'CDS-J'!$A:$L,3,FALSE)="","",(VLOOKUP($A1075,'CDS-J'!$A:$L,3,FALSE))),"")</f>
        <v>0</v>
      </c>
      <c r="D1075" s="1" t="s">
        <v>1824</v>
      </c>
      <c r="E1075" s="1" t="s">
        <v>1948</v>
      </c>
      <c r="F1075" s="1">
        <v>47.0</v>
      </c>
      <c r="G1075" s="1" t="s">
        <v>147</v>
      </c>
      <c r="H1075" s="1" t="s">
        <v>17</v>
      </c>
      <c r="I1075" s="1" t="s">
        <v>17</v>
      </c>
      <c r="J1075" s="1" t="s">
        <v>17</v>
      </c>
      <c r="K1075" s="1" t="s">
        <v>17</v>
      </c>
      <c r="L1075" s="1" t="s">
        <v>424</v>
      </c>
    </row>
    <row r="1076" ht="15.75" customHeight="1">
      <c r="A1076" s="1" t="s">
        <v>1980</v>
      </c>
      <c r="B1076" s="1" t="s">
        <v>1894</v>
      </c>
      <c r="C1076" s="1">
        <f>IFERROR(IF(VLOOKUP($A1076,'CDS-J'!$A:$L,3,FALSE)="","",(VLOOKUP($A1076,'CDS-J'!$A:$L,3,FALSE))),"")</f>
        <v>0</v>
      </c>
      <c r="D1076" s="1" t="s">
        <v>1824</v>
      </c>
      <c r="E1076" s="1" t="s">
        <v>1948</v>
      </c>
      <c r="F1076" s="1">
        <v>48.0</v>
      </c>
      <c r="G1076" s="1" t="s">
        <v>147</v>
      </c>
      <c r="H1076" s="1" t="s">
        <v>17</v>
      </c>
      <c r="I1076" s="1" t="s">
        <v>17</v>
      </c>
      <c r="J1076" s="1" t="s">
        <v>17</v>
      </c>
      <c r="K1076" s="1" t="s">
        <v>17</v>
      </c>
      <c r="L1076" s="1" t="s">
        <v>424</v>
      </c>
    </row>
    <row r="1077" ht="15.75" customHeight="1">
      <c r="A1077" s="1" t="s">
        <v>1981</v>
      </c>
      <c r="B1077" s="1" t="s">
        <v>1896</v>
      </c>
      <c r="C1077" s="1">
        <f>IFERROR(IF(VLOOKUP($A1077,'CDS-J'!$A:$L,3,FALSE)="","",(VLOOKUP($A1077,'CDS-J'!$A:$L,3,FALSE))),"")</f>
        <v>0</v>
      </c>
      <c r="D1077" s="1" t="s">
        <v>1824</v>
      </c>
      <c r="E1077" s="1" t="s">
        <v>1948</v>
      </c>
      <c r="F1077" s="1">
        <v>49.0</v>
      </c>
      <c r="G1077" s="1" t="s">
        <v>147</v>
      </c>
      <c r="H1077" s="1" t="s">
        <v>17</v>
      </c>
      <c r="I1077" s="1" t="s">
        <v>17</v>
      </c>
      <c r="J1077" s="1" t="s">
        <v>17</v>
      </c>
      <c r="K1077" s="1" t="s">
        <v>17</v>
      </c>
      <c r="L1077" s="1" t="s">
        <v>424</v>
      </c>
    </row>
    <row r="1078" ht="15.75" customHeight="1">
      <c r="A1078" s="1" t="s">
        <v>1982</v>
      </c>
      <c r="B1078" s="1" t="s">
        <v>1898</v>
      </c>
      <c r="C1078" s="1">
        <f>IFERROR(IF(VLOOKUP($A1078,'CDS-J'!$A:$L,3,FALSE)="","",(VLOOKUP($A1078,'CDS-J'!$A:$L,3,FALSE))),"")</f>
        <v>3.7267</v>
      </c>
      <c r="D1078" s="1" t="s">
        <v>1824</v>
      </c>
      <c r="E1078" s="1" t="s">
        <v>1948</v>
      </c>
      <c r="F1078" s="1">
        <v>50.0</v>
      </c>
      <c r="G1078" s="1" t="s">
        <v>147</v>
      </c>
      <c r="H1078" s="1" t="s">
        <v>17</v>
      </c>
      <c r="I1078" s="1" t="s">
        <v>17</v>
      </c>
      <c r="J1078" s="1" t="s">
        <v>17</v>
      </c>
      <c r="K1078" s="1" t="s">
        <v>17</v>
      </c>
      <c r="L1078" s="1" t="s">
        <v>424</v>
      </c>
    </row>
    <row r="1079" ht="15.75" customHeight="1">
      <c r="A1079" s="1" t="s">
        <v>1983</v>
      </c>
      <c r="B1079" s="1" t="s">
        <v>1900</v>
      </c>
      <c r="C1079" s="1">
        <f>IFERROR(IF(VLOOKUP($A1079,'CDS-J'!$A:$L,3,FALSE)="","",(VLOOKUP($A1079,'CDS-J'!$A:$L,3,FALSE))),"")</f>
        <v>3.4161</v>
      </c>
      <c r="D1079" s="1" t="s">
        <v>1824</v>
      </c>
      <c r="E1079" s="1" t="s">
        <v>1948</v>
      </c>
      <c r="F1079" s="1">
        <v>51.0</v>
      </c>
      <c r="G1079" s="1" t="s">
        <v>147</v>
      </c>
      <c r="H1079" s="1" t="s">
        <v>17</v>
      </c>
      <c r="I1079" s="1" t="s">
        <v>17</v>
      </c>
      <c r="J1079" s="1" t="s">
        <v>17</v>
      </c>
      <c r="K1079" s="1" t="s">
        <v>17</v>
      </c>
      <c r="L1079" s="1" t="s">
        <v>424</v>
      </c>
    </row>
    <row r="1080" ht="15.75" customHeight="1">
      <c r="A1080" s="1" t="s">
        <v>1984</v>
      </c>
      <c r="B1080" s="1" t="s">
        <v>1902</v>
      </c>
      <c r="C1080" s="1">
        <f>IFERROR(IF(VLOOKUP($A1080,'CDS-J'!$A:$L,3,FALSE)="","",(VLOOKUP($A1080,'CDS-J'!$A:$L,3,FALSE))),"")</f>
        <v>8.0745</v>
      </c>
      <c r="D1080" s="1" t="s">
        <v>1824</v>
      </c>
      <c r="E1080" s="1" t="s">
        <v>1948</v>
      </c>
      <c r="F1080" s="1">
        <v>52.0</v>
      </c>
      <c r="G1080" s="1" t="s">
        <v>147</v>
      </c>
      <c r="H1080" s="1" t="s">
        <v>17</v>
      </c>
      <c r="I1080" s="1" t="s">
        <v>17</v>
      </c>
      <c r="J1080" s="1" t="s">
        <v>17</v>
      </c>
      <c r="K1080" s="1" t="s">
        <v>17</v>
      </c>
      <c r="L1080" s="1" t="s">
        <v>424</v>
      </c>
    </row>
    <row r="1081" ht="15.75" customHeight="1">
      <c r="A1081" s="1" t="s">
        <v>1985</v>
      </c>
      <c r="B1081" s="1" t="s">
        <v>606</v>
      </c>
      <c r="C1081" s="1">
        <f>IFERROR(IF(VLOOKUP($A1081,'CDS-J'!$A:$L,3,FALSE)="","",(VLOOKUP($A1081,'CDS-J'!$A:$L,3,FALSE))),"")</f>
        <v>1.2422</v>
      </c>
      <c r="D1081" s="1" t="s">
        <v>1824</v>
      </c>
      <c r="E1081" s="1" t="s">
        <v>1948</v>
      </c>
      <c r="F1081" s="1">
        <v>54.0</v>
      </c>
      <c r="G1081" s="1" t="s">
        <v>147</v>
      </c>
      <c r="H1081" s="1" t="s">
        <v>17</v>
      </c>
      <c r="I1081" s="1" t="s">
        <v>17</v>
      </c>
      <c r="J1081" s="1" t="s">
        <v>17</v>
      </c>
      <c r="K1081" s="1" t="s">
        <v>17</v>
      </c>
      <c r="L1081" s="1" t="s">
        <v>424</v>
      </c>
    </row>
    <row r="1082" ht="15.75" customHeight="1">
      <c r="A1082" s="1" t="s">
        <v>1986</v>
      </c>
      <c r="B1082" s="1" t="s">
        <v>979</v>
      </c>
      <c r="C1082" s="1">
        <f>IFERROR(IF(VLOOKUP($A1082,'CDS-J'!$A:$L,3,FALSE)="","",(VLOOKUP($A1082,'CDS-J'!$A:$L,3,FALSE))),"")</f>
        <v>0</v>
      </c>
      <c r="D1082" s="1" t="s">
        <v>1824</v>
      </c>
      <c r="E1082" s="1" t="s">
        <v>1948</v>
      </c>
      <c r="F1082" s="1" t="s">
        <v>979</v>
      </c>
      <c r="G1082" s="1" t="s">
        <v>147</v>
      </c>
      <c r="H1082" s="1" t="s">
        <v>17</v>
      </c>
      <c r="I1082" s="1" t="s">
        <v>17</v>
      </c>
      <c r="J1082" s="1" t="s">
        <v>17</v>
      </c>
      <c r="K1082" s="1" t="s">
        <v>17</v>
      </c>
      <c r="L1082" s="1" t="s">
        <v>424</v>
      </c>
    </row>
    <row r="1083" ht="15.75" customHeight="1">
      <c r="A1083" s="1" t="s">
        <v>1987</v>
      </c>
      <c r="B1083" s="1" t="s">
        <v>1906</v>
      </c>
      <c r="C1083" s="1">
        <f>IFERROR(IF(VLOOKUP($A1083,'CDS-J'!$A:$L,3,FALSE)="","",(VLOOKUP($A1083,'CDS-J'!$A:$L,3,FALSE))),"")</f>
        <v>100</v>
      </c>
      <c r="D1083" s="1" t="s">
        <v>1824</v>
      </c>
      <c r="E1083" s="1" t="s">
        <v>1948</v>
      </c>
      <c r="F1083" s="1" t="s">
        <v>181</v>
      </c>
      <c r="G1083" s="1" t="s">
        <v>147</v>
      </c>
      <c r="H1083" s="1" t="s">
        <v>17</v>
      </c>
      <c r="I1083" s="1" t="s">
        <v>17</v>
      </c>
      <c r="J1083" s="1" t="s">
        <v>17</v>
      </c>
      <c r="K1083" s="1" t="s">
        <v>17</v>
      </c>
      <c r="L1083" s="1" t="s">
        <v>424</v>
      </c>
    </row>
  </sheetData>
  <autoFilter ref="$A$1:$L$1083"/>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13"/>
    <col customWidth="1" min="2" max="2" width="45.5"/>
    <col customWidth="1" min="3" max="3" width="33.5"/>
    <col customWidth="1" min="5" max="5" width="15.0"/>
    <col customWidth="1" min="6" max="6" width="15.13"/>
    <col customWidth="1" min="7" max="7" width="14.63"/>
    <col customWidth="1" min="8" max="8" width="16.63"/>
    <col customWidth="1" min="9" max="9" width="12.13"/>
    <col customWidth="1" min="10" max="10" width="10.88"/>
    <col customWidth="1" min="11" max="11" width="15.13"/>
    <col customWidth="1" min="12" max="12" width="14.63"/>
    <col customWidth="1" min="13" max="26" width="8.88"/>
  </cols>
  <sheetData>
    <row r="1">
      <c r="A1" s="1" t="s">
        <v>0</v>
      </c>
      <c r="B1" s="5" t="s">
        <v>1</v>
      </c>
      <c r="C1" s="1" t="s">
        <v>2</v>
      </c>
      <c r="D1" s="1" t="s">
        <v>3</v>
      </c>
      <c r="E1" s="1" t="s">
        <v>4</v>
      </c>
      <c r="F1" s="1" t="s">
        <v>5</v>
      </c>
      <c r="G1" s="1" t="s">
        <v>6</v>
      </c>
      <c r="H1" s="1" t="s">
        <v>7</v>
      </c>
      <c r="I1" s="1" t="s">
        <v>8</v>
      </c>
      <c r="J1" s="1" t="s">
        <v>9</v>
      </c>
      <c r="K1" s="1" t="s">
        <v>10</v>
      </c>
      <c r="L1" s="1" t="s">
        <v>11</v>
      </c>
    </row>
    <row r="2">
      <c r="B2" s="5"/>
    </row>
    <row r="3">
      <c r="B3" s="5"/>
    </row>
    <row r="4">
      <c r="B4" s="5"/>
    </row>
    <row r="5" ht="18.0" customHeight="1">
      <c r="B5" s="5"/>
    </row>
    <row r="6">
      <c r="B6" s="5"/>
    </row>
    <row r="7">
      <c r="B7" s="5"/>
    </row>
    <row r="8">
      <c r="B8" s="5"/>
    </row>
    <row r="9">
      <c r="B9" s="5"/>
    </row>
    <row r="10">
      <c r="B10" s="5"/>
    </row>
    <row r="11">
      <c r="B11" s="5"/>
    </row>
    <row r="12">
      <c r="B12" s="5"/>
    </row>
    <row r="13">
      <c r="B13" s="5"/>
    </row>
    <row r="14">
      <c r="B14" s="5"/>
    </row>
    <row r="15" ht="17.25" customHeight="1">
      <c r="B15" s="5"/>
    </row>
    <row r="16" ht="18.0" customHeight="1">
      <c r="A16" s="1" t="s">
        <v>142</v>
      </c>
      <c r="B16" s="5" t="s">
        <v>143</v>
      </c>
      <c r="C16" s="2">
        <v>170.0</v>
      </c>
      <c r="D16" s="1" t="s">
        <v>144</v>
      </c>
      <c r="E16" s="1" t="s">
        <v>145</v>
      </c>
      <c r="F16" s="1" t="s">
        <v>146</v>
      </c>
      <c r="G16" s="1" t="s">
        <v>147</v>
      </c>
      <c r="H16" s="1" t="s">
        <v>148</v>
      </c>
      <c r="I16" s="1" t="s">
        <v>17</v>
      </c>
      <c r="J16" s="1" t="s">
        <v>149</v>
      </c>
      <c r="K16" s="1" t="s">
        <v>150</v>
      </c>
      <c r="L16" s="1" t="s">
        <v>151</v>
      </c>
    </row>
    <row r="17" ht="18.0" customHeight="1">
      <c r="A17" s="1" t="s">
        <v>152</v>
      </c>
      <c r="B17" s="5" t="s">
        <v>153</v>
      </c>
      <c r="C17" s="2">
        <v>155.0</v>
      </c>
      <c r="D17" s="1" t="s">
        <v>144</v>
      </c>
      <c r="E17" s="1" t="s">
        <v>145</v>
      </c>
      <c r="F17" s="1" t="s">
        <v>146</v>
      </c>
      <c r="G17" s="1" t="s">
        <v>147</v>
      </c>
      <c r="H17" s="1" t="s">
        <v>148</v>
      </c>
      <c r="I17" s="1" t="s">
        <v>17</v>
      </c>
      <c r="J17" s="1" t="s">
        <v>149</v>
      </c>
      <c r="K17" s="1" t="s">
        <v>154</v>
      </c>
      <c r="L17" s="1" t="s">
        <v>151</v>
      </c>
    </row>
    <row r="18">
      <c r="A18" s="1" t="s">
        <v>155</v>
      </c>
      <c r="B18" s="5" t="s">
        <v>156</v>
      </c>
      <c r="C18" s="2">
        <v>1.0</v>
      </c>
      <c r="D18" s="1" t="s">
        <v>144</v>
      </c>
      <c r="E18" s="1" t="s">
        <v>145</v>
      </c>
      <c r="F18" s="1" t="s">
        <v>146</v>
      </c>
      <c r="G18" s="1" t="s">
        <v>147</v>
      </c>
      <c r="H18" s="1" t="s">
        <v>148</v>
      </c>
      <c r="I18" s="1" t="s">
        <v>17</v>
      </c>
      <c r="J18" s="1" t="s">
        <v>149</v>
      </c>
      <c r="K18" s="1" t="s">
        <v>157</v>
      </c>
      <c r="L18" s="1" t="s">
        <v>151</v>
      </c>
    </row>
    <row r="19" ht="18.0" customHeight="1">
      <c r="A19" s="1" t="s">
        <v>158</v>
      </c>
      <c r="B19" s="5" t="s">
        <v>159</v>
      </c>
      <c r="C19" s="2">
        <v>0.0</v>
      </c>
      <c r="D19" s="1" t="s">
        <v>144</v>
      </c>
      <c r="E19" s="1" t="s">
        <v>145</v>
      </c>
      <c r="F19" s="1" t="s">
        <v>146</v>
      </c>
      <c r="G19" s="1" t="s">
        <v>147</v>
      </c>
      <c r="H19" s="1" t="s">
        <v>148</v>
      </c>
      <c r="I19" s="1" t="s">
        <v>17</v>
      </c>
      <c r="J19" s="1" t="s">
        <v>149</v>
      </c>
      <c r="K19" s="1" t="s">
        <v>160</v>
      </c>
      <c r="L19" s="1" t="s">
        <v>151</v>
      </c>
    </row>
    <row r="20">
      <c r="B20" s="5"/>
    </row>
    <row r="21" ht="18.0" customHeight="1">
      <c r="A21" s="1" t="s">
        <v>161</v>
      </c>
      <c r="B21" s="5" t="s">
        <v>162</v>
      </c>
      <c r="C21" s="2">
        <v>13.0</v>
      </c>
      <c r="D21" s="1" t="s">
        <v>144</v>
      </c>
      <c r="E21" s="1" t="s">
        <v>145</v>
      </c>
      <c r="F21" s="1" t="s">
        <v>146</v>
      </c>
      <c r="G21" s="1" t="s">
        <v>147</v>
      </c>
      <c r="H21" s="1" t="s">
        <v>163</v>
      </c>
      <c r="I21" s="1" t="s">
        <v>17</v>
      </c>
      <c r="J21" s="1" t="s">
        <v>149</v>
      </c>
      <c r="K21" s="1" t="s">
        <v>150</v>
      </c>
      <c r="L21" s="1" t="s">
        <v>151</v>
      </c>
    </row>
    <row r="22" ht="18.0" customHeight="1">
      <c r="A22" s="1" t="s">
        <v>164</v>
      </c>
      <c r="B22" s="5" t="s">
        <v>165</v>
      </c>
      <c r="C22" s="2">
        <v>10.0</v>
      </c>
      <c r="D22" s="1" t="s">
        <v>144</v>
      </c>
      <c r="E22" s="1" t="s">
        <v>145</v>
      </c>
      <c r="F22" s="1" t="s">
        <v>146</v>
      </c>
      <c r="G22" s="1" t="s">
        <v>147</v>
      </c>
      <c r="H22" s="1" t="s">
        <v>163</v>
      </c>
      <c r="I22" s="1" t="s">
        <v>17</v>
      </c>
      <c r="J22" s="1" t="s">
        <v>149</v>
      </c>
      <c r="K22" s="1" t="s">
        <v>154</v>
      </c>
      <c r="L22" s="1" t="s">
        <v>151</v>
      </c>
    </row>
    <row r="23" ht="18.0" customHeight="1">
      <c r="A23" s="1" t="s">
        <v>166</v>
      </c>
      <c r="B23" s="5" t="s">
        <v>167</v>
      </c>
      <c r="C23" s="2">
        <v>0.0</v>
      </c>
      <c r="D23" s="1" t="s">
        <v>144</v>
      </c>
      <c r="E23" s="1" t="s">
        <v>145</v>
      </c>
      <c r="F23" s="1" t="s">
        <v>146</v>
      </c>
      <c r="G23" s="1" t="s">
        <v>147</v>
      </c>
      <c r="H23" s="1" t="s">
        <v>163</v>
      </c>
      <c r="I23" s="1" t="s">
        <v>17</v>
      </c>
      <c r="J23" s="1" t="s">
        <v>149</v>
      </c>
      <c r="K23" s="1" t="s">
        <v>157</v>
      </c>
      <c r="L23" s="1" t="s">
        <v>151</v>
      </c>
    </row>
    <row r="24" ht="18.0" customHeight="1">
      <c r="A24" s="1" t="s">
        <v>168</v>
      </c>
      <c r="B24" s="5" t="s">
        <v>169</v>
      </c>
      <c r="C24" s="2">
        <v>0.0</v>
      </c>
      <c r="D24" s="1" t="s">
        <v>144</v>
      </c>
      <c r="E24" s="1" t="s">
        <v>145</v>
      </c>
      <c r="F24" s="1" t="s">
        <v>146</v>
      </c>
      <c r="G24" s="1" t="s">
        <v>147</v>
      </c>
      <c r="H24" s="1" t="s">
        <v>163</v>
      </c>
      <c r="I24" s="1" t="s">
        <v>17</v>
      </c>
      <c r="J24" s="1" t="s">
        <v>149</v>
      </c>
      <c r="K24" s="1" t="s">
        <v>160</v>
      </c>
      <c r="L24" s="1" t="s">
        <v>151</v>
      </c>
    </row>
    <row r="25" ht="15.75" customHeight="1">
      <c r="B25" s="5"/>
    </row>
    <row r="26" ht="18.0" customHeight="1">
      <c r="A26" s="1" t="s">
        <v>170</v>
      </c>
      <c r="B26" s="5" t="s">
        <v>171</v>
      </c>
      <c r="C26" s="2">
        <v>352.0</v>
      </c>
      <c r="D26" s="1" t="s">
        <v>144</v>
      </c>
      <c r="E26" s="1" t="s">
        <v>145</v>
      </c>
      <c r="F26" s="1" t="s">
        <v>146</v>
      </c>
      <c r="G26" s="1" t="s">
        <v>147</v>
      </c>
      <c r="H26" s="1" t="s">
        <v>172</v>
      </c>
      <c r="I26" s="1" t="s">
        <v>17</v>
      </c>
      <c r="J26" s="1" t="s">
        <v>149</v>
      </c>
      <c r="K26" s="1" t="s">
        <v>150</v>
      </c>
      <c r="L26" s="1" t="s">
        <v>151</v>
      </c>
    </row>
    <row r="27" ht="18.0" customHeight="1">
      <c r="A27" s="1" t="s">
        <v>173</v>
      </c>
      <c r="B27" s="5" t="s">
        <v>174</v>
      </c>
      <c r="C27" s="2">
        <v>408.0</v>
      </c>
      <c r="D27" s="1" t="s">
        <v>144</v>
      </c>
      <c r="E27" s="1" t="s">
        <v>145</v>
      </c>
      <c r="F27" s="1" t="s">
        <v>146</v>
      </c>
      <c r="G27" s="1" t="s">
        <v>147</v>
      </c>
      <c r="H27" s="1" t="s">
        <v>172</v>
      </c>
      <c r="I27" s="1" t="s">
        <v>17</v>
      </c>
      <c r="J27" s="1" t="s">
        <v>149</v>
      </c>
      <c r="K27" s="1" t="s">
        <v>154</v>
      </c>
      <c r="L27" s="1" t="s">
        <v>151</v>
      </c>
    </row>
    <row r="28" ht="18.0" customHeight="1">
      <c r="A28" s="1" t="s">
        <v>175</v>
      </c>
      <c r="B28" s="5" t="s">
        <v>176</v>
      </c>
      <c r="C28" s="2">
        <v>2.0</v>
      </c>
      <c r="D28" s="1" t="s">
        <v>144</v>
      </c>
      <c r="E28" s="1" t="s">
        <v>145</v>
      </c>
      <c r="F28" s="1" t="s">
        <v>146</v>
      </c>
      <c r="G28" s="1" t="s">
        <v>147</v>
      </c>
      <c r="H28" s="1" t="s">
        <v>172</v>
      </c>
      <c r="I28" s="1" t="s">
        <v>17</v>
      </c>
      <c r="J28" s="1" t="s">
        <v>149</v>
      </c>
      <c r="K28" s="1" t="s">
        <v>157</v>
      </c>
      <c r="L28" s="1" t="s">
        <v>151</v>
      </c>
    </row>
    <row r="29" ht="18.0" customHeight="1">
      <c r="A29" s="1" t="s">
        <v>177</v>
      </c>
      <c r="B29" s="5" t="s">
        <v>178</v>
      </c>
      <c r="C29" s="2">
        <v>0.0</v>
      </c>
      <c r="D29" s="1" t="s">
        <v>144</v>
      </c>
      <c r="E29" s="1" t="s">
        <v>145</v>
      </c>
      <c r="F29" s="1" t="s">
        <v>146</v>
      </c>
      <c r="G29" s="1" t="s">
        <v>147</v>
      </c>
      <c r="H29" s="1" t="s">
        <v>172</v>
      </c>
      <c r="I29" s="1" t="s">
        <v>17</v>
      </c>
      <c r="J29" s="1" t="s">
        <v>149</v>
      </c>
      <c r="K29" s="1" t="s">
        <v>160</v>
      </c>
      <c r="L29" s="1" t="s">
        <v>151</v>
      </c>
    </row>
    <row r="30" ht="15.75" customHeight="1">
      <c r="B30" s="5"/>
    </row>
    <row r="31" ht="18.0" customHeight="1">
      <c r="A31" s="1" t="s">
        <v>179</v>
      </c>
      <c r="B31" s="10" t="s">
        <v>180</v>
      </c>
      <c r="C31" s="1">
        <f t="shared" ref="C31:C34" si="1">SUM(C26,C21,C16)</f>
        <v>535</v>
      </c>
      <c r="D31" s="1" t="s">
        <v>144</v>
      </c>
      <c r="E31" s="1" t="s">
        <v>145</v>
      </c>
      <c r="F31" s="1" t="s">
        <v>146</v>
      </c>
      <c r="G31" s="1" t="s">
        <v>147</v>
      </c>
      <c r="H31" s="1" t="s">
        <v>181</v>
      </c>
      <c r="I31" s="1" t="s">
        <v>17</v>
      </c>
      <c r="J31" s="1" t="s">
        <v>149</v>
      </c>
      <c r="K31" s="1" t="s">
        <v>150</v>
      </c>
      <c r="L31" s="1" t="s">
        <v>151</v>
      </c>
    </row>
    <row r="32" ht="18.0" customHeight="1">
      <c r="A32" s="1" t="s">
        <v>182</v>
      </c>
      <c r="B32" s="10" t="s">
        <v>183</v>
      </c>
      <c r="C32" s="1">
        <f t="shared" si="1"/>
        <v>573</v>
      </c>
      <c r="D32" s="1" t="s">
        <v>144</v>
      </c>
      <c r="E32" s="1" t="s">
        <v>145</v>
      </c>
      <c r="F32" s="1" t="s">
        <v>146</v>
      </c>
      <c r="G32" s="1" t="s">
        <v>147</v>
      </c>
      <c r="H32" s="1" t="s">
        <v>181</v>
      </c>
      <c r="I32" s="1" t="s">
        <v>17</v>
      </c>
      <c r="J32" s="1" t="s">
        <v>149</v>
      </c>
      <c r="K32" s="1" t="s">
        <v>154</v>
      </c>
      <c r="L32" s="1" t="s">
        <v>151</v>
      </c>
    </row>
    <row r="33" ht="18.0" customHeight="1">
      <c r="A33" s="1" t="s">
        <v>184</v>
      </c>
      <c r="B33" s="10" t="s">
        <v>185</v>
      </c>
      <c r="C33" s="1">
        <f t="shared" si="1"/>
        <v>3</v>
      </c>
      <c r="D33" s="1" t="s">
        <v>144</v>
      </c>
      <c r="E33" s="1" t="s">
        <v>145</v>
      </c>
      <c r="F33" s="1" t="s">
        <v>146</v>
      </c>
      <c r="G33" s="1" t="s">
        <v>147</v>
      </c>
      <c r="H33" s="1" t="s">
        <v>181</v>
      </c>
      <c r="I33" s="1" t="s">
        <v>17</v>
      </c>
      <c r="J33" s="1" t="s">
        <v>149</v>
      </c>
      <c r="K33" s="1" t="s">
        <v>157</v>
      </c>
      <c r="L33" s="1" t="s">
        <v>151</v>
      </c>
    </row>
    <row r="34" ht="18.0" customHeight="1">
      <c r="A34" s="1" t="s">
        <v>186</v>
      </c>
      <c r="B34" s="10" t="s">
        <v>187</v>
      </c>
      <c r="C34" s="1">
        <f t="shared" si="1"/>
        <v>0</v>
      </c>
      <c r="D34" s="1" t="s">
        <v>144</v>
      </c>
      <c r="E34" s="1" t="s">
        <v>145</v>
      </c>
      <c r="F34" s="1" t="s">
        <v>146</v>
      </c>
      <c r="G34" s="1" t="s">
        <v>147</v>
      </c>
      <c r="H34" s="1" t="s">
        <v>181</v>
      </c>
      <c r="I34" s="1" t="s">
        <v>17</v>
      </c>
      <c r="J34" s="1" t="s">
        <v>149</v>
      </c>
      <c r="K34" s="1" t="s">
        <v>160</v>
      </c>
      <c r="L34" s="1" t="s">
        <v>151</v>
      </c>
    </row>
    <row r="35" ht="15.75" customHeight="1">
      <c r="B35" s="5"/>
    </row>
    <row r="36" ht="15.75" customHeight="1">
      <c r="A36" s="1" t="s">
        <v>188</v>
      </c>
      <c r="B36" s="5" t="s">
        <v>189</v>
      </c>
      <c r="C36" s="2">
        <v>1.0</v>
      </c>
      <c r="D36" s="1" t="s">
        <v>144</v>
      </c>
      <c r="E36" s="1" t="s">
        <v>145</v>
      </c>
      <c r="F36" s="1" t="s">
        <v>190</v>
      </c>
      <c r="G36" s="1" t="s">
        <v>147</v>
      </c>
      <c r="H36" s="1" t="s">
        <v>172</v>
      </c>
      <c r="I36" s="1" t="s">
        <v>17</v>
      </c>
      <c r="J36" s="1" t="s">
        <v>149</v>
      </c>
      <c r="K36" s="1" t="s">
        <v>150</v>
      </c>
      <c r="L36" s="1" t="s">
        <v>151</v>
      </c>
    </row>
    <row r="37" ht="15.75" customHeight="1">
      <c r="A37" s="1" t="s">
        <v>191</v>
      </c>
      <c r="B37" s="5" t="s">
        <v>192</v>
      </c>
      <c r="C37" s="2">
        <v>2.0</v>
      </c>
      <c r="D37" s="1" t="s">
        <v>144</v>
      </c>
      <c r="E37" s="1" t="s">
        <v>145</v>
      </c>
      <c r="F37" s="1" t="s">
        <v>190</v>
      </c>
      <c r="G37" s="1" t="s">
        <v>147</v>
      </c>
      <c r="H37" s="1" t="s">
        <v>172</v>
      </c>
      <c r="I37" s="1" t="s">
        <v>17</v>
      </c>
      <c r="J37" s="1" t="s">
        <v>149</v>
      </c>
      <c r="K37" s="1" t="s">
        <v>154</v>
      </c>
      <c r="L37" s="1" t="s">
        <v>151</v>
      </c>
    </row>
    <row r="38" ht="15.75" customHeight="1">
      <c r="A38" s="1" t="s">
        <v>193</v>
      </c>
      <c r="B38" s="5" t="s">
        <v>194</v>
      </c>
      <c r="C38" s="2">
        <v>0.0</v>
      </c>
      <c r="D38" s="1" t="s">
        <v>144</v>
      </c>
      <c r="E38" s="1" t="s">
        <v>145</v>
      </c>
      <c r="F38" s="1" t="s">
        <v>190</v>
      </c>
      <c r="G38" s="1" t="s">
        <v>147</v>
      </c>
      <c r="H38" s="1" t="s">
        <v>172</v>
      </c>
      <c r="I38" s="1" t="s">
        <v>17</v>
      </c>
      <c r="J38" s="1" t="s">
        <v>149</v>
      </c>
      <c r="K38" s="1" t="s">
        <v>157</v>
      </c>
      <c r="L38" s="1" t="s">
        <v>151</v>
      </c>
    </row>
    <row r="39" ht="15.75" customHeight="1">
      <c r="A39" s="1" t="s">
        <v>195</v>
      </c>
      <c r="B39" s="5" t="s">
        <v>196</v>
      </c>
      <c r="C39" s="2">
        <v>0.0</v>
      </c>
      <c r="D39" s="1" t="s">
        <v>144</v>
      </c>
      <c r="E39" s="1" t="s">
        <v>145</v>
      </c>
      <c r="F39" s="1" t="s">
        <v>190</v>
      </c>
      <c r="G39" s="1" t="s">
        <v>147</v>
      </c>
      <c r="H39" s="1" t="s">
        <v>172</v>
      </c>
      <c r="I39" s="1" t="s">
        <v>17</v>
      </c>
      <c r="J39" s="1" t="s">
        <v>149</v>
      </c>
      <c r="K39" s="1" t="s">
        <v>160</v>
      </c>
      <c r="L39" s="1" t="s">
        <v>151</v>
      </c>
    </row>
    <row r="40" ht="15.75" customHeight="1">
      <c r="B40" s="5"/>
    </row>
    <row r="41" ht="18.0" customHeight="1">
      <c r="A41" s="1" t="s">
        <v>197</v>
      </c>
      <c r="B41" s="10" t="s">
        <v>198</v>
      </c>
      <c r="C41" s="1">
        <f t="shared" ref="C41:C44" si="2">SUM(C31,C36)</f>
        <v>536</v>
      </c>
      <c r="D41" s="1" t="s">
        <v>144</v>
      </c>
      <c r="E41" s="1" t="s">
        <v>145</v>
      </c>
      <c r="F41" s="1" t="s">
        <v>17</v>
      </c>
      <c r="G41" s="1" t="s">
        <v>147</v>
      </c>
      <c r="H41" s="1" t="s">
        <v>181</v>
      </c>
      <c r="I41" s="1" t="s">
        <v>17</v>
      </c>
      <c r="J41" s="1" t="s">
        <v>149</v>
      </c>
      <c r="K41" s="1" t="s">
        <v>150</v>
      </c>
      <c r="L41" s="1" t="s">
        <v>151</v>
      </c>
    </row>
    <row r="42" ht="18.0" customHeight="1">
      <c r="A42" s="1" t="s">
        <v>199</v>
      </c>
      <c r="B42" s="10" t="s">
        <v>200</v>
      </c>
      <c r="C42" s="1">
        <f t="shared" si="2"/>
        <v>575</v>
      </c>
      <c r="D42" s="1" t="s">
        <v>144</v>
      </c>
      <c r="E42" s="1" t="s">
        <v>145</v>
      </c>
      <c r="F42" s="1" t="s">
        <v>17</v>
      </c>
      <c r="G42" s="1" t="s">
        <v>147</v>
      </c>
      <c r="H42" s="1" t="s">
        <v>181</v>
      </c>
      <c r="I42" s="1" t="s">
        <v>17</v>
      </c>
      <c r="J42" s="1" t="s">
        <v>149</v>
      </c>
      <c r="K42" s="1" t="s">
        <v>154</v>
      </c>
      <c r="L42" s="1" t="s">
        <v>151</v>
      </c>
    </row>
    <row r="43" ht="15.75" customHeight="1">
      <c r="A43" s="1" t="s">
        <v>201</v>
      </c>
      <c r="B43" s="10" t="s">
        <v>202</v>
      </c>
      <c r="C43" s="1">
        <f t="shared" si="2"/>
        <v>3</v>
      </c>
      <c r="D43" s="1" t="s">
        <v>144</v>
      </c>
      <c r="E43" s="1" t="s">
        <v>145</v>
      </c>
      <c r="F43" s="1" t="s">
        <v>17</v>
      </c>
      <c r="G43" s="1" t="s">
        <v>147</v>
      </c>
      <c r="H43" s="1" t="s">
        <v>181</v>
      </c>
      <c r="I43" s="1" t="s">
        <v>17</v>
      </c>
      <c r="J43" s="1" t="s">
        <v>149</v>
      </c>
      <c r="K43" s="1" t="s">
        <v>157</v>
      </c>
      <c r="L43" s="1" t="s">
        <v>151</v>
      </c>
    </row>
    <row r="44" ht="18.0" customHeight="1">
      <c r="A44" s="1" t="s">
        <v>203</v>
      </c>
      <c r="B44" s="10" t="s">
        <v>204</v>
      </c>
      <c r="C44" s="1">
        <f t="shared" si="2"/>
        <v>0</v>
      </c>
      <c r="D44" s="1" t="s">
        <v>144</v>
      </c>
      <c r="E44" s="1" t="s">
        <v>145</v>
      </c>
      <c r="F44" s="1" t="s">
        <v>17</v>
      </c>
      <c r="G44" s="1" t="s">
        <v>147</v>
      </c>
      <c r="H44" s="1" t="s">
        <v>181</v>
      </c>
      <c r="I44" s="1" t="s">
        <v>17</v>
      </c>
      <c r="J44" s="1" t="s">
        <v>149</v>
      </c>
      <c r="K44" s="1" t="s">
        <v>160</v>
      </c>
      <c r="L44" s="1" t="s">
        <v>151</v>
      </c>
    </row>
    <row r="45" ht="15.75" customHeight="1">
      <c r="B45" s="5"/>
    </row>
    <row r="46" ht="18.0" customHeight="1">
      <c r="B46" s="5"/>
    </row>
    <row r="47" ht="18.0" customHeight="1">
      <c r="A47" s="1" t="s">
        <v>205</v>
      </c>
      <c r="B47" s="5" t="s">
        <v>143</v>
      </c>
      <c r="C47" s="2">
        <v>0.0</v>
      </c>
      <c r="D47" s="1" t="s">
        <v>144</v>
      </c>
      <c r="E47" s="1" t="s">
        <v>145</v>
      </c>
      <c r="F47" s="1" t="s">
        <v>146</v>
      </c>
      <c r="G47" s="1" t="s">
        <v>147</v>
      </c>
      <c r="H47" s="1" t="s">
        <v>148</v>
      </c>
      <c r="I47" s="1" t="s">
        <v>17</v>
      </c>
      <c r="J47" s="1" t="s">
        <v>206</v>
      </c>
      <c r="K47" s="1" t="s">
        <v>150</v>
      </c>
      <c r="L47" s="1" t="s">
        <v>151</v>
      </c>
    </row>
    <row r="48" ht="18.0" customHeight="1">
      <c r="A48" s="1" t="s">
        <v>207</v>
      </c>
      <c r="B48" s="5" t="s">
        <v>153</v>
      </c>
      <c r="C48" s="2">
        <v>0.0</v>
      </c>
      <c r="D48" s="1" t="s">
        <v>144</v>
      </c>
      <c r="E48" s="1" t="s">
        <v>145</v>
      </c>
      <c r="F48" s="1" t="s">
        <v>146</v>
      </c>
      <c r="G48" s="1" t="s">
        <v>147</v>
      </c>
      <c r="H48" s="1" t="s">
        <v>148</v>
      </c>
      <c r="I48" s="1" t="s">
        <v>17</v>
      </c>
      <c r="J48" s="1" t="s">
        <v>206</v>
      </c>
      <c r="K48" s="1" t="s">
        <v>154</v>
      </c>
      <c r="L48" s="1" t="s">
        <v>151</v>
      </c>
    </row>
    <row r="49" ht="30.75" customHeight="1">
      <c r="A49" s="1" t="s">
        <v>208</v>
      </c>
      <c r="B49" s="5" t="s">
        <v>156</v>
      </c>
      <c r="C49" s="2">
        <v>0.0</v>
      </c>
      <c r="D49" s="1" t="s">
        <v>144</v>
      </c>
      <c r="E49" s="1" t="s">
        <v>145</v>
      </c>
      <c r="F49" s="1" t="s">
        <v>146</v>
      </c>
      <c r="G49" s="1" t="s">
        <v>147</v>
      </c>
      <c r="H49" s="1" t="s">
        <v>148</v>
      </c>
      <c r="I49" s="1" t="s">
        <v>17</v>
      </c>
      <c r="J49" s="1" t="s">
        <v>206</v>
      </c>
      <c r="K49" s="1" t="s">
        <v>157</v>
      </c>
      <c r="L49" s="1" t="s">
        <v>151</v>
      </c>
    </row>
    <row r="50" ht="18.0" customHeight="1">
      <c r="A50" s="1" t="s">
        <v>209</v>
      </c>
      <c r="B50" s="5" t="s">
        <v>159</v>
      </c>
      <c r="C50" s="2">
        <v>0.0</v>
      </c>
      <c r="D50" s="1" t="s">
        <v>144</v>
      </c>
      <c r="E50" s="1" t="s">
        <v>145</v>
      </c>
      <c r="F50" s="1" t="s">
        <v>146</v>
      </c>
      <c r="G50" s="1" t="s">
        <v>147</v>
      </c>
      <c r="H50" s="1" t="s">
        <v>148</v>
      </c>
      <c r="I50" s="1" t="s">
        <v>17</v>
      </c>
      <c r="J50" s="1" t="s">
        <v>206</v>
      </c>
      <c r="K50" s="1" t="s">
        <v>160</v>
      </c>
      <c r="L50" s="1" t="s">
        <v>151</v>
      </c>
    </row>
    <row r="51" ht="15.75" customHeight="1">
      <c r="B51" s="5"/>
    </row>
    <row r="52" ht="18.0" customHeight="1">
      <c r="A52" s="1" t="s">
        <v>210</v>
      </c>
      <c r="B52" s="5" t="s">
        <v>162</v>
      </c>
      <c r="C52" s="2">
        <v>0.0</v>
      </c>
      <c r="D52" s="1" t="s">
        <v>144</v>
      </c>
      <c r="E52" s="1" t="s">
        <v>145</v>
      </c>
      <c r="F52" s="1" t="s">
        <v>146</v>
      </c>
      <c r="G52" s="1" t="s">
        <v>147</v>
      </c>
      <c r="H52" s="1" t="s">
        <v>163</v>
      </c>
      <c r="I52" s="1" t="s">
        <v>17</v>
      </c>
      <c r="J52" s="1" t="s">
        <v>206</v>
      </c>
      <c r="K52" s="1" t="s">
        <v>150</v>
      </c>
      <c r="L52" s="1" t="s">
        <v>151</v>
      </c>
    </row>
    <row r="53" ht="18.0" customHeight="1">
      <c r="A53" s="1" t="s">
        <v>211</v>
      </c>
      <c r="B53" s="5" t="s">
        <v>165</v>
      </c>
      <c r="C53" s="2">
        <v>0.0</v>
      </c>
      <c r="D53" s="1" t="s">
        <v>144</v>
      </c>
      <c r="E53" s="1" t="s">
        <v>145</v>
      </c>
      <c r="F53" s="1" t="s">
        <v>146</v>
      </c>
      <c r="G53" s="1" t="s">
        <v>147</v>
      </c>
      <c r="H53" s="1" t="s">
        <v>163</v>
      </c>
      <c r="I53" s="1" t="s">
        <v>17</v>
      </c>
      <c r="J53" s="1" t="s">
        <v>206</v>
      </c>
      <c r="K53" s="1" t="s">
        <v>154</v>
      </c>
      <c r="L53" s="1" t="s">
        <v>151</v>
      </c>
    </row>
    <row r="54" ht="18.0" customHeight="1">
      <c r="A54" s="1" t="s">
        <v>212</v>
      </c>
      <c r="B54" s="5" t="s">
        <v>167</v>
      </c>
      <c r="C54" s="2">
        <v>0.0</v>
      </c>
      <c r="D54" s="1" t="s">
        <v>144</v>
      </c>
      <c r="E54" s="1" t="s">
        <v>145</v>
      </c>
      <c r="F54" s="1" t="s">
        <v>146</v>
      </c>
      <c r="G54" s="1" t="s">
        <v>147</v>
      </c>
      <c r="H54" s="1" t="s">
        <v>163</v>
      </c>
      <c r="I54" s="1" t="s">
        <v>17</v>
      </c>
      <c r="J54" s="1" t="s">
        <v>206</v>
      </c>
      <c r="K54" s="1" t="s">
        <v>157</v>
      </c>
      <c r="L54" s="1" t="s">
        <v>151</v>
      </c>
    </row>
    <row r="55" ht="18.0" customHeight="1">
      <c r="A55" s="1" t="s">
        <v>213</v>
      </c>
      <c r="B55" s="5" t="s">
        <v>214</v>
      </c>
      <c r="C55" s="2">
        <v>0.0</v>
      </c>
      <c r="D55" s="1" t="s">
        <v>144</v>
      </c>
      <c r="E55" s="1" t="s">
        <v>145</v>
      </c>
      <c r="F55" s="1" t="s">
        <v>146</v>
      </c>
      <c r="G55" s="1" t="s">
        <v>147</v>
      </c>
      <c r="H55" s="1" t="s">
        <v>163</v>
      </c>
      <c r="I55" s="1" t="s">
        <v>17</v>
      </c>
      <c r="J55" s="1" t="s">
        <v>206</v>
      </c>
      <c r="K55" s="1" t="s">
        <v>160</v>
      </c>
      <c r="L55" s="1" t="s">
        <v>151</v>
      </c>
    </row>
    <row r="56" ht="15.75" customHeight="1">
      <c r="B56" s="5"/>
    </row>
    <row r="57" ht="18.0" customHeight="1">
      <c r="A57" s="1" t="s">
        <v>215</v>
      </c>
      <c r="B57" s="5" t="s">
        <v>171</v>
      </c>
      <c r="C57" s="2">
        <v>25.0</v>
      </c>
      <c r="D57" s="1" t="s">
        <v>144</v>
      </c>
      <c r="E57" s="1" t="s">
        <v>145</v>
      </c>
      <c r="F57" s="1" t="s">
        <v>146</v>
      </c>
      <c r="G57" s="1" t="s">
        <v>147</v>
      </c>
      <c r="H57" s="1" t="s">
        <v>172</v>
      </c>
      <c r="I57" s="1" t="s">
        <v>17</v>
      </c>
      <c r="J57" s="1" t="s">
        <v>206</v>
      </c>
      <c r="K57" s="1" t="s">
        <v>150</v>
      </c>
      <c r="L57" s="1" t="s">
        <v>151</v>
      </c>
    </row>
    <row r="58" ht="18.0" customHeight="1">
      <c r="A58" s="1" t="s">
        <v>216</v>
      </c>
      <c r="B58" s="5" t="s">
        <v>174</v>
      </c>
      <c r="C58" s="2">
        <v>20.0</v>
      </c>
      <c r="D58" s="1" t="s">
        <v>144</v>
      </c>
      <c r="E58" s="1" t="s">
        <v>145</v>
      </c>
      <c r="F58" s="1" t="s">
        <v>146</v>
      </c>
      <c r="G58" s="1" t="s">
        <v>147</v>
      </c>
      <c r="H58" s="1" t="s">
        <v>172</v>
      </c>
      <c r="I58" s="1" t="s">
        <v>17</v>
      </c>
      <c r="J58" s="1" t="s">
        <v>206</v>
      </c>
      <c r="K58" s="1" t="s">
        <v>154</v>
      </c>
      <c r="L58" s="1" t="s">
        <v>151</v>
      </c>
    </row>
    <row r="59" ht="18.0" customHeight="1">
      <c r="A59" s="1" t="s">
        <v>217</v>
      </c>
      <c r="B59" s="5" t="s">
        <v>176</v>
      </c>
      <c r="C59" s="2">
        <v>0.0</v>
      </c>
      <c r="D59" s="1" t="s">
        <v>144</v>
      </c>
      <c r="E59" s="1" t="s">
        <v>145</v>
      </c>
      <c r="F59" s="1" t="s">
        <v>146</v>
      </c>
      <c r="G59" s="1" t="s">
        <v>147</v>
      </c>
      <c r="H59" s="1" t="s">
        <v>172</v>
      </c>
      <c r="I59" s="1" t="s">
        <v>17</v>
      </c>
      <c r="J59" s="1" t="s">
        <v>206</v>
      </c>
      <c r="K59" s="1" t="s">
        <v>157</v>
      </c>
      <c r="L59" s="1" t="s">
        <v>151</v>
      </c>
    </row>
    <row r="60" ht="18.0" customHeight="1">
      <c r="A60" s="1" t="s">
        <v>218</v>
      </c>
      <c r="B60" s="5" t="s">
        <v>178</v>
      </c>
      <c r="C60" s="2">
        <v>0.0</v>
      </c>
      <c r="D60" s="1" t="s">
        <v>144</v>
      </c>
      <c r="E60" s="1" t="s">
        <v>145</v>
      </c>
      <c r="F60" s="1" t="s">
        <v>146</v>
      </c>
      <c r="G60" s="1" t="s">
        <v>147</v>
      </c>
      <c r="H60" s="1" t="s">
        <v>172</v>
      </c>
      <c r="I60" s="1" t="s">
        <v>17</v>
      </c>
      <c r="J60" s="1" t="s">
        <v>206</v>
      </c>
      <c r="K60" s="1" t="s">
        <v>160</v>
      </c>
      <c r="L60" s="1" t="s">
        <v>151</v>
      </c>
    </row>
    <row r="61" ht="15.75" customHeight="1">
      <c r="B61" s="5"/>
    </row>
    <row r="62" ht="18.0" customHeight="1">
      <c r="A62" s="1" t="s">
        <v>219</v>
      </c>
      <c r="B62" s="10" t="s">
        <v>180</v>
      </c>
      <c r="C62" s="1">
        <f t="shared" ref="C62:C65" si="3">SUM(C57,C52,C47)</f>
        <v>25</v>
      </c>
      <c r="D62" s="1" t="s">
        <v>144</v>
      </c>
      <c r="E62" s="1" t="s">
        <v>145</v>
      </c>
      <c r="F62" s="1" t="s">
        <v>146</v>
      </c>
      <c r="G62" s="1" t="s">
        <v>147</v>
      </c>
      <c r="H62" s="1" t="s">
        <v>181</v>
      </c>
      <c r="I62" s="1" t="s">
        <v>17</v>
      </c>
      <c r="J62" s="1" t="s">
        <v>206</v>
      </c>
      <c r="K62" s="1" t="s">
        <v>150</v>
      </c>
      <c r="L62" s="1" t="s">
        <v>151</v>
      </c>
    </row>
    <row r="63" ht="18.0" customHeight="1">
      <c r="A63" s="1" t="s">
        <v>220</v>
      </c>
      <c r="B63" s="10" t="s">
        <v>183</v>
      </c>
      <c r="C63" s="1">
        <f t="shared" si="3"/>
        <v>20</v>
      </c>
      <c r="D63" s="1" t="s">
        <v>144</v>
      </c>
      <c r="E63" s="1" t="s">
        <v>145</v>
      </c>
      <c r="F63" s="1" t="s">
        <v>146</v>
      </c>
      <c r="G63" s="1" t="s">
        <v>147</v>
      </c>
      <c r="H63" s="1" t="s">
        <v>181</v>
      </c>
      <c r="I63" s="1" t="s">
        <v>17</v>
      </c>
      <c r="J63" s="1" t="s">
        <v>206</v>
      </c>
      <c r="K63" s="1" t="s">
        <v>154</v>
      </c>
      <c r="L63" s="1" t="s">
        <v>151</v>
      </c>
    </row>
    <row r="64" ht="18.0" customHeight="1">
      <c r="A64" s="1" t="s">
        <v>221</v>
      </c>
      <c r="B64" s="10" t="s">
        <v>185</v>
      </c>
      <c r="C64" s="1">
        <f t="shared" si="3"/>
        <v>0</v>
      </c>
      <c r="D64" s="1" t="s">
        <v>144</v>
      </c>
      <c r="E64" s="1" t="s">
        <v>145</v>
      </c>
      <c r="F64" s="1" t="s">
        <v>146</v>
      </c>
      <c r="G64" s="1" t="s">
        <v>147</v>
      </c>
      <c r="H64" s="1" t="s">
        <v>181</v>
      </c>
      <c r="I64" s="1" t="s">
        <v>17</v>
      </c>
      <c r="J64" s="1" t="s">
        <v>206</v>
      </c>
      <c r="K64" s="1" t="s">
        <v>157</v>
      </c>
      <c r="L64" s="1" t="s">
        <v>151</v>
      </c>
    </row>
    <row r="65" ht="18.0" customHeight="1">
      <c r="A65" s="1" t="s">
        <v>222</v>
      </c>
      <c r="B65" s="10" t="s">
        <v>187</v>
      </c>
      <c r="C65" s="1">
        <f t="shared" si="3"/>
        <v>0</v>
      </c>
      <c r="D65" s="1" t="s">
        <v>144</v>
      </c>
      <c r="E65" s="1" t="s">
        <v>145</v>
      </c>
      <c r="F65" s="1" t="s">
        <v>146</v>
      </c>
      <c r="G65" s="1" t="s">
        <v>147</v>
      </c>
      <c r="H65" s="1" t="s">
        <v>181</v>
      </c>
      <c r="I65" s="1" t="s">
        <v>17</v>
      </c>
      <c r="J65" s="1" t="s">
        <v>206</v>
      </c>
      <c r="K65" s="1" t="s">
        <v>160</v>
      </c>
      <c r="L65" s="1" t="s">
        <v>151</v>
      </c>
    </row>
    <row r="66" ht="15.75" customHeight="1">
      <c r="B66" s="5"/>
    </row>
    <row r="67" ht="15.75" customHeight="1">
      <c r="A67" s="1" t="s">
        <v>223</v>
      </c>
      <c r="B67" s="5" t="s">
        <v>189</v>
      </c>
      <c r="C67" s="2">
        <v>5.0</v>
      </c>
      <c r="D67" s="1" t="s">
        <v>144</v>
      </c>
      <c r="E67" s="1" t="s">
        <v>145</v>
      </c>
      <c r="F67" s="1" t="s">
        <v>190</v>
      </c>
      <c r="G67" s="1" t="s">
        <v>147</v>
      </c>
      <c r="H67" s="1" t="s">
        <v>224</v>
      </c>
      <c r="I67" s="1" t="s">
        <v>17</v>
      </c>
      <c r="J67" s="1" t="s">
        <v>206</v>
      </c>
      <c r="K67" s="1" t="s">
        <v>150</v>
      </c>
      <c r="L67" s="1" t="s">
        <v>151</v>
      </c>
    </row>
    <row r="68" ht="15.75" customHeight="1">
      <c r="A68" s="1" t="s">
        <v>225</v>
      </c>
      <c r="B68" s="5" t="s">
        <v>192</v>
      </c>
      <c r="C68" s="2">
        <v>7.0</v>
      </c>
      <c r="D68" s="1" t="s">
        <v>144</v>
      </c>
      <c r="E68" s="1" t="s">
        <v>145</v>
      </c>
      <c r="F68" s="1" t="s">
        <v>190</v>
      </c>
      <c r="G68" s="1" t="s">
        <v>147</v>
      </c>
      <c r="H68" s="1" t="s">
        <v>224</v>
      </c>
      <c r="I68" s="1" t="s">
        <v>17</v>
      </c>
      <c r="J68" s="1" t="s">
        <v>206</v>
      </c>
      <c r="K68" s="1" t="s">
        <v>154</v>
      </c>
      <c r="L68" s="1" t="s">
        <v>151</v>
      </c>
    </row>
    <row r="69" ht="15.75" customHeight="1">
      <c r="A69" s="1" t="s">
        <v>226</v>
      </c>
      <c r="B69" s="5" t="s">
        <v>194</v>
      </c>
      <c r="C69" s="2">
        <v>0.0</v>
      </c>
      <c r="D69" s="1" t="s">
        <v>144</v>
      </c>
      <c r="E69" s="1" t="s">
        <v>145</v>
      </c>
      <c r="F69" s="1" t="s">
        <v>190</v>
      </c>
      <c r="G69" s="1" t="s">
        <v>147</v>
      </c>
      <c r="H69" s="1" t="s">
        <v>224</v>
      </c>
      <c r="I69" s="1" t="s">
        <v>17</v>
      </c>
      <c r="J69" s="1" t="s">
        <v>206</v>
      </c>
      <c r="K69" s="1" t="s">
        <v>157</v>
      </c>
      <c r="L69" s="1" t="s">
        <v>151</v>
      </c>
    </row>
    <row r="70" ht="15.75" customHeight="1">
      <c r="A70" s="1" t="s">
        <v>227</v>
      </c>
      <c r="B70" s="5" t="s">
        <v>196</v>
      </c>
      <c r="C70" s="2">
        <v>0.0</v>
      </c>
      <c r="D70" s="1" t="s">
        <v>144</v>
      </c>
      <c r="E70" s="1" t="s">
        <v>145</v>
      </c>
      <c r="F70" s="1" t="s">
        <v>190</v>
      </c>
      <c r="G70" s="1" t="s">
        <v>147</v>
      </c>
      <c r="H70" s="1" t="s">
        <v>224</v>
      </c>
      <c r="I70" s="1" t="s">
        <v>17</v>
      </c>
      <c r="J70" s="1" t="s">
        <v>206</v>
      </c>
      <c r="K70" s="1" t="s">
        <v>160</v>
      </c>
      <c r="L70" s="1" t="s">
        <v>151</v>
      </c>
    </row>
    <row r="71" ht="15.75" customHeight="1">
      <c r="B71" s="5"/>
    </row>
    <row r="72" ht="18.0" customHeight="1">
      <c r="A72" s="1" t="s">
        <v>228</v>
      </c>
      <c r="B72" s="10" t="s">
        <v>229</v>
      </c>
      <c r="C72" s="1">
        <f t="shared" ref="C72:C75" si="4">SUM(C62,C67)</f>
        <v>30</v>
      </c>
      <c r="D72" s="1" t="s">
        <v>144</v>
      </c>
      <c r="E72" s="1" t="s">
        <v>145</v>
      </c>
      <c r="F72" s="1" t="s">
        <v>17</v>
      </c>
      <c r="G72" s="1" t="s">
        <v>147</v>
      </c>
      <c r="H72" s="1" t="s">
        <v>181</v>
      </c>
      <c r="I72" s="1" t="s">
        <v>17</v>
      </c>
      <c r="J72" s="1" t="s">
        <v>206</v>
      </c>
      <c r="K72" s="1" t="s">
        <v>150</v>
      </c>
      <c r="L72" s="1" t="s">
        <v>151</v>
      </c>
    </row>
    <row r="73" ht="18.0" customHeight="1">
      <c r="A73" s="1" t="s">
        <v>230</v>
      </c>
      <c r="B73" s="10" t="s">
        <v>231</v>
      </c>
      <c r="C73" s="1">
        <f t="shared" si="4"/>
        <v>27</v>
      </c>
      <c r="D73" s="1" t="s">
        <v>144</v>
      </c>
      <c r="E73" s="1" t="s">
        <v>145</v>
      </c>
      <c r="F73" s="1" t="s">
        <v>17</v>
      </c>
      <c r="G73" s="1" t="s">
        <v>147</v>
      </c>
      <c r="H73" s="1" t="s">
        <v>181</v>
      </c>
      <c r="I73" s="1" t="s">
        <v>17</v>
      </c>
      <c r="J73" s="1" t="s">
        <v>206</v>
      </c>
      <c r="K73" s="1" t="s">
        <v>154</v>
      </c>
      <c r="L73" s="1" t="s">
        <v>151</v>
      </c>
    </row>
    <row r="74" ht="15.75" customHeight="1">
      <c r="A74" s="1" t="s">
        <v>232</v>
      </c>
      <c r="B74" s="10" t="s">
        <v>233</v>
      </c>
      <c r="C74" s="1">
        <f t="shared" si="4"/>
        <v>0</v>
      </c>
      <c r="D74" s="1" t="s">
        <v>144</v>
      </c>
      <c r="E74" s="1" t="s">
        <v>145</v>
      </c>
      <c r="F74" s="1" t="s">
        <v>17</v>
      </c>
      <c r="G74" s="1" t="s">
        <v>147</v>
      </c>
      <c r="H74" s="1" t="s">
        <v>181</v>
      </c>
      <c r="I74" s="1" t="s">
        <v>17</v>
      </c>
      <c r="J74" s="1" t="s">
        <v>206</v>
      </c>
      <c r="K74" s="1" t="s">
        <v>157</v>
      </c>
      <c r="L74" s="1" t="s">
        <v>151</v>
      </c>
    </row>
    <row r="75" ht="18.0" customHeight="1">
      <c r="A75" s="1" t="s">
        <v>234</v>
      </c>
      <c r="B75" s="10" t="s">
        <v>235</v>
      </c>
      <c r="C75" s="1">
        <f t="shared" si="4"/>
        <v>0</v>
      </c>
      <c r="D75" s="1" t="s">
        <v>144</v>
      </c>
      <c r="E75" s="1" t="s">
        <v>145</v>
      </c>
      <c r="F75" s="1" t="s">
        <v>17</v>
      </c>
      <c r="G75" s="1" t="s">
        <v>147</v>
      </c>
      <c r="H75" s="1" t="s">
        <v>181</v>
      </c>
      <c r="I75" s="1" t="s">
        <v>17</v>
      </c>
      <c r="J75" s="1" t="s">
        <v>206</v>
      </c>
      <c r="K75" s="1" t="s">
        <v>160</v>
      </c>
      <c r="L75" s="1" t="s">
        <v>151</v>
      </c>
    </row>
    <row r="76" ht="15.75" customHeight="1">
      <c r="B76" s="5"/>
    </row>
    <row r="77" ht="18.0" customHeight="1">
      <c r="B77" s="5"/>
    </row>
    <row r="78" ht="18.0" customHeight="1">
      <c r="A78" s="1" t="s">
        <v>236</v>
      </c>
      <c r="B78" s="10" t="s">
        <v>237</v>
      </c>
      <c r="C78" s="1">
        <f t="shared" ref="C78:C81" si="5">SUM(C72,C41)</f>
        <v>566</v>
      </c>
      <c r="D78" s="1" t="s">
        <v>144</v>
      </c>
      <c r="E78" s="1" t="s">
        <v>145</v>
      </c>
      <c r="F78" s="1" t="s">
        <v>17</v>
      </c>
      <c r="G78" s="1" t="s">
        <v>147</v>
      </c>
      <c r="H78" s="1" t="s">
        <v>238</v>
      </c>
      <c r="I78" s="1" t="s">
        <v>17</v>
      </c>
      <c r="J78" s="1" t="s">
        <v>17</v>
      </c>
      <c r="K78" s="1" t="s">
        <v>150</v>
      </c>
      <c r="L78" s="1" t="s">
        <v>151</v>
      </c>
    </row>
    <row r="79" ht="18.0" customHeight="1">
      <c r="A79" s="1" t="s">
        <v>239</v>
      </c>
      <c r="B79" s="10" t="s">
        <v>240</v>
      </c>
      <c r="C79" s="1">
        <f t="shared" si="5"/>
        <v>602</v>
      </c>
      <c r="D79" s="1" t="s">
        <v>144</v>
      </c>
      <c r="E79" s="1" t="s">
        <v>145</v>
      </c>
      <c r="F79" s="1" t="s">
        <v>17</v>
      </c>
      <c r="G79" s="1" t="s">
        <v>147</v>
      </c>
      <c r="H79" s="1" t="s">
        <v>238</v>
      </c>
      <c r="I79" s="1" t="s">
        <v>17</v>
      </c>
      <c r="J79" s="1" t="s">
        <v>17</v>
      </c>
      <c r="K79" s="1" t="s">
        <v>154</v>
      </c>
      <c r="L79" s="1" t="s">
        <v>151</v>
      </c>
    </row>
    <row r="80" ht="18.0" customHeight="1">
      <c r="A80" s="1" t="s">
        <v>241</v>
      </c>
      <c r="B80" s="10" t="s">
        <v>242</v>
      </c>
      <c r="C80" s="1">
        <f t="shared" si="5"/>
        <v>3</v>
      </c>
      <c r="D80" s="1" t="s">
        <v>144</v>
      </c>
      <c r="E80" s="1" t="s">
        <v>145</v>
      </c>
      <c r="F80" s="1" t="s">
        <v>17</v>
      </c>
      <c r="G80" s="1" t="s">
        <v>147</v>
      </c>
      <c r="H80" s="1" t="s">
        <v>238</v>
      </c>
      <c r="I80" s="1" t="s">
        <v>17</v>
      </c>
      <c r="J80" s="1" t="s">
        <v>17</v>
      </c>
      <c r="K80" s="1" t="s">
        <v>157</v>
      </c>
      <c r="L80" s="1" t="s">
        <v>151</v>
      </c>
    </row>
    <row r="81" ht="18.0" customHeight="1">
      <c r="A81" s="1" t="s">
        <v>243</v>
      </c>
      <c r="B81" s="10" t="s">
        <v>244</v>
      </c>
      <c r="C81" s="1">
        <f t="shared" si="5"/>
        <v>0</v>
      </c>
      <c r="D81" s="1" t="s">
        <v>144</v>
      </c>
      <c r="E81" s="1" t="s">
        <v>145</v>
      </c>
      <c r="F81" s="1" t="s">
        <v>17</v>
      </c>
      <c r="G81" s="1" t="s">
        <v>147</v>
      </c>
      <c r="H81" s="1" t="s">
        <v>238</v>
      </c>
      <c r="I81" s="1" t="s">
        <v>17</v>
      </c>
      <c r="J81" s="1" t="s">
        <v>17</v>
      </c>
      <c r="K81" s="1" t="s">
        <v>160</v>
      </c>
      <c r="L81" s="1" t="s">
        <v>151</v>
      </c>
    </row>
    <row r="82" ht="15.75" customHeight="1">
      <c r="B82" s="5"/>
    </row>
    <row r="83" ht="18.0" customHeight="1">
      <c r="B83" s="5"/>
    </row>
    <row r="84" ht="18.0" customHeight="1">
      <c r="A84" s="1" t="s">
        <v>245</v>
      </c>
      <c r="B84" s="5" t="s">
        <v>246</v>
      </c>
      <c r="C84" s="2">
        <v>0.0</v>
      </c>
      <c r="D84" s="1" t="s">
        <v>144</v>
      </c>
      <c r="E84" s="1" t="s">
        <v>145</v>
      </c>
      <c r="F84" s="1" t="s">
        <v>146</v>
      </c>
      <c r="G84" s="1" t="s">
        <v>247</v>
      </c>
      <c r="H84" s="1" t="s">
        <v>248</v>
      </c>
      <c r="I84" s="1" t="s">
        <v>17</v>
      </c>
      <c r="J84" s="1" t="s">
        <v>149</v>
      </c>
      <c r="K84" s="1" t="s">
        <v>150</v>
      </c>
      <c r="L84" s="1" t="s">
        <v>151</v>
      </c>
    </row>
    <row r="85" ht="18.0" customHeight="1">
      <c r="A85" s="1" t="s">
        <v>249</v>
      </c>
      <c r="B85" s="5" t="s">
        <v>250</v>
      </c>
      <c r="C85" s="2">
        <v>0.0</v>
      </c>
      <c r="D85" s="1" t="s">
        <v>144</v>
      </c>
      <c r="E85" s="1" t="s">
        <v>145</v>
      </c>
      <c r="F85" s="1" t="s">
        <v>146</v>
      </c>
      <c r="G85" s="1" t="s">
        <v>247</v>
      </c>
      <c r="H85" s="1" t="s">
        <v>248</v>
      </c>
      <c r="I85" s="1" t="s">
        <v>17</v>
      </c>
      <c r="J85" s="1" t="s">
        <v>149</v>
      </c>
      <c r="K85" s="1" t="s">
        <v>154</v>
      </c>
      <c r="L85" s="1" t="s">
        <v>151</v>
      </c>
    </row>
    <row r="86" ht="18.0" customHeight="1">
      <c r="A86" s="1" t="s">
        <v>251</v>
      </c>
      <c r="B86" s="5" t="s">
        <v>252</v>
      </c>
      <c r="C86" s="2">
        <v>0.0</v>
      </c>
      <c r="D86" s="1" t="s">
        <v>144</v>
      </c>
      <c r="E86" s="1" t="s">
        <v>145</v>
      </c>
      <c r="F86" s="1" t="s">
        <v>146</v>
      </c>
      <c r="G86" s="1" t="s">
        <v>247</v>
      </c>
      <c r="H86" s="1" t="s">
        <v>248</v>
      </c>
      <c r="I86" s="1" t="s">
        <v>17</v>
      </c>
      <c r="J86" s="1" t="s">
        <v>149</v>
      </c>
      <c r="K86" s="1" t="s">
        <v>157</v>
      </c>
      <c r="L86" s="1" t="s">
        <v>151</v>
      </c>
    </row>
    <row r="87" ht="18.0" customHeight="1">
      <c r="A87" s="1" t="s">
        <v>253</v>
      </c>
      <c r="B87" s="5" t="s">
        <v>254</v>
      </c>
      <c r="C87" s="2">
        <v>0.0</v>
      </c>
      <c r="D87" s="1" t="s">
        <v>144</v>
      </c>
      <c r="E87" s="1" t="s">
        <v>145</v>
      </c>
      <c r="F87" s="1" t="s">
        <v>146</v>
      </c>
      <c r="G87" s="1" t="s">
        <v>247</v>
      </c>
      <c r="H87" s="1" t="s">
        <v>248</v>
      </c>
      <c r="I87" s="1" t="s">
        <v>17</v>
      </c>
      <c r="J87" s="1" t="s">
        <v>149</v>
      </c>
      <c r="K87" s="1" t="s">
        <v>160</v>
      </c>
      <c r="L87" s="1" t="s">
        <v>151</v>
      </c>
    </row>
    <row r="88" ht="15.75" customHeight="1">
      <c r="B88" s="5"/>
    </row>
    <row r="89" ht="18.0" customHeight="1">
      <c r="A89" s="1" t="s">
        <v>255</v>
      </c>
      <c r="B89" s="5" t="s">
        <v>171</v>
      </c>
      <c r="C89" s="2">
        <v>0.0</v>
      </c>
      <c r="D89" s="1" t="s">
        <v>144</v>
      </c>
      <c r="E89" s="1" t="s">
        <v>145</v>
      </c>
      <c r="F89" s="1" t="s">
        <v>146</v>
      </c>
      <c r="G89" s="1" t="s">
        <v>247</v>
      </c>
      <c r="H89" s="1" t="s">
        <v>172</v>
      </c>
      <c r="I89" s="1" t="s">
        <v>17</v>
      </c>
      <c r="J89" s="1" t="s">
        <v>149</v>
      </c>
      <c r="K89" s="1" t="s">
        <v>150</v>
      </c>
      <c r="L89" s="1" t="s">
        <v>151</v>
      </c>
    </row>
    <row r="90" ht="18.0" customHeight="1">
      <c r="A90" s="1" t="s">
        <v>256</v>
      </c>
      <c r="B90" s="5" t="s">
        <v>174</v>
      </c>
      <c r="C90" s="2">
        <v>0.0</v>
      </c>
      <c r="D90" s="1" t="s">
        <v>144</v>
      </c>
      <c r="E90" s="1" t="s">
        <v>145</v>
      </c>
      <c r="F90" s="1" t="s">
        <v>146</v>
      </c>
      <c r="G90" s="1" t="s">
        <v>247</v>
      </c>
      <c r="H90" s="1" t="s">
        <v>172</v>
      </c>
      <c r="I90" s="1" t="s">
        <v>17</v>
      </c>
      <c r="J90" s="1" t="s">
        <v>149</v>
      </c>
      <c r="K90" s="1" t="s">
        <v>154</v>
      </c>
      <c r="L90" s="1" t="s">
        <v>151</v>
      </c>
    </row>
    <row r="91" ht="18.0" customHeight="1">
      <c r="A91" s="1" t="s">
        <v>257</v>
      </c>
      <c r="B91" s="5" t="s">
        <v>176</v>
      </c>
      <c r="C91" s="2">
        <v>0.0</v>
      </c>
      <c r="D91" s="1" t="s">
        <v>144</v>
      </c>
      <c r="E91" s="1" t="s">
        <v>145</v>
      </c>
      <c r="F91" s="1" t="s">
        <v>146</v>
      </c>
      <c r="G91" s="1" t="s">
        <v>247</v>
      </c>
      <c r="H91" s="1" t="s">
        <v>172</v>
      </c>
      <c r="I91" s="1" t="s">
        <v>17</v>
      </c>
      <c r="J91" s="1" t="s">
        <v>149</v>
      </c>
      <c r="K91" s="1" t="s">
        <v>157</v>
      </c>
      <c r="L91" s="1" t="s">
        <v>151</v>
      </c>
    </row>
    <row r="92" ht="18.0" customHeight="1">
      <c r="A92" s="1" t="s">
        <v>258</v>
      </c>
      <c r="B92" s="5" t="s">
        <v>178</v>
      </c>
      <c r="C92" s="2">
        <v>0.0</v>
      </c>
      <c r="D92" s="1" t="s">
        <v>144</v>
      </c>
      <c r="E92" s="1" t="s">
        <v>145</v>
      </c>
      <c r="F92" s="1" t="s">
        <v>146</v>
      </c>
      <c r="G92" s="1" t="s">
        <v>247</v>
      </c>
      <c r="H92" s="1" t="s">
        <v>172</v>
      </c>
      <c r="I92" s="1" t="s">
        <v>17</v>
      </c>
      <c r="J92" s="1" t="s">
        <v>149</v>
      </c>
      <c r="K92" s="1" t="s">
        <v>160</v>
      </c>
      <c r="L92" s="1" t="s">
        <v>151</v>
      </c>
    </row>
    <row r="93" ht="15.75" customHeight="1">
      <c r="B93" s="5"/>
    </row>
    <row r="94" ht="18.0" customHeight="1">
      <c r="A94" s="1" t="s">
        <v>259</v>
      </c>
      <c r="B94" s="5" t="s">
        <v>260</v>
      </c>
      <c r="C94" s="2">
        <v>0.0</v>
      </c>
      <c r="D94" s="1" t="s">
        <v>144</v>
      </c>
      <c r="E94" s="1" t="s">
        <v>145</v>
      </c>
      <c r="F94" s="1" t="s">
        <v>190</v>
      </c>
      <c r="G94" s="1" t="s">
        <v>247</v>
      </c>
      <c r="H94" s="1" t="s">
        <v>172</v>
      </c>
      <c r="I94" s="1" t="s">
        <v>17</v>
      </c>
      <c r="J94" s="1" t="s">
        <v>149</v>
      </c>
      <c r="K94" s="1" t="s">
        <v>150</v>
      </c>
      <c r="L94" s="1" t="s">
        <v>151</v>
      </c>
    </row>
    <row r="95" ht="18.0" customHeight="1">
      <c r="A95" s="1" t="s">
        <v>261</v>
      </c>
      <c r="B95" s="5" t="s">
        <v>262</v>
      </c>
      <c r="C95" s="2">
        <v>0.0</v>
      </c>
      <c r="D95" s="1" t="s">
        <v>144</v>
      </c>
      <c r="E95" s="1" t="s">
        <v>145</v>
      </c>
      <c r="F95" s="1" t="s">
        <v>190</v>
      </c>
      <c r="G95" s="1" t="s">
        <v>247</v>
      </c>
      <c r="H95" s="1" t="s">
        <v>172</v>
      </c>
      <c r="I95" s="1" t="s">
        <v>17</v>
      </c>
      <c r="J95" s="1" t="s">
        <v>149</v>
      </c>
      <c r="K95" s="1" t="s">
        <v>154</v>
      </c>
      <c r="L95" s="1" t="s">
        <v>151</v>
      </c>
    </row>
    <row r="96" ht="15.75" customHeight="1">
      <c r="A96" s="1" t="s">
        <v>263</v>
      </c>
      <c r="B96" s="5" t="s">
        <v>264</v>
      </c>
      <c r="C96" s="2">
        <v>0.0</v>
      </c>
      <c r="D96" s="1" t="s">
        <v>144</v>
      </c>
      <c r="E96" s="1" t="s">
        <v>145</v>
      </c>
      <c r="F96" s="1" t="s">
        <v>190</v>
      </c>
      <c r="G96" s="1" t="s">
        <v>247</v>
      </c>
      <c r="H96" s="1" t="s">
        <v>172</v>
      </c>
      <c r="I96" s="1" t="s">
        <v>17</v>
      </c>
      <c r="J96" s="1" t="s">
        <v>149</v>
      </c>
      <c r="K96" s="1" t="s">
        <v>157</v>
      </c>
      <c r="L96" s="1" t="s">
        <v>151</v>
      </c>
    </row>
    <row r="97" ht="18.0" customHeight="1">
      <c r="A97" s="1" t="s">
        <v>265</v>
      </c>
      <c r="B97" s="5" t="s">
        <v>266</v>
      </c>
      <c r="C97" s="2">
        <v>0.0</v>
      </c>
      <c r="D97" s="1" t="s">
        <v>144</v>
      </c>
      <c r="E97" s="1" t="s">
        <v>145</v>
      </c>
      <c r="F97" s="1" t="s">
        <v>190</v>
      </c>
      <c r="G97" s="1" t="s">
        <v>247</v>
      </c>
      <c r="H97" s="1" t="s">
        <v>172</v>
      </c>
      <c r="I97" s="1" t="s">
        <v>17</v>
      </c>
      <c r="J97" s="1" t="s">
        <v>149</v>
      </c>
      <c r="K97" s="1" t="s">
        <v>160</v>
      </c>
      <c r="L97" s="1" t="s">
        <v>151</v>
      </c>
    </row>
    <row r="98" ht="15.75" customHeight="1">
      <c r="B98" s="5"/>
    </row>
    <row r="99" ht="18.0" customHeight="1">
      <c r="A99" s="1" t="s">
        <v>267</v>
      </c>
      <c r="B99" s="10" t="s">
        <v>268</v>
      </c>
      <c r="C99" s="1">
        <f t="shared" ref="C99:C102" si="6">SUM(C94,C89,C84)</f>
        <v>0</v>
      </c>
      <c r="D99" s="1" t="s">
        <v>144</v>
      </c>
      <c r="E99" s="1" t="s">
        <v>17</v>
      </c>
      <c r="F99" s="1" t="s">
        <v>269</v>
      </c>
      <c r="G99" s="1" t="s">
        <v>247</v>
      </c>
      <c r="H99" s="1" t="s">
        <v>181</v>
      </c>
      <c r="I99" s="1" t="s">
        <v>17</v>
      </c>
      <c r="J99" s="1" t="s">
        <v>149</v>
      </c>
      <c r="K99" s="1" t="s">
        <v>150</v>
      </c>
      <c r="L99" s="1" t="s">
        <v>151</v>
      </c>
    </row>
    <row r="100" ht="18.0" customHeight="1">
      <c r="A100" s="1" t="s">
        <v>270</v>
      </c>
      <c r="B100" s="10" t="s">
        <v>271</v>
      </c>
      <c r="C100" s="1">
        <f t="shared" si="6"/>
        <v>0</v>
      </c>
      <c r="D100" s="1" t="s">
        <v>144</v>
      </c>
      <c r="E100" s="1" t="s">
        <v>17</v>
      </c>
      <c r="F100" s="1" t="s">
        <v>269</v>
      </c>
      <c r="G100" s="1" t="s">
        <v>247</v>
      </c>
      <c r="H100" s="1" t="s">
        <v>181</v>
      </c>
      <c r="I100" s="1" t="s">
        <v>17</v>
      </c>
      <c r="J100" s="1" t="s">
        <v>149</v>
      </c>
      <c r="K100" s="1" t="s">
        <v>154</v>
      </c>
      <c r="L100" s="1" t="s">
        <v>151</v>
      </c>
    </row>
    <row r="101" ht="18.0" customHeight="1">
      <c r="A101" s="1" t="s">
        <v>272</v>
      </c>
      <c r="B101" s="10" t="s">
        <v>273</v>
      </c>
      <c r="C101" s="1">
        <f t="shared" si="6"/>
        <v>0</v>
      </c>
      <c r="D101" s="1" t="s">
        <v>144</v>
      </c>
      <c r="E101" s="1" t="s">
        <v>17</v>
      </c>
      <c r="F101" s="1" t="s">
        <v>269</v>
      </c>
      <c r="G101" s="1" t="s">
        <v>247</v>
      </c>
      <c r="H101" s="1" t="s">
        <v>181</v>
      </c>
      <c r="I101" s="1" t="s">
        <v>17</v>
      </c>
      <c r="J101" s="1" t="s">
        <v>149</v>
      </c>
      <c r="K101" s="1" t="s">
        <v>157</v>
      </c>
      <c r="L101" s="1" t="s">
        <v>151</v>
      </c>
    </row>
    <row r="102" ht="18.0" customHeight="1">
      <c r="A102" s="1" t="s">
        <v>274</v>
      </c>
      <c r="B102" s="10" t="s">
        <v>275</v>
      </c>
      <c r="C102" s="1">
        <f t="shared" si="6"/>
        <v>0</v>
      </c>
      <c r="D102" s="1" t="s">
        <v>144</v>
      </c>
      <c r="E102" s="1" t="s">
        <v>17</v>
      </c>
      <c r="F102" s="1" t="s">
        <v>269</v>
      </c>
      <c r="G102" s="1" t="s">
        <v>247</v>
      </c>
      <c r="H102" s="1" t="s">
        <v>181</v>
      </c>
      <c r="I102" s="1" t="s">
        <v>17</v>
      </c>
      <c r="J102" s="1" t="s">
        <v>149</v>
      </c>
      <c r="K102" s="1" t="s">
        <v>160</v>
      </c>
      <c r="L102" s="1" t="s">
        <v>151</v>
      </c>
    </row>
    <row r="103" ht="15.75" customHeight="1">
      <c r="B103" s="10"/>
    </row>
    <row r="104" ht="18.0" customHeight="1">
      <c r="B104" s="5"/>
    </row>
    <row r="105" ht="18.0" customHeight="1">
      <c r="A105" s="1" t="s">
        <v>276</v>
      </c>
      <c r="B105" s="5" t="s">
        <v>246</v>
      </c>
      <c r="C105" s="2">
        <v>0.0</v>
      </c>
      <c r="D105" s="1" t="s">
        <v>144</v>
      </c>
      <c r="E105" s="1" t="s">
        <v>145</v>
      </c>
      <c r="F105" s="1" t="s">
        <v>146</v>
      </c>
      <c r="G105" s="1" t="s">
        <v>247</v>
      </c>
      <c r="H105" s="1" t="s">
        <v>248</v>
      </c>
      <c r="I105" s="1" t="s">
        <v>17</v>
      </c>
      <c r="J105" s="1" t="s">
        <v>206</v>
      </c>
      <c r="K105" s="1" t="s">
        <v>150</v>
      </c>
      <c r="L105" s="1" t="s">
        <v>151</v>
      </c>
    </row>
    <row r="106" ht="18.0" customHeight="1">
      <c r="A106" s="1" t="s">
        <v>277</v>
      </c>
      <c r="B106" s="5" t="s">
        <v>250</v>
      </c>
      <c r="C106" s="2">
        <v>0.0</v>
      </c>
      <c r="D106" s="1" t="s">
        <v>144</v>
      </c>
      <c r="E106" s="1" t="s">
        <v>145</v>
      </c>
      <c r="F106" s="1" t="s">
        <v>146</v>
      </c>
      <c r="G106" s="1" t="s">
        <v>247</v>
      </c>
      <c r="H106" s="1" t="s">
        <v>248</v>
      </c>
      <c r="I106" s="1" t="s">
        <v>17</v>
      </c>
      <c r="J106" s="1" t="s">
        <v>206</v>
      </c>
      <c r="K106" s="1" t="s">
        <v>154</v>
      </c>
      <c r="L106" s="1" t="s">
        <v>151</v>
      </c>
    </row>
    <row r="107" ht="18.0" customHeight="1">
      <c r="A107" s="1" t="s">
        <v>278</v>
      </c>
      <c r="B107" s="5" t="s">
        <v>252</v>
      </c>
      <c r="C107" s="2">
        <v>0.0</v>
      </c>
      <c r="D107" s="1" t="s">
        <v>144</v>
      </c>
      <c r="E107" s="1" t="s">
        <v>145</v>
      </c>
      <c r="F107" s="1" t="s">
        <v>146</v>
      </c>
      <c r="G107" s="1" t="s">
        <v>247</v>
      </c>
      <c r="H107" s="1" t="s">
        <v>248</v>
      </c>
      <c r="I107" s="1" t="s">
        <v>17</v>
      </c>
      <c r="J107" s="1" t="s">
        <v>206</v>
      </c>
      <c r="K107" s="1" t="s">
        <v>157</v>
      </c>
      <c r="L107" s="1" t="s">
        <v>151</v>
      </c>
    </row>
    <row r="108" ht="18.0" customHeight="1">
      <c r="A108" s="1" t="s">
        <v>279</v>
      </c>
      <c r="B108" s="5" t="s">
        <v>254</v>
      </c>
      <c r="C108" s="2">
        <v>0.0</v>
      </c>
      <c r="D108" s="1" t="s">
        <v>144</v>
      </c>
      <c r="E108" s="1" t="s">
        <v>145</v>
      </c>
      <c r="F108" s="1" t="s">
        <v>146</v>
      </c>
      <c r="G108" s="1" t="s">
        <v>247</v>
      </c>
      <c r="H108" s="1" t="s">
        <v>248</v>
      </c>
      <c r="I108" s="1" t="s">
        <v>17</v>
      </c>
      <c r="J108" s="1" t="s">
        <v>206</v>
      </c>
      <c r="K108" s="1" t="s">
        <v>160</v>
      </c>
      <c r="L108" s="1" t="s">
        <v>151</v>
      </c>
    </row>
    <row r="109" ht="15.75" customHeight="1">
      <c r="B109" s="5"/>
    </row>
    <row r="110" ht="18.0" customHeight="1">
      <c r="A110" s="1" t="s">
        <v>280</v>
      </c>
      <c r="B110" s="5" t="s">
        <v>171</v>
      </c>
      <c r="C110" s="2">
        <v>0.0</v>
      </c>
      <c r="D110" s="1" t="s">
        <v>144</v>
      </c>
      <c r="E110" s="1" t="s">
        <v>145</v>
      </c>
      <c r="F110" s="1" t="s">
        <v>146</v>
      </c>
      <c r="G110" s="1" t="s">
        <v>247</v>
      </c>
      <c r="H110" s="1" t="s">
        <v>172</v>
      </c>
      <c r="I110" s="1" t="s">
        <v>17</v>
      </c>
      <c r="J110" s="1" t="s">
        <v>206</v>
      </c>
      <c r="K110" s="1" t="s">
        <v>150</v>
      </c>
      <c r="L110" s="1" t="s">
        <v>151</v>
      </c>
    </row>
    <row r="111" ht="18.0" customHeight="1">
      <c r="A111" s="1" t="s">
        <v>281</v>
      </c>
      <c r="B111" s="5" t="s">
        <v>174</v>
      </c>
      <c r="C111" s="2">
        <v>0.0</v>
      </c>
      <c r="D111" s="1" t="s">
        <v>144</v>
      </c>
      <c r="E111" s="1" t="s">
        <v>145</v>
      </c>
      <c r="F111" s="1" t="s">
        <v>146</v>
      </c>
      <c r="G111" s="1" t="s">
        <v>247</v>
      </c>
      <c r="H111" s="1" t="s">
        <v>172</v>
      </c>
      <c r="I111" s="1" t="s">
        <v>17</v>
      </c>
      <c r="J111" s="1" t="s">
        <v>206</v>
      </c>
      <c r="K111" s="1" t="s">
        <v>154</v>
      </c>
      <c r="L111" s="1" t="s">
        <v>151</v>
      </c>
    </row>
    <row r="112" ht="18.0" customHeight="1">
      <c r="A112" s="1" t="s">
        <v>282</v>
      </c>
      <c r="B112" s="5" t="s">
        <v>176</v>
      </c>
      <c r="C112" s="2">
        <v>0.0</v>
      </c>
      <c r="D112" s="1" t="s">
        <v>144</v>
      </c>
      <c r="E112" s="1" t="s">
        <v>145</v>
      </c>
      <c r="F112" s="1" t="s">
        <v>146</v>
      </c>
      <c r="G112" s="1" t="s">
        <v>247</v>
      </c>
      <c r="H112" s="1" t="s">
        <v>172</v>
      </c>
      <c r="I112" s="1" t="s">
        <v>17</v>
      </c>
      <c r="J112" s="1" t="s">
        <v>206</v>
      </c>
      <c r="K112" s="1" t="s">
        <v>157</v>
      </c>
      <c r="L112" s="1" t="s">
        <v>151</v>
      </c>
    </row>
    <row r="113" ht="18.0" customHeight="1">
      <c r="A113" s="1" t="s">
        <v>283</v>
      </c>
      <c r="B113" s="5" t="s">
        <v>178</v>
      </c>
      <c r="C113" s="2">
        <v>0.0</v>
      </c>
      <c r="D113" s="1" t="s">
        <v>144</v>
      </c>
      <c r="E113" s="1" t="s">
        <v>145</v>
      </c>
      <c r="F113" s="1" t="s">
        <v>146</v>
      </c>
      <c r="G113" s="1" t="s">
        <v>247</v>
      </c>
      <c r="H113" s="1" t="s">
        <v>172</v>
      </c>
      <c r="I113" s="1" t="s">
        <v>17</v>
      </c>
      <c r="J113" s="1" t="s">
        <v>206</v>
      </c>
      <c r="K113" s="1" t="s">
        <v>160</v>
      </c>
      <c r="L113" s="1" t="s">
        <v>151</v>
      </c>
    </row>
    <row r="114" ht="15.75" customHeight="1">
      <c r="B114" s="5"/>
    </row>
    <row r="115" ht="18.0" customHeight="1">
      <c r="A115" s="1" t="s">
        <v>284</v>
      </c>
      <c r="B115" s="5" t="s">
        <v>260</v>
      </c>
      <c r="C115" s="2">
        <v>3.0</v>
      </c>
      <c r="D115" s="1" t="s">
        <v>144</v>
      </c>
      <c r="E115" s="1" t="s">
        <v>145</v>
      </c>
      <c r="F115" s="1" t="s">
        <v>190</v>
      </c>
      <c r="G115" s="1" t="s">
        <v>247</v>
      </c>
      <c r="H115" s="1" t="s">
        <v>172</v>
      </c>
      <c r="I115" s="1" t="s">
        <v>17</v>
      </c>
      <c r="J115" s="1" t="s">
        <v>206</v>
      </c>
      <c r="K115" s="1" t="s">
        <v>150</v>
      </c>
      <c r="L115" s="1" t="s">
        <v>151</v>
      </c>
    </row>
    <row r="116" ht="18.0" customHeight="1">
      <c r="A116" s="1" t="s">
        <v>285</v>
      </c>
      <c r="B116" s="5" t="s">
        <v>262</v>
      </c>
      <c r="C116" s="2">
        <v>2.0</v>
      </c>
      <c r="D116" s="1" t="s">
        <v>144</v>
      </c>
      <c r="E116" s="1" t="s">
        <v>145</v>
      </c>
      <c r="F116" s="1" t="s">
        <v>190</v>
      </c>
      <c r="G116" s="1" t="s">
        <v>247</v>
      </c>
      <c r="H116" s="1" t="s">
        <v>172</v>
      </c>
      <c r="I116" s="1" t="s">
        <v>17</v>
      </c>
      <c r="J116" s="1" t="s">
        <v>206</v>
      </c>
      <c r="K116" s="1" t="s">
        <v>154</v>
      </c>
      <c r="L116" s="1" t="s">
        <v>151</v>
      </c>
    </row>
    <row r="117" ht="15.75" customHeight="1">
      <c r="A117" s="1" t="s">
        <v>286</v>
      </c>
      <c r="B117" s="5" t="s">
        <v>264</v>
      </c>
      <c r="C117" s="2">
        <v>0.0</v>
      </c>
      <c r="D117" s="1" t="s">
        <v>144</v>
      </c>
      <c r="E117" s="1" t="s">
        <v>145</v>
      </c>
      <c r="F117" s="1" t="s">
        <v>190</v>
      </c>
      <c r="G117" s="1" t="s">
        <v>247</v>
      </c>
      <c r="H117" s="1" t="s">
        <v>172</v>
      </c>
      <c r="I117" s="1" t="s">
        <v>17</v>
      </c>
      <c r="J117" s="1" t="s">
        <v>206</v>
      </c>
      <c r="K117" s="1" t="s">
        <v>157</v>
      </c>
      <c r="L117" s="1" t="s">
        <v>151</v>
      </c>
    </row>
    <row r="118" ht="18.0" customHeight="1">
      <c r="A118" s="1" t="s">
        <v>287</v>
      </c>
      <c r="B118" s="5" t="s">
        <v>266</v>
      </c>
      <c r="C118" s="2">
        <v>0.0</v>
      </c>
      <c r="D118" s="1" t="s">
        <v>144</v>
      </c>
      <c r="E118" s="1" t="s">
        <v>145</v>
      </c>
      <c r="F118" s="1" t="s">
        <v>190</v>
      </c>
      <c r="G118" s="1" t="s">
        <v>247</v>
      </c>
      <c r="H118" s="1" t="s">
        <v>172</v>
      </c>
      <c r="I118" s="1" t="s">
        <v>17</v>
      </c>
      <c r="J118" s="1" t="s">
        <v>206</v>
      </c>
      <c r="K118" s="1" t="s">
        <v>160</v>
      </c>
      <c r="L118" s="1" t="s">
        <v>151</v>
      </c>
    </row>
    <row r="119" ht="15.75" customHeight="1">
      <c r="B119" s="5"/>
    </row>
    <row r="120" ht="18.0" customHeight="1">
      <c r="A120" s="1" t="s">
        <v>288</v>
      </c>
      <c r="B120" s="10" t="s">
        <v>289</v>
      </c>
      <c r="C120" s="1">
        <f t="shared" ref="C120:C123" si="7">SUM(C115,C110,C105)</f>
        <v>3</v>
      </c>
      <c r="D120" s="1" t="s">
        <v>144</v>
      </c>
      <c r="E120" s="1" t="s">
        <v>145</v>
      </c>
      <c r="F120" s="1" t="s">
        <v>17</v>
      </c>
      <c r="G120" s="1" t="s">
        <v>247</v>
      </c>
      <c r="H120" s="1" t="s">
        <v>181</v>
      </c>
      <c r="I120" s="1" t="s">
        <v>17</v>
      </c>
      <c r="J120" s="1" t="s">
        <v>206</v>
      </c>
      <c r="K120" s="1" t="s">
        <v>150</v>
      </c>
      <c r="L120" s="1" t="s">
        <v>151</v>
      </c>
    </row>
    <row r="121" ht="18.0" customHeight="1">
      <c r="A121" s="1" t="s">
        <v>290</v>
      </c>
      <c r="B121" s="10" t="s">
        <v>291</v>
      </c>
      <c r="C121" s="1">
        <f t="shared" si="7"/>
        <v>2</v>
      </c>
      <c r="D121" s="1" t="s">
        <v>144</v>
      </c>
      <c r="E121" s="1" t="s">
        <v>145</v>
      </c>
      <c r="F121" s="1" t="s">
        <v>17</v>
      </c>
      <c r="G121" s="1" t="s">
        <v>247</v>
      </c>
      <c r="H121" s="1" t="s">
        <v>181</v>
      </c>
      <c r="I121" s="1" t="s">
        <v>17</v>
      </c>
      <c r="J121" s="1" t="s">
        <v>206</v>
      </c>
      <c r="K121" s="1" t="s">
        <v>154</v>
      </c>
      <c r="L121" s="1" t="s">
        <v>151</v>
      </c>
    </row>
    <row r="122" ht="18.0" customHeight="1">
      <c r="A122" s="1" t="s">
        <v>292</v>
      </c>
      <c r="B122" s="10" t="s">
        <v>293</v>
      </c>
      <c r="C122" s="1">
        <f t="shared" si="7"/>
        <v>0</v>
      </c>
      <c r="D122" s="1" t="s">
        <v>144</v>
      </c>
      <c r="E122" s="1" t="s">
        <v>145</v>
      </c>
      <c r="F122" s="1" t="s">
        <v>17</v>
      </c>
      <c r="G122" s="1" t="s">
        <v>247</v>
      </c>
      <c r="H122" s="1" t="s">
        <v>181</v>
      </c>
      <c r="I122" s="1" t="s">
        <v>17</v>
      </c>
      <c r="J122" s="1" t="s">
        <v>206</v>
      </c>
      <c r="K122" s="1" t="s">
        <v>157</v>
      </c>
      <c r="L122" s="1" t="s">
        <v>151</v>
      </c>
    </row>
    <row r="123" ht="18.0" customHeight="1">
      <c r="A123" s="1" t="s">
        <v>294</v>
      </c>
      <c r="B123" s="10" t="s">
        <v>295</v>
      </c>
      <c r="C123" s="1">
        <f t="shared" si="7"/>
        <v>0</v>
      </c>
      <c r="D123" s="1" t="s">
        <v>144</v>
      </c>
      <c r="E123" s="1" t="s">
        <v>145</v>
      </c>
      <c r="F123" s="1" t="s">
        <v>17</v>
      </c>
      <c r="G123" s="1" t="s">
        <v>247</v>
      </c>
      <c r="H123" s="1" t="s">
        <v>181</v>
      </c>
      <c r="I123" s="1" t="s">
        <v>17</v>
      </c>
      <c r="J123" s="1" t="s">
        <v>206</v>
      </c>
      <c r="K123" s="1" t="s">
        <v>160</v>
      </c>
      <c r="L123" s="1" t="s">
        <v>151</v>
      </c>
    </row>
    <row r="124" ht="15.75" customHeight="1">
      <c r="B124" s="10"/>
    </row>
    <row r="125" ht="18.0" customHeight="1">
      <c r="B125" s="5"/>
    </row>
    <row r="126" ht="18.0" customHeight="1">
      <c r="A126" s="1" t="s">
        <v>296</v>
      </c>
      <c r="B126" s="10" t="s">
        <v>297</v>
      </c>
      <c r="C126" s="1">
        <f t="shared" ref="C126:C129" si="8">SUM(C120,C99)</f>
        <v>3</v>
      </c>
      <c r="D126" s="1" t="s">
        <v>144</v>
      </c>
      <c r="E126" s="1" t="s">
        <v>145</v>
      </c>
      <c r="F126" s="1" t="s">
        <v>17</v>
      </c>
      <c r="G126" s="1" t="s">
        <v>247</v>
      </c>
      <c r="H126" s="1" t="s">
        <v>181</v>
      </c>
      <c r="I126" s="1" t="s">
        <v>17</v>
      </c>
      <c r="J126" s="1" t="s">
        <v>17</v>
      </c>
      <c r="K126" s="1" t="s">
        <v>150</v>
      </c>
      <c r="L126" s="1" t="s">
        <v>151</v>
      </c>
    </row>
    <row r="127" ht="18.0" customHeight="1">
      <c r="A127" s="1" t="s">
        <v>298</v>
      </c>
      <c r="B127" s="10" t="s">
        <v>299</v>
      </c>
      <c r="C127" s="1">
        <f t="shared" si="8"/>
        <v>2</v>
      </c>
      <c r="D127" s="1" t="s">
        <v>144</v>
      </c>
      <c r="E127" s="1" t="s">
        <v>145</v>
      </c>
      <c r="F127" s="1" t="s">
        <v>17</v>
      </c>
      <c r="G127" s="1" t="s">
        <v>247</v>
      </c>
      <c r="H127" s="1" t="s">
        <v>181</v>
      </c>
      <c r="I127" s="1" t="s">
        <v>17</v>
      </c>
      <c r="J127" s="1" t="s">
        <v>17</v>
      </c>
      <c r="K127" s="1" t="s">
        <v>154</v>
      </c>
      <c r="L127" s="1" t="s">
        <v>151</v>
      </c>
    </row>
    <row r="128" ht="18.0" customHeight="1">
      <c r="A128" s="1" t="s">
        <v>300</v>
      </c>
      <c r="B128" s="10" t="s">
        <v>301</v>
      </c>
      <c r="C128" s="1">
        <f t="shared" si="8"/>
        <v>0</v>
      </c>
      <c r="D128" s="1" t="s">
        <v>144</v>
      </c>
      <c r="E128" s="1" t="s">
        <v>145</v>
      </c>
      <c r="F128" s="1" t="s">
        <v>17</v>
      </c>
      <c r="G128" s="1" t="s">
        <v>247</v>
      </c>
      <c r="H128" s="1" t="s">
        <v>181</v>
      </c>
      <c r="I128" s="1" t="s">
        <v>17</v>
      </c>
      <c r="J128" s="1" t="s">
        <v>17</v>
      </c>
      <c r="K128" s="1" t="s">
        <v>157</v>
      </c>
      <c r="L128" s="1" t="s">
        <v>151</v>
      </c>
    </row>
    <row r="129" ht="18.0" customHeight="1">
      <c r="A129" s="1" t="s">
        <v>302</v>
      </c>
      <c r="B129" s="10" t="s">
        <v>303</v>
      </c>
      <c r="C129" s="1">
        <f t="shared" si="8"/>
        <v>0</v>
      </c>
      <c r="D129" s="1" t="s">
        <v>144</v>
      </c>
      <c r="E129" s="1" t="s">
        <v>145</v>
      </c>
      <c r="F129" s="1" t="s">
        <v>17</v>
      </c>
      <c r="G129" s="1" t="s">
        <v>247</v>
      </c>
      <c r="H129" s="1" t="s">
        <v>181</v>
      </c>
      <c r="I129" s="1" t="s">
        <v>17</v>
      </c>
      <c r="J129" s="1" t="s">
        <v>17</v>
      </c>
      <c r="K129" s="1" t="s">
        <v>160</v>
      </c>
      <c r="L129" s="1" t="s">
        <v>151</v>
      </c>
    </row>
    <row r="130" ht="15.75" customHeight="1">
      <c r="B130" s="5"/>
    </row>
    <row r="131" ht="18.0" customHeight="1">
      <c r="B131" s="5"/>
    </row>
    <row r="132" ht="18.0" customHeight="1">
      <c r="A132" s="1" t="s">
        <v>304</v>
      </c>
      <c r="B132" s="10" t="s">
        <v>305</v>
      </c>
      <c r="C132" s="1">
        <f t="shared" ref="C132:C135" si="9">SUM(C126,C78)</f>
        <v>569</v>
      </c>
      <c r="D132" s="1" t="s">
        <v>144</v>
      </c>
      <c r="E132" s="1" t="s">
        <v>145</v>
      </c>
      <c r="F132" s="1" t="s">
        <v>17</v>
      </c>
      <c r="G132" s="1" t="s">
        <v>306</v>
      </c>
      <c r="H132" s="1" t="s">
        <v>181</v>
      </c>
      <c r="I132" s="1" t="s">
        <v>17</v>
      </c>
      <c r="J132" s="1" t="s">
        <v>17</v>
      </c>
      <c r="K132" s="1" t="s">
        <v>150</v>
      </c>
      <c r="L132" s="1" t="s">
        <v>151</v>
      </c>
    </row>
    <row r="133" ht="18.0" customHeight="1">
      <c r="A133" s="1" t="s">
        <v>307</v>
      </c>
      <c r="B133" s="10" t="s">
        <v>308</v>
      </c>
      <c r="C133" s="1">
        <f t="shared" si="9"/>
        <v>604</v>
      </c>
      <c r="D133" s="1" t="s">
        <v>144</v>
      </c>
      <c r="E133" s="1" t="s">
        <v>145</v>
      </c>
      <c r="F133" s="1" t="s">
        <v>17</v>
      </c>
      <c r="G133" s="1" t="s">
        <v>306</v>
      </c>
      <c r="H133" s="1" t="s">
        <v>181</v>
      </c>
      <c r="I133" s="1" t="s">
        <v>17</v>
      </c>
      <c r="J133" s="1" t="s">
        <v>17</v>
      </c>
      <c r="K133" s="1" t="s">
        <v>154</v>
      </c>
      <c r="L133" s="1" t="s">
        <v>151</v>
      </c>
    </row>
    <row r="134" ht="18.0" customHeight="1">
      <c r="A134" s="1" t="s">
        <v>309</v>
      </c>
      <c r="B134" s="10" t="s">
        <v>310</v>
      </c>
      <c r="C134" s="1">
        <f t="shared" si="9"/>
        <v>3</v>
      </c>
      <c r="D134" s="1" t="s">
        <v>144</v>
      </c>
      <c r="E134" s="1" t="s">
        <v>145</v>
      </c>
      <c r="F134" s="1" t="s">
        <v>17</v>
      </c>
      <c r="G134" s="1" t="s">
        <v>306</v>
      </c>
      <c r="H134" s="1" t="s">
        <v>181</v>
      </c>
      <c r="I134" s="1" t="s">
        <v>17</v>
      </c>
      <c r="J134" s="1" t="s">
        <v>17</v>
      </c>
      <c r="K134" s="1" t="s">
        <v>157</v>
      </c>
      <c r="L134" s="1" t="s">
        <v>151</v>
      </c>
    </row>
    <row r="135" ht="18.0" customHeight="1">
      <c r="A135" s="1" t="s">
        <v>311</v>
      </c>
      <c r="B135" s="10" t="s">
        <v>312</v>
      </c>
      <c r="C135" s="1">
        <f t="shared" si="9"/>
        <v>0</v>
      </c>
      <c r="D135" s="1" t="s">
        <v>144</v>
      </c>
      <c r="E135" s="1" t="s">
        <v>145</v>
      </c>
      <c r="F135" s="1" t="s">
        <v>17</v>
      </c>
      <c r="G135" s="1" t="s">
        <v>306</v>
      </c>
      <c r="H135" s="1" t="s">
        <v>181</v>
      </c>
      <c r="I135" s="1" t="s">
        <v>17</v>
      </c>
      <c r="J135" s="1" t="s">
        <v>17</v>
      </c>
      <c r="K135" s="1" t="s">
        <v>160</v>
      </c>
      <c r="L135" s="1" t="s">
        <v>151</v>
      </c>
    </row>
    <row r="136" ht="15.75" customHeight="1">
      <c r="B136" s="5"/>
    </row>
    <row r="137" ht="18.0" customHeight="1">
      <c r="A137" s="1" t="s">
        <v>313</v>
      </c>
      <c r="B137" s="10" t="s">
        <v>314</v>
      </c>
      <c r="C137" s="1">
        <f>SUM(C78:C81)</f>
        <v>1171</v>
      </c>
      <c r="D137" s="1" t="s">
        <v>144</v>
      </c>
      <c r="E137" s="1" t="s">
        <v>145</v>
      </c>
      <c r="F137" s="1" t="s">
        <v>17</v>
      </c>
      <c r="G137" s="1" t="s">
        <v>147</v>
      </c>
      <c r="H137" s="1" t="s">
        <v>181</v>
      </c>
      <c r="I137" s="1" t="s">
        <v>17</v>
      </c>
      <c r="J137" s="1" t="s">
        <v>17</v>
      </c>
      <c r="K137" s="1" t="s">
        <v>17</v>
      </c>
      <c r="L137" s="1" t="s">
        <v>151</v>
      </c>
    </row>
    <row r="138" ht="18.0" customHeight="1">
      <c r="A138" s="1" t="s">
        <v>315</v>
      </c>
      <c r="B138" s="10" t="s">
        <v>316</v>
      </c>
      <c r="C138" s="1">
        <f>SUM(C126:C129)</f>
        <v>5</v>
      </c>
      <c r="D138" s="1" t="s">
        <v>144</v>
      </c>
      <c r="E138" s="1" t="s">
        <v>145</v>
      </c>
      <c r="F138" s="1" t="s">
        <v>17</v>
      </c>
      <c r="G138" s="1" t="s">
        <v>247</v>
      </c>
      <c r="H138" s="1" t="s">
        <v>181</v>
      </c>
      <c r="I138" s="1" t="s">
        <v>17</v>
      </c>
      <c r="J138" s="1" t="s">
        <v>17</v>
      </c>
      <c r="K138" s="1" t="s">
        <v>17</v>
      </c>
      <c r="L138" s="1" t="s">
        <v>151</v>
      </c>
    </row>
    <row r="139" ht="18.0" customHeight="1">
      <c r="A139" s="1" t="s">
        <v>317</v>
      </c>
      <c r="B139" s="10" t="s">
        <v>318</v>
      </c>
      <c r="C139" s="1">
        <f>SUM(C137:C138)</f>
        <v>1176</v>
      </c>
      <c r="D139" s="1" t="s">
        <v>144</v>
      </c>
      <c r="E139" s="1" t="s">
        <v>145</v>
      </c>
      <c r="F139" s="1" t="s">
        <v>17</v>
      </c>
      <c r="G139" s="1" t="s">
        <v>306</v>
      </c>
      <c r="H139" s="1" t="s">
        <v>181</v>
      </c>
      <c r="I139" s="1" t="s">
        <v>17</v>
      </c>
      <c r="J139" s="1" t="s">
        <v>17</v>
      </c>
      <c r="K139" s="1" t="s">
        <v>17</v>
      </c>
      <c r="L139" s="1" t="s">
        <v>151</v>
      </c>
    </row>
    <row r="140" ht="15.75" customHeight="1">
      <c r="B140" s="5"/>
    </row>
    <row r="141" ht="15.75" customHeight="1">
      <c r="B141" s="5"/>
    </row>
    <row r="142" ht="15.75" customHeight="1">
      <c r="B142" s="5"/>
    </row>
    <row r="143" ht="15.75" customHeight="1">
      <c r="B143" s="5"/>
    </row>
    <row r="144" ht="15.75" customHeight="1">
      <c r="B144" s="5"/>
    </row>
    <row r="145" ht="15.75" customHeight="1">
      <c r="B145" s="5"/>
    </row>
    <row r="146" ht="15.75" customHeight="1">
      <c r="B146" s="5"/>
    </row>
    <row r="147" ht="15.75" customHeight="1">
      <c r="B147" s="5"/>
    </row>
    <row r="148" ht="15.75" customHeight="1">
      <c r="B148" s="5"/>
    </row>
    <row r="149" ht="15.75" customHeight="1">
      <c r="B149" s="5"/>
    </row>
    <row r="150" ht="15.75" customHeight="1">
      <c r="B150" s="5"/>
    </row>
    <row r="151" ht="15.75" customHeight="1">
      <c r="B151" s="5"/>
    </row>
    <row r="152" ht="15.75" customHeight="1">
      <c r="B152" s="5"/>
    </row>
    <row r="153" ht="15.75" customHeight="1">
      <c r="B153" s="5"/>
    </row>
    <row r="154" ht="15.75" customHeight="1">
      <c r="B154" s="5"/>
    </row>
    <row r="155" ht="15.75" customHeight="1">
      <c r="B155" s="5"/>
    </row>
    <row r="156" ht="15.75" customHeight="1">
      <c r="B156" s="5"/>
    </row>
    <row r="157" ht="15.75" customHeight="1">
      <c r="B157" s="5"/>
    </row>
    <row r="158" ht="15.75" customHeight="1">
      <c r="B158" s="5"/>
    </row>
    <row r="159" ht="15.75" customHeight="1">
      <c r="B159" s="5"/>
    </row>
    <row r="160" ht="15.75" customHeight="1">
      <c r="B160" s="5"/>
    </row>
    <row r="161" ht="15.75" customHeight="1">
      <c r="B161" s="5"/>
    </row>
    <row r="162" ht="15.75" customHeight="1">
      <c r="B162" s="5"/>
    </row>
    <row r="163" ht="15.75" customHeight="1">
      <c r="B163" s="5"/>
    </row>
    <row r="164" ht="15.75" customHeight="1">
      <c r="B164" s="5"/>
    </row>
    <row r="165" ht="15.75" customHeight="1">
      <c r="B165" s="5"/>
    </row>
    <row r="166" ht="15.75" customHeight="1">
      <c r="B166" s="5"/>
    </row>
    <row r="167" ht="15.75" customHeight="1">
      <c r="B167" s="5"/>
    </row>
    <row r="168" ht="15.75" customHeight="1">
      <c r="B168" s="5"/>
    </row>
    <row r="169" ht="18.0" customHeight="1">
      <c r="B169" s="5"/>
    </row>
    <row r="170" ht="18.0" customHeight="1">
      <c r="A170" s="1" t="s">
        <v>319</v>
      </c>
      <c r="B170" s="5" t="s">
        <v>320</v>
      </c>
      <c r="C170" s="2">
        <v>24.0</v>
      </c>
      <c r="D170" s="1" t="s">
        <v>144</v>
      </c>
      <c r="E170" s="1" t="s">
        <v>321</v>
      </c>
      <c r="F170" s="1" t="s">
        <v>146</v>
      </c>
      <c r="G170" s="1" t="s">
        <v>147</v>
      </c>
      <c r="H170" s="1" t="s">
        <v>148</v>
      </c>
      <c r="I170" s="1" t="s">
        <v>320</v>
      </c>
      <c r="J170" s="1" t="s">
        <v>17</v>
      </c>
      <c r="K170" s="1" t="s">
        <v>17</v>
      </c>
      <c r="L170" s="1" t="s">
        <v>151</v>
      </c>
    </row>
    <row r="171" ht="18.0" customHeight="1">
      <c r="A171" s="1" t="s">
        <v>322</v>
      </c>
      <c r="B171" s="5" t="s">
        <v>323</v>
      </c>
      <c r="C171" s="2">
        <v>23.0</v>
      </c>
      <c r="D171" s="1" t="s">
        <v>144</v>
      </c>
      <c r="E171" s="1" t="s">
        <v>321</v>
      </c>
      <c r="F171" s="1" t="s">
        <v>146</v>
      </c>
      <c r="G171" s="1" t="s">
        <v>147</v>
      </c>
      <c r="H171" s="1" t="s">
        <v>148</v>
      </c>
      <c r="I171" s="1" t="s">
        <v>324</v>
      </c>
      <c r="J171" s="1" t="s">
        <v>17</v>
      </c>
      <c r="K171" s="1" t="s">
        <v>17</v>
      </c>
      <c r="L171" s="1" t="s">
        <v>151</v>
      </c>
    </row>
    <row r="172" ht="18.0" customHeight="1">
      <c r="A172" s="1" t="s">
        <v>325</v>
      </c>
      <c r="B172" s="5" t="s">
        <v>326</v>
      </c>
      <c r="C172" s="2">
        <v>44.0</v>
      </c>
      <c r="D172" s="1" t="s">
        <v>144</v>
      </c>
      <c r="E172" s="1" t="s">
        <v>321</v>
      </c>
      <c r="F172" s="1" t="s">
        <v>146</v>
      </c>
      <c r="G172" s="1" t="s">
        <v>147</v>
      </c>
      <c r="H172" s="1" t="s">
        <v>148</v>
      </c>
      <c r="I172" s="1" t="s">
        <v>324</v>
      </c>
      <c r="J172" s="1" t="s">
        <v>17</v>
      </c>
      <c r="K172" s="1" t="s">
        <v>17</v>
      </c>
      <c r="L172" s="1" t="s">
        <v>151</v>
      </c>
    </row>
    <row r="173" ht="18.0" customHeight="1">
      <c r="A173" s="1" t="s">
        <v>327</v>
      </c>
      <c r="B173" s="5" t="s">
        <v>328</v>
      </c>
      <c r="C173" s="2">
        <v>213.0</v>
      </c>
      <c r="D173" s="1" t="s">
        <v>144</v>
      </c>
      <c r="E173" s="1" t="s">
        <v>321</v>
      </c>
      <c r="F173" s="1" t="s">
        <v>146</v>
      </c>
      <c r="G173" s="1" t="s">
        <v>147</v>
      </c>
      <c r="H173" s="1" t="s">
        <v>148</v>
      </c>
      <c r="I173" s="1" t="s">
        <v>324</v>
      </c>
      <c r="J173" s="1" t="s">
        <v>17</v>
      </c>
      <c r="K173" s="1" t="s">
        <v>17</v>
      </c>
      <c r="L173" s="1" t="s">
        <v>151</v>
      </c>
    </row>
    <row r="174" ht="18.0" customHeight="1">
      <c r="A174" s="1" t="s">
        <v>329</v>
      </c>
      <c r="B174" s="5" t="s">
        <v>330</v>
      </c>
      <c r="C174" s="2">
        <v>1.0</v>
      </c>
      <c r="D174" s="1" t="s">
        <v>144</v>
      </c>
      <c r="E174" s="1" t="s">
        <v>321</v>
      </c>
      <c r="F174" s="1" t="s">
        <v>146</v>
      </c>
      <c r="G174" s="1" t="s">
        <v>147</v>
      </c>
      <c r="H174" s="1" t="s">
        <v>148</v>
      </c>
      <c r="I174" s="1" t="s">
        <v>324</v>
      </c>
      <c r="J174" s="1" t="s">
        <v>17</v>
      </c>
      <c r="K174" s="1" t="s">
        <v>17</v>
      </c>
      <c r="L174" s="1" t="s">
        <v>151</v>
      </c>
    </row>
    <row r="175" ht="18.0" customHeight="1">
      <c r="A175" s="1" t="s">
        <v>331</v>
      </c>
      <c r="B175" s="5" t="s">
        <v>332</v>
      </c>
      <c r="C175" s="2">
        <v>3.0</v>
      </c>
      <c r="D175" s="1" t="s">
        <v>144</v>
      </c>
      <c r="E175" s="1" t="s">
        <v>321</v>
      </c>
      <c r="F175" s="1" t="s">
        <v>146</v>
      </c>
      <c r="G175" s="1" t="s">
        <v>147</v>
      </c>
      <c r="H175" s="1" t="s">
        <v>148</v>
      </c>
      <c r="I175" s="1" t="s">
        <v>324</v>
      </c>
      <c r="J175" s="1" t="s">
        <v>17</v>
      </c>
      <c r="K175" s="1" t="s">
        <v>17</v>
      </c>
      <c r="L175" s="1" t="s">
        <v>151</v>
      </c>
    </row>
    <row r="176" ht="18.0" customHeight="1">
      <c r="A176" s="1" t="s">
        <v>333</v>
      </c>
      <c r="B176" s="5" t="s">
        <v>334</v>
      </c>
      <c r="C176" s="2">
        <v>0.0</v>
      </c>
      <c r="D176" s="1" t="s">
        <v>144</v>
      </c>
      <c r="E176" s="1" t="s">
        <v>321</v>
      </c>
      <c r="F176" s="1" t="s">
        <v>146</v>
      </c>
      <c r="G176" s="1" t="s">
        <v>147</v>
      </c>
      <c r="H176" s="1" t="s">
        <v>148</v>
      </c>
      <c r="I176" s="1" t="s">
        <v>324</v>
      </c>
      <c r="J176" s="1" t="s">
        <v>17</v>
      </c>
      <c r="K176" s="1" t="s">
        <v>17</v>
      </c>
      <c r="L176" s="1" t="s">
        <v>151</v>
      </c>
    </row>
    <row r="177" ht="18.0" customHeight="1">
      <c r="A177" s="1" t="s">
        <v>335</v>
      </c>
      <c r="B177" s="5" t="s">
        <v>336</v>
      </c>
      <c r="C177" s="2">
        <v>12.0</v>
      </c>
      <c r="D177" s="1" t="s">
        <v>144</v>
      </c>
      <c r="E177" s="1" t="s">
        <v>321</v>
      </c>
      <c r="F177" s="1" t="s">
        <v>146</v>
      </c>
      <c r="G177" s="1" t="s">
        <v>147</v>
      </c>
      <c r="H177" s="1" t="s">
        <v>148</v>
      </c>
      <c r="I177" s="1" t="s">
        <v>324</v>
      </c>
      <c r="J177" s="1" t="s">
        <v>17</v>
      </c>
      <c r="K177" s="1" t="s">
        <v>17</v>
      </c>
      <c r="L177" s="1" t="s">
        <v>151</v>
      </c>
    </row>
    <row r="178" ht="18.0" customHeight="1">
      <c r="A178" s="1" t="s">
        <v>337</v>
      </c>
      <c r="B178" s="5" t="s">
        <v>338</v>
      </c>
      <c r="C178" s="2">
        <v>6.0</v>
      </c>
      <c r="D178" s="1" t="s">
        <v>144</v>
      </c>
      <c r="E178" s="1" t="s">
        <v>321</v>
      </c>
      <c r="F178" s="1" t="s">
        <v>146</v>
      </c>
      <c r="G178" s="1" t="s">
        <v>147</v>
      </c>
      <c r="H178" s="1" t="s">
        <v>148</v>
      </c>
      <c r="I178" s="1" t="s">
        <v>324</v>
      </c>
      <c r="J178" s="1" t="s">
        <v>17</v>
      </c>
      <c r="K178" s="1" t="s">
        <v>17</v>
      </c>
      <c r="L178" s="1" t="s">
        <v>151</v>
      </c>
    </row>
    <row r="179" ht="18.0" customHeight="1">
      <c r="A179" s="1" t="s">
        <v>339</v>
      </c>
      <c r="B179" s="5" t="s">
        <v>340</v>
      </c>
      <c r="C179" s="1">
        <f>SUM(C170:C178)</f>
        <v>326</v>
      </c>
      <c r="D179" s="1" t="s">
        <v>144</v>
      </c>
      <c r="E179" s="1" t="s">
        <v>321</v>
      </c>
      <c r="F179" s="1" t="s">
        <v>146</v>
      </c>
      <c r="G179" s="1" t="s">
        <v>147</v>
      </c>
      <c r="H179" s="1" t="s">
        <v>148</v>
      </c>
      <c r="I179" s="1" t="s">
        <v>324</v>
      </c>
      <c r="J179" s="1" t="s">
        <v>17</v>
      </c>
      <c r="K179" s="1" t="s">
        <v>17</v>
      </c>
      <c r="L179" s="1" t="s">
        <v>151</v>
      </c>
    </row>
    <row r="180" ht="15.75" customHeight="1">
      <c r="B180" s="5"/>
    </row>
    <row r="181" ht="36.75" customHeight="1">
      <c r="B181" s="5"/>
    </row>
    <row r="182" ht="18.0" customHeight="1">
      <c r="A182" s="1" t="s">
        <v>341</v>
      </c>
      <c r="B182" s="5" t="s">
        <v>320</v>
      </c>
      <c r="C182" s="2">
        <v>68.0</v>
      </c>
      <c r="D182" s="1" t="s">
        <v>144</v>
      </c>
      <c r="E182" s="1" t="s">
        <v>321</v>
      </c>
      <c r="F182" s="1" t="s">
        <v>146</v>
      </c>
      <c r="G182" s="1" t="s">
        <v>147</v>
      </c>
      <c r="H182" s="1" t="s">
        <v>17</v>
      </c>
      <c r="I182" s="1" t="s">
        <v>320</v>
      </c>
      <c r="J182" s="1" t="s">
        <v>17</v>
      </c>
      <c r="K182" s="1" t="s">
        <v>17</v>
      </c>
      <c r="L182" s="1" t="s">
        <v>151</v>
      </c>
    </row>
    <row r="183" ht="18.0" customHeight="1">
      <c r="A183" s="1" t="s">
        <v>342</v>
      </c>
      <c r="B183" s="5" t="s">
        <v>323</v>
      </c>
      <c r="C183" s="2">
        <v>80.0</v>
      </c>
      <c r="D183" s="1" t="s">
        <v>144</v>
      </c>
      <c r="E183" s="1" t="s">
        <v>321</v>
      </c>
      <c r="F183" s="1" t="s">
        <v>146</v>
      </c>
      <c r="G183" s="1" t="s">
        <v>147</v>
      </c>
      <c r="H183" s="1" t="s">
        <v>17</v>
      </c>
      <c r="I183" s="1" t="s">
        <v>324</v>
      </c>
      <c r="J183" s="1" t="s">
        <v>17</v>
      </c>
      <c r="K183" s="1" t="s">
        <v>17</v>
      </c>
      <c r="L183" s="1" t="s">
        <v>151</v>
      </c>
    </row>
    <row r="184" ht="18.0" customHeight="1">
      <c r="A184" s="1" t="s">
        <v>343</v>
      </c>
      <c r="B184" s="5" t="s">
        <v>326</v>
      </c>
      <c r="C184" s="2">
        <v>104.0</v>
      </c>
      <c r="D184" s="1" t="s">
        <v>144</v>
      </c>
      <c r="E184" s="1" t="s">
        <v>321</v>
      </c>
      <c r="F184" s="1" t="s">
        <v>146</v>
      </c>
      <c r="G184" s="1" t="s">
        <v>147</v>
      </c>
      <c r="H184" s="1" t="s">
        <v>17</v>
      </c>
      <c r="I184" s="1" t="s">
        <v>324</v>
      </c>
      <c r="J184" s="1" t="s">
        <v>17</v>
      </c>
      <c r="K184" s="1" t="s">
        <v>17</v>
      </c>
      <c r="L184" s="1" t="s">
        <v>151</v>
      </c>
    </row>
    <row r="185" ht="18.0" customHeight="1">
      <c r="A185" s="1" t="s">
        <v>344</v>
      </c>
      <c r="B185" s="5" t="s">
        <v>328</v>
      </c>
      <c r="C185" s="2">
        <v>799.0</v>
      </c>
      <c r="D185" s="1" t="s">
        <v>144</v>
      </c>
      <c r="E185" s="1" t="s">
        <v>321</v>
      </c>
      <c r="F185" s="1" t="s">
        <v>146</v>
      </c>
      <c r="G185" s="1" t="s">
        <v>147</v>
      </c>
      <c r="H185" s="1" t="s">
        <v>17</v>
      </c>
      <c r="I185" s="1" t="s">
        <v>324</v>
      </c>
      <c r="J185" s="1" t="s">
        <v>17</v>
      </c>
      <c r="K185" s="1" t="s">
        <v>17</v>
      </c>
      <c r="L185" s="1" t="s">
        <v>151</v>
      </c>
    </row>
    <row r="186" ht="18.0" customHeight="1">
      <c r="A186" s="1" t="s">
        <v>345</v>
      </c>
      <c r="B186" s="5" t="s">
        <v>330</v>
      </c>
      <c r="C186" s="2">
        <v>2.0</v>
      </c>
      <c r="D186" s="1" t="s">
        <v>144</v>
      </c>
      <c r="E186" s="1" t="s">
        <v>321</v>
      </c>
      <c r="F186" s="1" t="s">
        <v>146</v>
      </c>
      <c r="G186" s="1" t="s">
        <v>147</v>
      </c>
      <c r="H186" s="1" t="s">
        <v>17</v>
      </c>
      <c r="I186" s="1" t="s">
        <v>324</v>
      </c>
      <c r="J186" s="1" t="s">
        <v>17</v>
      </c>
      <c r="K186" s="1" t="s">
        <v>17</v>
      </c>
      <c r="L186" s="1" t="s">
        <v>151</v>
      </c>
    </row>
    <row r="187" ht="18.0" customHeight="1">
      <c r="A187" s="1" t="s">
        <v>346</v>
      </c>
      <c r="B187" s="5" t="s">
        <v>332</v>
      </c>
      <c r="C187" s="2">
        <v>30.0</v>
      </c>
      <c r="D187" s="1" t="s">
        <v>144</v>
      </c>
      <c r="E187" s="1" t="s">
        <v>321</v>
      </c>
      <c r="F187" s="1" t="s">
        <v>146</v>
      </c>
      <c r="G187" s="1" t="s">
        <v>147</v>
      </c>
      <c r="H187" s="1" t="s">
        <v>17</v>
      </c>
      <c r="I187" s="1" t="s">
        <v>324</v>
      </c>
      <c r="J187" s="1" t="s">
        <v>17</v>
      </c>
      <c r="K187" s="1" t="s">
        <v>17</v>
      </c>
      <c r="L187" s="1" t="s">
        <v>151</v>
      </c>
    </row>
    <row r="188" ht="18.0" customHeight="1">
      <c r="A188" s="1" t="s">
        <v>347</v>
      </c>
      <c r="B188" s="5" t="s">
        <v>334</v>
      </c>
      <c r="C188" s="2">
        <v>0.0</v>
      </c>
      <c r="D188" s="1" t="s">
        <v>144</v>
      </c>
      <c r="E188" s="1" t="s">
        <v>321</v>
      </c>
      <c r="F188" s="1" t="s">
        <v>146</v>
      </c>
      <c r="G188" s="1" t="s">
        <v>147</v>
      </c>
      <c r="H188" s="1" t="s">
        <v>17</v>
      </c>
      <c r="I188" s="1" t="s">
        <v>324</v>
      </c>
      <c r="J188" s="1" t="s">
        <v>17</v>
      </c>
      <c r="K188" s="1" t="s">
        <v>17</v>
      </c>
      <c r="L188" s="1" t="s">
        <v>151</v>
      </c>
    </row>
    <row r="189" ht="18.0" customHeight="1">
      <c r="A189" s="1" t="s">
        <v>348</v>
      </c>
      <c r="B189" s="5" t="s">
        <v>336</v>
      </c>
      <c r="C189" s="2">
        <v>50.0</v>
      </c>
      <c r="D189" s="1" t="s">
        <v>144</v>
      </c>
      <c r="E189" s="1" t="s">
        <v>321</v>
      </c>
      <c r="F189" s="1" t="s">
        <v>146</v>
      </c>
      <c r="G189" s="1" t="s">
        <v>147</v>
      </c>
      <c r="H189" s="1" t="s">
        <v>17</v>
      </c>
      <c r="I189" s="1" t="s">
        <v>324</v>
      </c>
      <c r="J189" s="1" t="s">
        <v>17</v>
      </c>
      <c r="K189" s="1" t="s">
        <v>17</v>
      </c>
      <c r="L189" s="1" t="s">
        <v>151</v>
      </c>
    </row>
    <row r="190" ht="18.0" customHeight="1">
      <c r="A190" s="1" t="s">
        <v>349</v>
      </c>
      <c r="B190" s="5" t="s">
        <v>338</v>
      </c>
      <c r="C190" s="2">
        <v>23.0</v>
      </c>
      <c r="D190" s="1" t="s">
        <v>144</v>
      </c>
      <c r="E190" s="1" t="s">
        <v>321</v>
      </c>
      <c r="F190" s="1" t="s">
        <v>146</v>
      </c>
      <c r="G190" s="1" t="s">
        <v>147</v>
      </c>
      <c r="H190" s="1" t="s">
        <v>17</v>
      </c>
      <c r="I190" s="1" t="s">
        <v>324</v>
      </c>
      <c r="J190" s="1" t="s">
        <v>17</v>
      </c>
      <c r="K190" s="1" t="s">
        <v>17</v>
      </c>
      <c r="L190" s="1" t="s">
        <v>151</v>
      </c>
    </row>
    <row r="191" ht="18.0" customHeight="1">
      <c r="A191" s="1" t="s">
        <v>350</v>
      </c>
      <c r="B191" s="5" t="s">
        <v>340</v>
      </c>
      <c r="C191" s="1">
        <f>SUM(C182:C190)</f>
        <v>1156</v>
      </c>
      <c r="D191" s="1" t="s">
        <v>144</v>
      </c>
      <c r="E191" s="1" t="s">
        <v>321</v>
      </c>
      <c r="F191" s="1" t="s">
        <v>146</v>
      </c>
      <c r="G191" s="1" t="s">
        <v>147</v>
      </c>
      <c r="H191" s="1" t="s">
        <v>17</v>
      </c>
      <c r="I191" s="1" t="s">
        <v>324</v>
      </c>
      <c r="J191" s="1" t="s">
        <v>17</v>
      </c>
      <c r="K191" s="1" t="s">
        <v>17</v>
      </c>
      <c r="L191" s="1" t="s">
        <v>151</v>
      </c>
    </row>
    <row r="192" ht="15.75" customHeight="1">
      <c r="B192" s="5"/>
    </row>
    <row r="193" ht="36.75" customHeight="1">
      <c r="B193" s="5"/>
    </row>
    <row r="194" ht="18.0" customHeight="1">
      <c r="A194" s="1" t="s">
        <v>351</v>
      </c>
      <c r="B194" s="5" t="s">
        <v>320</v>
      </c>
      <c r="C194" s="2">
        <v>69.0</v>
      </c>
      <c r="D194" s="1" t="s">
        <v>144</v>
      </c>
      <c r="E194" s="1" t="s">
        <v>321</v>
      </c>
      <c r="F194" s="1" t="s">
        <v>17</v>
      </c>
      <c r="G194" s="1" t="s">
        <v>147</v>
      </c>
      <c r="H194" s="1" t="s">
        <v>17</v>
      </c>
      <c r="I194" s="1" t="s">
        <v>320</v>
      </c>
      <c r="J194" s="1" t="s">
        <v>17</v>
      </c>
      <c r="K194" s="1" t="s">
        <v>17</v>
      </c>
      <c r="L194" s="1" t="s">
        <v>151</v>
      </c>
    </row>
    <row r="195" ht="18.0" customHeight="1">
      <c r="A195" s="1" t="s">
        <v>352</v>
      </c>
      <c r="B195" s="5" t="s">
        <v>323</v>
      </c>
      <c r="C195" s="2">
        <v>80.0</v>
      </c>
      <c r="D195" s="1" t="s">
        <v>144</v>
      </c>
      <c r="E195" s="1" t="s">
        <v>321</v>
      </c>
      <c r="F195" s="1" t="s">
        <v>17</v>
      </c>
      <c r="G195" s="1" t="s">
        <v>147</v>
      </c>
      <c r="H195" s="1" t="s">
        <v>17</v>
      </c>
      <c r="I195" s="1" t="s">
        <v>324</v>
      </c>
      <c r="J195" s="1" t="s">
        <v>17</v>
      </c>
      <c r="K195" s="1" t="s">
        <v>17</v>
      </c>
      <c r="L195" s="1" t="s">
        <v>151</v>
      </c>
    </row>
    <row r="196" ht="18.0" customHeight="1">
      <c r="A196" s="1" t="s">
        <v>353</v>
      </c>
      <c r="B196" s="5" t="s">
        <v>326</v>
      </c>
      <c r="C196" s="2">
        <v>104.0</v>
      </c>
      <c r="D196" s="1" t="s">
        <v>144</v>
      </c>
      <c r="E196" s="1" t="s">
        <v>321</v>
      </c>
      <c r="F196" s="1" t="s">
        <v>17</v>
      </c>
      <c r="G196" s="1" t="s">
        <v>147</v>
      </c>
      <c r="H196" s="1" t="s">
        <v>17</v>
      </c>
      <c r="I196" s="1" t="s">
        <v>324</v>
      </c>
      <c r="J196" s="1" t="s">
        <v>17</v>
      </c>
      <c r="K196" s="1" t="s">
        <v>17</v>
      </c>
      <c r="L196" s="1" t="s">
        <v>151</v>
      </c>
    </row>
    <row r="197" ht="18.0" customHeight="1">
      <c r="A197" s="1" t="s">
        <v>354</v>
      </c>
      <c r="B197" s="5" t="s">
        <v>328</v>
      </c>
      <c r="C197" s="2">
        <v>804.0</v>
      </c>
      <c r="D197" s="1" t="s">
        <v>144</v>
      </c>
      <c r="E197" s="1" t="s">
        <v>321</v>
      </c>
      <c r="F197" s="1" t="s">
        <v>17</v>
      </c>
      <c r="G197" s="1" t="s">
        <v>147</v>
      </c>
      <c r="H197" s="1" t="s">
        <v>17</v>
      </c>
      <c r="I197" s="1" t="s">
        <v>324</v>
      </c>
      <c r="J197" s="1" t="s">
        <v>17</v>
      </c>
      <c r="K197" s="1" t="s">
        <v>17</v>
      </c>
      <c r="L197" s="1" t="s">
        <v>151</v>
      </c>
    </row>
    <row r="198" ht="18.0" customHeight="1">
      <c r="A198" s="1" t="s">
        <v>355</v>
      </c>
      <c r="B198" s="5" t="s">
        <v>330</v>
      </c>
      <c r="C198" s="2">
        <v>2.0</v>
      </c>
      <c r="D198" s="1" t="s">
        <v>144</v>
      </c>
      <c r="E198" s="1" t="s">
        <v>321</v>
      </c>
      <c r="F198" s="1" t="s">
        <v>17</v>
      </c>
      <c r="G198" s="1" t="s">
        <v>147</v>
      </c>
      <c r="H198" s="1" t="s">
        <v>17</v>
      </c>
      <c r="I198" s="1" t="s">
        <v>324</v>
      </c>
      <c r="J198" s="1" t="s">
        <v>17</v>
      </c>
      <c r="K198" s="1" t="s">
        <v>17</v>
      </c>
      <c r="L198" s="1" t="s">
        <v>151</v>
      </c>
    </row>
    <row r="199" ht="18.0" customHeight="1">
      <c r="A199" s="1" t="s">
        <v>356</v>
      </c>
      <c r="B199" s="5" t="s">
        <v>332</v>
      </c>
      <c r="C199" s="2">
        <v>31.0</v>
      </c>
      <c r="D199" s="1" t="s">
        <v>144</v>
      </c>
      <c r="E199" s="1" t="s">
        <v>321</v>
      </c>
      <c r="F199" s="1" t="s">
        <v>17</v>
      </c>
      <c r="G199" s="1" t="s">
        <v>147</v>
      </c>
      <c r="H199" s="1" t="s">
        <v>17</v>
      </c>
      <c r="I199" s="1" t="s">
        <v>324</v>
      </c>
      <c r="J199" s="1" t="s">
        <v>17</v>
      </c>
      <c r="K199" s="1" t="s">
        <v>17</v>
      </c>
      <c r="L199" s="1" t="s">
        <v>151</v>
      </c>
    </row>
    <row r="200" ht="18.0" customHeight="1">
      <c r="A200" s="1" t="s">
        <v>357</v>
      </c>
      <c r="B200" s="5" t="s">
        <v>334</v>
      </c>
      <c r="C200" s="2">
        <v>0.0</v>
      </c>
      <c r="D200" s="1" t="s">
        <v>144</v>
      </c>
      <c r="E200" s="1" t="s">
        <v>321</v>
      </c>
      <c r="F200" s="1" t="s">
        <v>17</v>
      </c>
      <c r="G200" s="1" t="s">
        <v>147</v>
      </c>
      <c r="H200" s="1" t="s">
        <v>17</v>
      </c>
      <c r="I200" s="1" t="s">
        <v>324</v>
      </c>
      <c r="J200" s="1" t="s">
        <v>17</v>
      </c>
      <c r="K200" s="1" t="s">
        <v>17</v>
      </c>
      <c r="L200" s="1" t="s">
        <v>151</v>
      </c>
    </row>
    <row r="201" ht="18.0" customHeight="1">
      <c r="A201" s="1" t="s">
        <v>358</v>
      </c>
      <c r="B201" s="5" t="s">
        <v>336</v>
      </c>
      <c r="C201" s="2">
        <v>51.0</v>
      </c>
      <c r="D201" s="1" t="s">
        <v>144</v>
      </c>
      <c r="E201" s="1" t="s">
        <v>321</v>
      </c>
      <c r="F201" s="1" t="s">
        <v>17</v>
      </c>
      <c r="G201" s="1" t="s">
        <v>147</v>
      </c>
      <c r="H201" s="1" t="s">
        <v>17</v>
      </c>
      <c r="I201" s="1" t="s">
        <v>324</v>
      </c>
      <c r="J201" s="1" t="s">
        <v>17</v>
      </c>
      <c r="K201" s="1" t="s">
        <v>17</v>
      </c>
      <c r="L201" s="1" t="s">
        <v>151</v>
      </c>
    </row>
    <row r="202" ht="18.0" customHeight="1">
      <c r="A202" s="1" t="s">
        <v>359</v>
      </c>
      <c r="B202" s="5" t="s">
        <v>338</v>
      </c>
      <c r="C202" s="2">
        <v>30.0</v>
      </c>
      <c r="D202" s="1" t="s">
        <v>144</v>
      </c>
      <c r="E202" s="1" t="s">
        <v>321</v>
      </c>
      <c r="F202" s="1" t="s">
        <v>17</v>
      </c>
      <c r="G202" s="1" t="s">
        <v>147</v>
      </c>
      <c r="H202" s="1" t="s">
        <v>17</v>
      </c>
      <c r="I202" s="1" t="s">
        <v>324</v>
      </c>
      <c r="J202" s="1" t="s">
        <v>17</v>
      </c>
      <c r="K202" s="1" t="s">
        <v>17</v>
      </c>
      <c r="L202" s="1" t="s">
        <v>151</v>
      </c>
    </row>
    <row r="203" ht="18.0" customHeight="1">
      <c r="A203" s="1" t="s">
        <v>360</v>
      </c>
      <c r="B203" s="5" t="s">
        <v>340</v>
      </c>
      <c r="C203" s="1">
        <f>SUM(C194:C202)</f>
        <v>1171</v>
      </c>
      <c r="D203" s="1" t="s">
        <v>144</v>
      </c>
      <c r="E203" s="1" t="s">
        <v>321</v>
      </c>
      <c r="F203" s="1" t="s">
        <v>17</v>
      </c>
      <c r="G203" s="1" t="s">
        <v>147</v>
      </c>
      <c r="H203" s="1" t="s">
        <v>17</v>
      </c>
      <c r="I203" s="1" t="s">
        <v>324</v>
      </c>
      <c r="J203" s="1" t="s">
        <v>17</v>
      </c>
      <c r="K203" s="1" t="s">
        <v>17</v>
      </c>
      <c r="L203" s="1" t="s">
        <v>151</v>
      </c>
    </row>
    <row r="204" ht="15.75" customHeight="1">
      <c r="B204" s="5"/>
    </row>
    <row r="205" ht="15.75" customHeight="1">
      <c r="B205" s="5"/>
    </row>
    <row r="206" ht="15.75" customHeight="1">
      <c r="B206" s="5"/>
    </row>
    <row r="207" ht="15.75" customHeight="1">
      <c r="B207" s="5"/>
    </row>
    <row r="208" ht="15.75" customHeight="1">
      <c r="B208" s="5"/>
    </row>
    <row r="209" ht="42.75" customHeight="1">
      <c r="B209" s="5"/>
    </row>
    <row r="210" ht="18.0" customHeight="1">
      <c r="A210" s="1" t="s">
        <v>361</v>
      </c>
      <c r="B210" s="5" t="s">
        <v>362</v>
      </c>
      <c r="C210" s="2">
        <v>0.0</v>
      </c>
      <c r="D210" s="1" t="s">
        <v>144</v>
      </c>
      <c r="E210" s="1" t="s">
        <v>363</v>
      </c>
      <c r="F210" s="1" t="s">
        <v>17</v>
      </c>
      <c r="G210" s="1" t="s">
        <v>17</v>
      </c>
      <c r="H210" s="1" t="s">
        <v>17</v>
      </c>
      <c r="I210" s="1" t="s">
        <v>17</v>
      </c>
      <c r="J210" s="1" t="s">
        <v>17</v>
      </c>
      <c r="K210" s="1" t="s">
        <v>17</v>
      </c>
      <c r="L210" s="1" t="s">
        <v>151</v>
      </c>
    </row>
    <row r="211" ht="18.0" customHeight="1">
      <c r="A211" s="1" t="s">
        <v>364</v>
      </c>
      <c r="B211" s="5" t="s">
        <v>365</v>
      </c>
      <c r="C211" s="2">
        <v>0.0</v>
      </c>
      <c r="D211" s="1" t="s">
        <v>144</v>
      </c>
      <c r="E211" s="1" t="s">
        <v>363</v>
      </c>
      <c r="F211" s="1" t="s">
        <v>17</v>
      </c>
      <c r="G211" s="1" t="s">
        <v>17</v>
      </c>
      <c r="H211" s="1" t="s">
        <v>17</v>
      </c>
      <c r="I211" s="1" t="s">
        <v>17</v>
      </c>
      <c r="J211" s="1" t="s">
        <v>17</v>
      </c>
      <c r="K211" s="1" t="s">
        <v>17</v>
      </c>
      <c r="L211" s="1" t="s">
        <v>151</v>
      </c>
    </row>
    <row r="212" ht="18.0" customHeight="1">
      <c r="A212" s="1" t="s">
        <v>366</v>
      </c>
      <c r="B212" s="5" t="s">
        <v>367</v>
      </c>
      <c r="C212" s="2">
        <v>300.0</v>
      </c>
      <c r="D212" s="1" t="s">
        <v>144</v>
      </c>
      <c r="E212" s="1" t="s">
        <v>363</v>
      </c>
      <c r="F212" s="1" t="s">
        <v>17</v>
      </c>
      <c r="G212" s="1" t="s">
        <v>17</v>
      </c>
      <c r="H212" s="1" t="s">
        <v>17</v>
      </c>
      <c r="I212" s="1" t="s">
        <v>17</v>
      </c>
      <c r="J212" s="1" t="s">
        <v>17</v>
      </c>
      <c r="K212" s="1" t="s">
        <v>17</v>
      </c>
      <c r="L212" s="1" t="s">
        <v>151</v>
      </c>
    </row>
    <row r="213" ht="18.0" customHeight="1">
      <c r="A213" s="1" t="s">
        <v>368</v>
      </c>
      <c r="B213" s="5" t="s">
        <v>369</v>
      </c>
      <c r="C213" s="2">
        <v>0.0</v>
      </c>
      <c r="D213" s="1" t="s">
        <v>144</v>
      </c>
      <c r="E213" s="1" t="s">
        <v>363</v>
      </c>
      <c r="F213" s="1" t="s">
        <v>17</v>
      </c>
      <c r="G213" s="1" t="s">
        <v>17</v>
      </c>
      <c r="H213" s="1" t="s">
        <v>17</v>
      </c>
      <c r="I213" s="1" t="s">
        <v>17</v>
      </c>
      <c r="J213" s="1" t="s">
        <v>17</v>
      </c>
      <c r="K213" s="1" t="s">
        <v>17</v>
      </c>
      <c r="L213" s="1" t="s">
        <v>151</v>
      </c>
    </row>
    <row r="214" ht="18.0" customHeight="1">
      <c r="A214" s="1" t="s">
        <v>370</v>
      </c>
      <c r="B214" s="5" t="s">
        <v>371</v>
      </c>
      <c r="C214" s="2">
        <v>0.0</v>
      </c>
      <c r="D214" s="1" t="s">
        <v>144</v>
      </c>
      <c r="E214" s="1" t="s">
        <v>363</v>
      </c>
      <c r="F214" s="1" t="s">
        <v>17</v>
      </c>
      <c r="G214" s="1" t="s">
        <v>17</v>
      </c>
      <c r="H214" s="1" t="s">
        <v>17</v>
      </c>
      <c r="I214" s="1" t="s">
        <v>17</v>
      </c>
      <c r="J214" s="1" t="s">
        <v>17</v>
      </c>
      <c r="K214" s="1" t="s">
        <v>17</v>
      </c>
      <c r="L214" s="1" t="s">
        <v>151</v>
      </c>
    </row>
    <row r="215" ht="18.0" customHeight="1">
      <c r="A215" s="1" t="s">
        <v>372</v>
      </c>
      <c r="B215" s="5" t="s">
        <v>373</v>
      </c>
      <c r="C215" s="2">
        <v>0.0</v>
      </c>
      <c r="D215" s="1" t="s">
        <v>144</v>
      </c>
      <c r="E215" s="1" t="s">
        <v>363</v>
      </c>
      <c r="F215" s="1" t="s">
        <v>17</v>
      </c>
      <c r="G215" s="1" t="s">
        <v>17</v>
      </c>
      <c r="H215" s="1" t="s">
        <v>17</v>
      </c>
      <c r="I215" s="1" t="s">
        <v>17</v>
      </c>
      <c r="J215" s="1" t="s">
        <v>17</v>
      </c>
      <c r="K215" s="1" t="s">
        <v>17</v>
      </c>
      <c r="L215" s="1" t="s">
        <v>151</v>
      </c>
    </row>
    <row r="216" ht="18.0" customHeight="1">
      <c r="A216" s="1" t="s">
        <v>374</v>
      </c>
      <c r="B216" s="5" t="s">
        <v>375</v>
      </c>
      <c r="C216" s="2">
        <v>0.0</v>
      </c>
      <c r="D216" s="1" t="s">
        <v>144</v>
      </c>
      <c r="E216" s="1" t="s">
        <v>363</v>
      </c>
      <c r="F216" s="1" t="s">
        <v>17</v>
      </c>
      <c r="G216" s="1" t="s">
        <v>17</v>
      </c>
      <c r="H216" s="1" t="s">
        <v>17</v>
      </c>
      <c r="I216" s="1" t="s">
        <v>17</v>
      </c>
      <c r="J216" s="1" t="s">
        <v>17</v>
      </c>
      <c r="K216" s="1" t="s">
        <v>17</v>
      </c>
      <c r="L216" s="1" t="s">
        <v>151</v>
      </c>
    </row>
    <row r="217" ht="18.0" customHeight="1">
      <c r="A217" s="1" t="s">
        <v>376</v>
      </c>
      <c r="B217" s="5" t="s">
        <v>377</v>
      </c>
      <c r="C217" s="2">
        <v>0.0</v>
      </c>
      <c r="D217" s="1" t="s">
        <v>144</v>
      </c>
      <c r="E217" s="1" t="s">
        <v>363</v>
      </c>
      <c r="F217" s="1" t="s">
        <v>17</v>
      </c>
      <c r="G217" s="1" t="s">
        <v>17</v>
      </c>
      <c r="H217" s="1" t="s">
        <v>17</v>
      </c>
      <c r="I217" s="1" t="s">
        <v>17</v>
      </c>
      <c r="J217" s="1" t="s">
        <v>17</v>
      </c>
      <c r="K217" s="1" t="s">
        <v>17</v>
      </c>
      <c r="L217" s="1" t="s">
        <v>151</v>
      </c>
    </row>
    <row r="218" ht="18.0" customHeight="1">
      <c r="A218" s="1" t="s">
        <v>378</v>
      </c>
      <c r="B218" s="5" t="s">
        <v>379</v>
      </c>
      <c r="C218" s="2">
        <v>0.0</v>
      </c>
      <c r="D218" s="1" t="s">
        <v>144</v>
      </c>
      <c r="E218" s="1" t="s">
        <v>363</v>
      </c>
      <c r="F218" s="1" t="s">
        <v>17</v>
      </c>
      <c r="G218" s="1" t="s">
        <v>17</v>
      </c>
      <c r="H218" s="1" t="s">
        <v>17</v>
      </c>
      <c r="I218" s="1" t="s">
        <v>17</v>
      </c>
      <c r="J218" s="1" t="s">
        <v>17</v>
      </c>
      <c r="K218" s="1" t="s">
        <v>17</v>
      </c>
      <c r="L218" s="1" t="s">
        <v>151</v>
      </c>
    </row>
    <row r="219" ht="15.75" customHeight="1">
      <c r="B219" s="5"/>
    </row>
    <row r="220" ht="15.75" customHeight="1">
      <c r="B220" s="5"/>
    </row>
    <row r="221" ht="15.75" customHeight="1">
      <c r="B221" s="5"/>
    </row>
    <row r="222" ht="15.75" customHeight="1">
      <c r="B222" s="5"/>
    </row>
    <row r="223" ht="15.75" customHeight="1">
      <c r="B223" s="5"/>
    </row>
    <row r="224" ht="15.75" customHeight="1">
      <c r="B224" s="5"/>
    </row>
    <row r="225" ht="15.75" customHeight="1">
      <c r="B225" s="5"/>
    </row>
    <row r="226" ht="15.75" customHeight="1">
      <c r="B226" s="5"/>
    </row>
    <row r="227" ht="15.75" customHeight="1">
      <c r="B227" s="5"/>
    </row>
    <row r="228" ht="15.75" customHeight="1">
      <c r="B228" s="5"/>
    </row>
    <row r="229" ht="15.75" customHeight="1">
      <c r="B229" s="5"/>
    </row>
    <row r="230" ht="15.75" customHeight="1">
      <c r="B230" s="5"/>
    </row>
    <row r="231" ht="15.75" customHeight="1">
      <c r="B231" s="5"/>
    </row>
    <row r="232" ht="15.75" customHeight="1">
      <c r="B232" s="5"/>
    </row>
    <row r="233" ht="15.75" customHeight="1">
      <c r="B233" s="5"/>
    </row>
    <row r="234" ht="15.75" customHeight="1">
      <c r="B234" s="5"/>
    </row>
    <row r="235" ht="15.75" customHeight="1">
      <c r="B235" s="5"/>
    </row>
    <row r="236" ht="15.75" customHeight="1">
      <c r="B236" s="5"/>
    </row>
    <row r="237" ht="15.75" customHeight="1">
      <c r="B237" s="5"/>
    </row>
    <row r="238" ht="15.75" customHeight="1">
      <c r="B238" s="5"/>
    </row>
    <row r="239" ht="15.75" customHeight="1">
      <c r="B239" s="5"/>
    </row>
    <row r="240" ht="15.75" customHeight="1">
      <c r="B240" s="5"/>
    </row>
    <row r="241" ht="15.75" customHeight="1">
      <c r="B241" s="5"/>
    </row>
    <row r="242" ht="15.75" customHeight="1">
      <c r="B242" s="5"/>
    </row>
    <row r="243" ht="15.75" customHeight="1">
      <c r="B243" s="5"/>
    </row>
    <row r="244" ht="15.75" customHeight="1">
      <c r="B244" s="5"/>
    </row>
    <row r="245" ht="15.75" customHeight="1">
      <c r="B245" s="5"/>
    </row>
    <row r="246" ht="15.75" customHeight="1">
      <c r="B246" s="5"/>
    </row>
    <row r="247" ht="15.75" customHeight="1">
      <c r="B247" s="5"/>
    </row>
    <row r="248" ht="15.75" customHeight="1">
      <c r="B248" s="5"/>
    </row>
    <row r="249" ht="15.75" customHeight="1">
      <c r="B249" s="5"/>
    </row>
    <row r="250" ht="15.75" customHeight="1">
      <c r="B250" s="5"/>
    </row>
    <row r="251" ht="15.75" customHeight="1">
      <c r="B251" s="5"/>
    </row>
    <row r="252" ht="15.75" customHeight="1">
      <c r="B252" s="5"/>
    </row>
    <row r="253" ht="15.75" customHeight="1">
      <c r="B253" s="5"/>
    </row>
    <row r="254" ht="42.0" customHeight="1">
      <c r="B254" s="5"/>
    </row>
    <row r="255" ht="18.0" customHeight="1">
      <c r="A255" s="1" t="s">
        <v>380</v>
      </c>
      <c r="B255" s="5" t="s">
        <v>381</v>
      </c>
      <c r="C255" s="2">
        <v>173.0</v>
      </c>
      <c r="D255" s="1" t="s">
        <v>144</v>
      </c>
      <c r="E255" s="1" t="s">
        <v>382</v>
      </c>
      <c r="F255" s="1" t="s">
        <v>383</v>
      </c>
      <c r="G255" s="1" t="s">
        <v>384</v>
      </c>
      <c r="H255" s="1" t="s">
        <v>385</v>
      </c>
      <c r="I255" s="1" t="s">
        <v>17</v>
      </c>
      <c r="J255" s="1" t="s">
        <v>17</v>
      </c>
      <c r="K255" s="1" t="s">
        <v>17</v>
      </c>
      <c r="L255" s="1" t="s">
        <v>151</v>
      </c>
    </row>
    <row r="256" ht="15.75" customHeight="1">
      <c r="A256" s="1" t="s">
        <v>386</v>
      </c>
      <c r="B256" s="5" t="s">
        <v>387</v>
      </c>
      <c r="C256" s="2">
        <v>114.0</v>
      </c>
      <c r="D256" s="1" t="s">
        <v>144</v>
      </c>
      <c r="E256" s="1" t="s">
        <v>382</v>
      </c>
      <c r="F256" s="1" t="s">
        <v>383</v>
      </c>
      <c r="G256" s="1" t="s">
        <v>384</v>
      </c>
      <c r="H256" s="1" t="s">
        <v>385</v>
      </c>
      <c r="I256" s="1" t="s">
        <v>17</v>
      </c>
      <c r="J256" s="1" t="s">
        <v>17</v>
      </c>
      <c r="K256" s="1" t="s">
        <v>17</v>
      </c>
      <c r="L256" s="1" t="s">
        <v>151</v>
      </c>
    </row>
    <row r="257" ht="15.75" customHeight="1">
      <c r="A257" s="1" t="s">
        <v>388</v>
      </c>
      <c r="B257" s="5" t="s">
        <v>389</v>
      </c>
      <c r="C257" s="2">
        <v>183.0</v>
      </c>
      <c r="D257" s="1" t="s">
        <v>144</v>
      </c>
      <c r="E257" s="1" t="s">
        <v>382</v>
      </c>
      <c r="F257" s="1" t="s">
        <v>383</v>
      </c>
      <c r="G257" s="1" t="s">
        <v>384</v>
      </c>
      <c r="H257" s="1" t="s">
        <v>385</v>
      </c>
      <c r="I257" s="1" t="s">
        <v>17</v>
      </c>
      <c r="J257" s="1" t="s">
        <v>17</v>
      </c>
      <c r="K257" s="1" t="s">
        <v>17</v>
      </c>
      <c r="L257" s="1" t="s">
        <v>151</v>
      </c>
    </row>
    <row r="258" ht="18.0" customHeight="1">
      <c r="A258" s="1" t="s">
        <v>390</v>
      </c>
      <c r="B258" s="5" t="s">
        <v>391</v>
      </c>
      <c r="C258" s="1">
        <f>SUM(C255:C257)</f>
        <v>470</v>
      </c>
      <c r="D258" s="1" t="s">
        <v>144</v>
      </c>
      <c r="E258" s="1" t="s">
        <v>382</v>
      </c>
      <c r="F258" s="1" t="s">
        <v>383</v>
      </c>
      <c r="G258" s="1" t="s">
        <v>384</v>
      </c>
      <c r="H258" s="1" t="s">
        <v>385</v>
      </c>
      <c r="I258" s="1" t="s">
        <v>17</v>
      </c>
      <c r="J258" s="1" t="s">
        <v>17</v>
      </c>
      <c r="K258" s="1" t="s">
        <v>17</v>
      </c>
      <c r="L258" s="1" t="s">
        <v>151</v>
      </c>
    </row>
    <row r="259" ht="15.75" customHeight="1">
      <c r="B259" s="5"/>
    </row>
    <row r="260" ht="114.0" customHeight="1">
      <c r="B260" s="5"/>
    </row>
    <row r="261" ht="18.0" customHeight="1">
      <c r="A261" s="1" t="s">
        <v>392</v>
      </c>
      <c r="B261" s="5" t="s">
        <v>381</v>
      </c>
      <c r="C261" s="2">
        <v>1.0</v>
      </c>
      <c r="D261" s="1" t="s">
        <v>144</v>
      </c>
      <c r="E261" s="1" t="s">
        <v>382</v>
      </c>
      <c r="F261" s="1" t="s">
        <v>383</v>
      </c>
      <c r="G261" s="1" t="s">
        <v>393</v>
      </c>
      <c r="H261" s="1" t="s">
        <v>385</v>
      </c>
      <c r="I261" s="1" t="s">
        <v>17</v>
      </c>
      <c r="J261" s="1" t="s">
        <v>17</v>
      </c>
      <c r="K261" s="1" t="s">
        <v>17</v>
      </c>
      <c r="L261" s="1" t="s">
        <v>151</v>
      </c>
    </row>
    <row r="262" ht="15.75" customHeight="1">
      <c r="A262" s="1" t="s">
        <v>394</v>
      </c>
      <c r="B262" s="5" t="s">
        <v>387</v>
      </c>
      <c r="C262" s="2">
        <v>0.0</v>
      </c>
      <c r="D262" s="1" t="s">
        <v>144</v>
      </c>
      <c r="E262" s="1" t="s">
        <v>382</v>
      </c>
      <c r="F262" s="1" t="s">
        <v>383</v>
      </c>
      <c r="G262" s="1" t="s">
        <v>393</v>
      </c>
      <c r="H262" s="1" t="s">
        <v>385</v>
      </c>
      <c r="I262" s="1" t="s">
        <v>17</v>
      </c>
      <c r="J262" s="1" t="s">
        <v>17</v>
      </c>
      <c r="K262" s="1" t="s">
        <v>17</v>
      </c>
      <c r="L262" s="1" t="s">
        <v>151</v>
      </c>
    </row>
    <row r="263" ht="15.75" customHeight="1">
      <c r="A263" s="1" t="s">
        <v>395</v>
      </c>
      <c r="B263" s="5" t="s">
        <v>389</v>
      </c>
      <c r="C263" s="2">
        <v>1.0</v>
      </c>
      <c r="D263" s="1" t="s">
        <v>144</v>
      </c>
      <c r="E263" s="1" t="s">
        <v>382</v>
      </c>
      <c r="F263" s="1" t="s">
        <v>383</v>
      </c>
      <c r="G263" s="1" t="s">
        <v>393</v>
      </c>
      <c r="H263" s="1" t="s">
        <v>385</v>
      </c>
      <c r="I263" s="1" t="s">
        <v>17</v>
      </c>
      <c r="J263" s="1" t="s">
        <v>17</v>
      </c>
      <c r="K263" s="1" t="s">
        <v>17</v>
      </c>
      <c r="L263" s="1" t="s">
        <v>151</v>
      </c>
    </row>
    <row r="264" ht="18.0" customHeight="1">
      <c r="A264" s="1" t="s">
        <v>396</v>
      </c>
      <c r="B264" s="5" t="s">
        <v>391</v>
      </c>
      <c r="C264" s="1">
        <f>SUM(C261:C263)</f>
        <v>2</v>
      </c>
      <c r="D264" s="1" t="s">
        <v>144</v>
      </c>
      <c r="E264" s="1" t="s">
        <v>382</v>
      </c>
      <c r="F264" s="1" t="s">
        <v>383</v>
      </c>
      <c r="G264" s="1" t="s">
        <v>393</v>
      </c>
      <c r="H264" s="1" t="s">
        <v>385</v>
      </c>
      <c r="I264" s="1" t="s">
        <v>17</v>
      </c>
      <c r="J264" s="1" t="s">
        <v>17</v>
      </c>
      <c r="K264" s="1" t="s">
        <v>17</v>
      </c>
      <c r="L264" s="1" t="s">
        <v>151</v>
      </c>
    </row>
    <row r="265" ht="15.75" customHeight="1">
      <c r="B265" s="5"/>
    </row>
    <row r="266" ht="42.0" customHeight="1">
      <c r="B266" s="5"/>
    </row>
    <row r="267" ht="18.0" customHeight="1">
      <c r="A267" s="1" t="s">
        <v>397</v>
      </c>
      <c r="B267" s="5" t="s">
        <v>381</v>
      </c>
      <c r="C267" s="1">
        <f t="shared" ref="C267:C269" si="10">C255-C261</f>
        <v>172</v>
      </c>
      <c r="D267" s="1" t="s">
        <v>144</v>
      </c>
      <c r="E267" s="1" t="s">
        <v>382</v>
      </c>
      <c r="F267" s="1" t="s">
        <v>383</v>
      </c>
      <c r="G267" s="1" t="s">
        <v>398</v>
      </c>
      <c r="H267" s="1" t="s">
        <v>385</v>
      </c>
      <c r="I267" s="1" t="s">
        <v>17</v>
      </c>
      <c r="J267" s="1" t="s">
        <v>17</v>
      </c>
      <c r="K267" s="1" t="s">
        <v>17</v>
      </c>
      <c r="L267" s="1" t="s">
        <v>151</v>
      </c>
    </row>
    <row r="268" ht="15.75" customHeight="1">
      <c r="A268" s="1" t="s">
        <v>399</v>
      </c>
      <c r="B268" s="5" t="s">
        <v>387</v>
      </c>
      <c r="C268" s="1">
        <f t="shared" si="10"/>
        <v>114</v>
      </c>
      <c r="D268" s="1" t="s">
        <v>144</v>
      </c>
      <c r="E268" s="1" t="s">
        <v>382</v>
      </c>
      <c r="F268" s="1" t="s">
        <v>383</v>
      </c>
      <c r="G268" s="1" t="s">
        <v>398</v>
      </c>
      <c r="H268" s="1" t="s">
        <v>385</v>
      </c>
      <c r="I268" s="1" t="s">
        <v>17</v>
      </c>
      <c r="J268" s="1" t="s">
        <v>17</v>
      </c>
      <c r="K268" s="1" t="s">
        <v>17</v>
      </c>
      <c r="L268" s="1" t="s">
        <v>151</v>
      </c>
    </row>
    <row r="269" ht="15.75" customHeight="1">
      <c r="A269" s="1" t="s">
        <v>400</v>
      </c>
      <c r="B269" s="5" t="s">
        <v>389</v>
      </c>
      <c r="C269" s="1">
        <f t="shared" si="10"/>
        <v>182</v>
      </c>
      <c r="D269" s="1" t="s">
        <v>144</v>
      </c>
      <c r="E269" s="1" t="s">
        <v>382</v>
      </c>
      <c r="F269" s="1" t="s">
        <v>383</v>
      </c>
      <c r="G269" s="1" t="s">
        <v>398</v>
      </c>
      <c r="H269" s="1" t="s">
        <v>385</v>
      </c>
      <c r="I269" s="1" t="s">
        <v>17</v>
      </c>
      <c r="J269" s="1" t="s">
        <v>17</v>
      </c>
      <c r="K269" s="1" t="s">
        <v>17</v>
      </c>
      <c r="L269" s="1" t="s">
        <v>151</v>
      </c>
    </row>
    <row r="270" ht="18.0" customHeight="1">
      <c r="A270" s="1" t="s">
        <v>401</v>
      </c>
      <c r="B270" s="5" t="s">
        <v>391</v>
      </c>
      <c r="C270" s="1">
        <f>SUM(C267:C269)</f>
        <v>468</v>
      </c>
      <c r="D270" s="1" t="s">
        <v>144</v>
      </c>
      <c r="E270" s="1" t="s">
        <v>382</v>
      </c>
      <c r="F270" s="1" t="s">
        <v>383</v>
      </c>
      <c r="G270" s="1" t="s">
        <v>398</v>
      </c>
      <c r="H270" s="1" t="s">
        <v>385</v>
      </c>
      <c r="I270" s="1" t="s">
        <v>17</v>
      </c>
      <c r="J270" s="1" t="s">
        <v>17</v>
      </c>
      <c r="K270" s="1" t="s">
        <v>17</v>
      </c>
      <c r="L270" s="1" t="s">
        <v>151</v>
      </c>
    </row>
    <row r="271" ht="15.75" customHeight="1">
      <c r="B271" s="5"/>
    </row>
    <row r="272" ht="42.0" customHeight="1">
      <c r="B272" s="5"/>
    </row>
    <row r="273" ht="18.0" customHeight="1">
      <c r="A273" s="1" t="s">
        <v>402</v>
      </c>
      <c r="B273" s="5" t="s">
        <v>381</v>
      </c>
      <c r="C273" s="2">
        <v>100.0</v>
      </c>
      <c r="D273" s="1" t="s">
        <v>144</v>
      </c>
      <c r="E273" s="1" t="s">
        <v>382</v>
      </c>
      <c r="F273" s="1" t="s">
        <v>383</v>
      </c>
      <c r="G273" s="1" t="s">
        <v>403</v>
      </c>
      <c r="H273" s="1" t="s">
        <v>385</v>
      </c>
      <c r="I273" s="1" t="s">
        <v>17</v>
      </c>
      <c r="J273" s="1" t="s">
        <v>17</v>
      </c>
      <c r="K273" s="1" t="s">
        <v>17</v>
      </c>
      <c r="L273" s="1" t="s">
        <v>151</v>
      </c>
    </row>
    <row r="274" ht="15.75" customHeight="1">
      <c r="A274" s="1" t="s">
        <v>404</v>
      </c>
      <c r="B274" s="5" t="s">
        <v>387</v>
      </c>
      <c r="C274" s="2">
        <v>81.0</v>
      </c>
      <c r="D274" s="1" t="s">
        <v>144</v>
      </c>
      <c r="E274" s="1" t="s">
        <v>382</v>
      </c>
      <c r="F274" s="1" t="s">
        <v>383</v>
      </c>
      <c r="G274" s="1" t="s">
        <v>403</v>
      </c>
      <c r="H274" s="1" t="s">
        <v>385</v>
      </c>
      <c r="I274" s="1" t="s">
        <v>17</v>
      </c>
      <c r="J274" s="1" t="s">
        <v>17</v>
      </c>
      <c r="K274" s="1" t="s">
        <v>17</v>
      </c>
      <c r="L274" s="1" t="s">
        <v>151</v>
      </c>
    </row>
    <row r="275" ht="15.75" customHeight="1">
      <c r="A275" s="1" t="s">
        <v>405</v>
      </c>
      <c r="B275" s="5" t="s">
        <v>389</v>
      </c>
      <c r="C275" s="2">
        <v>133.0</v>
      </c>
      <c r="D275" s="1" t="s">
        <v>144</v>
      </c>
      <c r="E275" s="1" t="s">
        <v>382</v>
      </c>
      <c r="F275" s="1" t="s">
        <v>383</v>
      </c>
      <c r="G275" s="1" t="s">
        <v>403</v>
      </c>
      <c r="H275" s="1" t="s">
        <v>385</v>
      </c>
      <c r="I275" s="1" t="s">
        <v>17</v>
      </c>
      <c r="J275" s="1" t="s">
        <v>17</v>
      </c>
      <c r="K275" s="1" t="s">
        <v>17</v>
      </c>
      <c r="L275" s="1" t="s">
        <v>151</v>
      </c>
    </row>
    <row r="276" ht="18.0" customHeight="1">
      <c r="A276" s="1" t="s">
        <v>406</v>
      </c>
      <c r="B276" s="5" t="s">
        <v>391</v>
      </c>
      <c r="C276" s="1">
        <f>SUM(C273:C275)</f>
        <v>314</v>
      </c>
      <c r="D276" s="1" t="s">
        <v>144</v>
      </c>
      <c r="E276" s="1" t="s">
        <v>382</v>
      </c>
      <c r="F276" s="1" t="s">
        <v>383</v>
      </c>
      <c r="G276" s="1" t="s">
        <v>403</v>
      </c>
      <c r="H276" s="1" t="s">
        <v>385</v>
      </c>
      <c r="I276" s="1" t="s">
        <v>17</v>
      </c>
      <c r="J276" s="1" t="s">
        <v>17</v>
      </c>
      <c r="K276" s="1" t="s">
        <v>17</v>
      </c>
      <c r="L276" s="1" t="s">
        <v>151</v>
      </c>
    </row>
    <row r="277" ht="15.75" customHeight="1">
      <c r="B277" s="5"/>
    </row>
    <row r="278" ht="48.75" customHeight="1">
      <c r="B278" s="5"/>
    </row>
    <row r="279" ht="18.0" customHeight="1">
      <c r="A279" s="1" t="s">
        <v>407</v>
      </c>
      <c r="B279" s="5" t="s">
        <v>381</v>
      </c>
      <c r="C279" s="2">
        <v>9.0</v>
      </c>
      <c r="D279" s="1" t="s">
        <v>144</v>
      </c>
      <c r="E279" s="1" t="s">
        <v>382</v>
      </c>
      <c r="F279" s="1" t="s">
        <v>383</v>
      </c>
      <c r="G279" s="1" t="s">
        <v>408</v>
      </c>
      <c r="H279" s="1" t="s">
        <v>385</v>
      </c>
      <c r="I279" s="1" t="s">
        <v>17</v>
      </c>
      <c r="J279" s="1" t="s">
        <v>17</v>
      </c>
      <c r="K279" s="1" t="s">
        <v>17</v>
      </c>
      <c r="L279" s="1" t="s">
        <v>151</v>
      </c>
    </row>
    <row r="280" ht="15.75" customHeight="1">
      <c r="A280" s="1" t="s">
        <v>409</v>
      </c>
      <c r="B280" s="5" t="s">
        <v>387</v>
      </c>
      <c r="C280" s="2">
        <v>5.0</v>
      </c>
      <c r="D280" s="1" t="s">
        <v>144</v>
      </c>
      <c r="E280" s="1" t="s">
        <v>382</v>
      </c>
      <c r="F280" s="1" t="s">
        <v>383</v>
      </c>
      <c r="G280" s="1" t="s">
        <v>408</v>
      </c>
      <c r="H280" s="1" t="s">
        <v>385</v>
      </c>
      <c r="I280" s="1" t="s">
        <v>17</v>
      </c>
      <c r="J280" s="1" t="s">
        <v>17</v>
      </c>
      <c r="K280" s="1" t="s">
        <v>17</v>
      </c>
      <c r="L280" s="1" t="s">
        <v>151</v>
      </c>
    </row>
    <row r="281" ht="15.75" customHeight="1">
      <c r="A281" s="1" t="s">
        <v>410</v>
      </c>
      <c r="B281" s="5" t="s">
        <v>389</v>
      </c>
      <c r="C281" s="2">
        <v>7.0</v>
      </c>
      <c r="D281" s="1" t="s">
        <v>144</v>
      </c>
      <c r="E281" s="1" t="s">
        <v>382</v>
      </c>
      <c r="F281" s="1" t="s">
        <v>383</v>
      </c>
      <c r="G281" s="1" t="s">
        <v>408</v>
      </c>
      <c r="H281" s="1" t="s">
        <v>385</v>
      </c>
      <c r="I281" s="1" t="s">
        <v>17</v>
      </c>
      <c r="J281" s="1" t="s">
        <v>17</v>
      </c>
      <c r="K281" s="1" t="s">
        <v>17</v>
      </c>
      <c r="L281" s="1" t="s">
        <v>151</v>
      </c>
    </row>
    <row r="282" ht="18.0" customHeight="1">
      <c r="A282" s="1" t="s">
        <v>411</v>
      </c>
      <c r="B282" s="5" t="s">
        <v>391</v>
      </c>
      <c r="C282" s="1">
        <f>SUM(C279:C281)</f>
        <v>21</v>
      </c>
      <c r="D282" s="1" t="s">
        <v>144</v>
      </c>
      <c r="E282" s="1" t="s">
        <v>382</v>
      </c>
      <c r="F282" s="1" t="s">
        <v>383</v>
      </c>
      <c r="G282" s="1" t="s">
        <v>408</v>
      </c>
      <c r="H282" s="1" t="s">
        <v>385</v>
      </c>
      <c r="I282" s="1" t="s">
        <v>17</v>
      </c>
      <c r="J282" s="1" t="s">
        <v>17</v>
      </c>
      <c r="K282" s="1" t="s">
        <v>17</v>
      </c>
      <c r="L282" s="1" t="s">
        <v>151</v>
      </c>
    </row>
    <row r="283" ht="15.75" customHeight="1">
      <c r="B283" s="5"/>
    </row>
    <row r="284" ht="58.5" customHeight="1">
      <c r="B284" s="5"/>
    </row>
    <row r="285" ht="18.0" customHeight="1">
      <c r="A285" s="1" t="s">
        <v>412</v>
      </c>
      <c r="B285" s="5" t="s">
        <v>381</v>
      </c>
      <c r="C285" s="2">
        <v>2.0</v>
      </c>
      <c r="D285" s="1" t="s">
        <v>144</v>
      </c>
      <c r="E285" s="1" t="s">
        <v>382</v>
      </c>
      <c r="F285" s="1" t="s">
        <v>383</v>
      </c>
      <c r="G285" s="1" t="s">
        <v>413</v>
      </c>
      <c r="H285" s="1" t="s">
        <v>385</v>
      </c>
      <c r="I285" s="1" t="s">
        <v>17</v>
      </c>
      <c r="J285" s="1" t="s">
        <v>17</v>
      </c>
      <c r="K285" s="1" t="s">
        <v>17</v>
      </c>
      <c r="L285" s="1" t="s">
        <v>151</v>
      </c>
    </row>
    <row r="286" ht="15.75" customHeight="1">
      <c r="A286" s="1" t="s">
        <v>414</v>
      </c>
      <c r="B286" s="5" t="s">
        <v>387</v>
      </c>
      <c r="C286" s="2">
        <v>1.0</v>
      </c>
      <c r="D286" s="1" t="s">
        <v>144</v>
      </c>
      <c r="E286" s="1" t="s">
        <v>382</v>
      </c>
      <c r="F286" s="1" t="s">
        <v>383</v>
      </c>
      <c r="G286" s="1" t="s">
        <v>413</v>
      </c>
      <c r="H286" s="1" t="s">
        <v>385</v>
      </c>
      <c r="I286" s="1" t="s">
        <v>17</v>
      </c>
      <c r="J286" s="1" t="s">
        <v>17</v>
      </c>
      <c r="K286" s="1" t="s">
        <v>17</v>
      </c>
      <c r="L286" s="1" t="s">
        <v>151</v>
      </c>
    </row>
    <row r="287" ht="15.75" customHeight="1">
      <c r="A287" s="1" t="s">
        <v>415</v>
      </c>
      <c r="B287" s="5" t="s">
        <v>389</v>
      </c>
      <c r="C287" s="2">
        <v>4.0</v>
      </c>
      <c r="D287" s="1" t="s">
        <v>144</v>
      </c>
      <c r="E287" s="1" t="s">
        <v>382</v>
      </c>
      <c r="F287" s="1" t="s">
        <v>383</v>
      </c>
      <c r="G287" s="1" t="s">
        <v>413</v>
      </c>
      <c r="H287" s="1" t="s">
        <v>385</v>
      </c>
      <c r="I287" s="1" t="s">
        <v>17</v>
      </c>
      <c r="J287" s="1" t="s">
        <v>17</v>
      </c>
      <c r="K287" s="1" t="s">
        <v>17</v>
      </c>
      <c r="L287" s="1" t="s">
        <v>151</v>
      </c>
    </row>
    <row r="288" ht="18.0" customHeight="1">
      <c r="A288" s="1" t="s">
        <v>416</v>
      </c>
      <c r="B288" s="5" t="s">
        <v>391</v>
      </c>
      <c r="C288" s="1">
        <f>SUM(C285:C287)</f>
        <v>7</v>
      </c>
      <c r="D288" s="1" t="s">
        <v>144</v>
      </c>
      <c r="E288" s="1" t="s">
        <v>382</v>
      </c>
      <c r="F288" s="1" t="s">
        <v>383</v>
      </c>
      <c r="G288" s="1" t="s">
        <v>413</v>
      </c>
      <c r="H288" s="1" t="s">
        <v>385</v>
      </c>
      <c r="I288" s="1" t="s">
        <v>17</v>
      </c>
      <c r="J288" s="1" t="s">
        <v>17</v>
      </c>
      <c r="K288" s="1" t="s">
        <v>17</v>
      </c>
      <c r="L288" s="1" t="s">
        <v>151</v>
      </c>
    </row>
    <row r="289" ht="15.75" customHeight="1">
      <c r="B289" s="5"/>
    </row>
    <row r="290" ht="48.75" customHeight="1">
      <c r="B290" s="5"/>
    </row>
    <row r="291" ht="18.0" customHeight="1">
      <c r="A291" s="1" t="s">
        <v>417</v>
      </c>
      <c r="B291" s="5" t="s">
        <v>381</v>
      </c>
      <c r="C291" s="1">
        <f t="shared" ref="C291:C293" si="11">SUM(C285,C279,C273)</f>
        <v>111</v>
      </c>
      <c r="D291" s="1" t="s">
        <v>144</v>
      </c>
      <c r="E291" s="1" t="s">
        <v>382</v>
      </c>
      <c r="F291" s="1" t="s">
        <v>383</v>
      </c>
      <c r="G291" s="1" t="s">
        <v>418</v>
      </c>
      <c r="H291" s="1" t="s">
        <v>385</v>
      </c>
      <c r="I291" s="1" t="s">
        <v>17</v>
      </c>
      <c r="J291" s="1" t="s">
        <v>17</v>
      </c>
      <c r="K291" s="1" t="s">
        <v>17</v>
      </c>
      <c r="L291" s="1" t="s">
        <v>151</v>
      </c>
    </row>
    <row r="292" ht="15.75" customHeight="1">
      <c r="A292" s="1" t="s">
        <v>419</v>
      </c>
      <c r="B292" s="5" t="s">
        <v>387</v>
      </c>
      <c r="C292" s="1">
        <f t="shared" si="11"/>
        <v>87</v>
      </c>
      <c r="D292" s="1" t="s">
        <v>144</v>
      </c>
      <c r="E292" s="1" t="s">
        <v>382</v>
      </c>
      <c r="F292" s="1" t="s">
        <v>383</v>
      </c>
      <c r="G292" s="1" t="s">
        <v>418</v>
      </c>
      <c r="H292" s="1" t="s">
        <v>385</v>
      </c>
      <c r="I292" s="1" t="s">
        <v>17</v>
      </c>
      <c r="J292" s="1" t="s">
        <v>17</v>
      </c>
      <c r="K292" s="1" t="s">
        <v>17</v>
      </c>
      <c r="L292" s="1" t="s">
        <v>151</v>
      </c>
    </row>
    <row r="293" ht="15.75" customHeight="1">
      <c r="A293" s="1" t="s">
        <v>420</v>
      </c>
      <c r="B293" s="5" t="s">
        <v>389</v>
      </c>
      <c r="C293" s="1">
        <f t="shared" si="11"/>
        <v>144</v>
      </c>
      <c r="D293" s="1" t="s">
        <v>144</v>
      </c>
      <c r="E293" s="1" t="s">
        <v>382</v>
      </c>
      <c r="F293" s="1" t="s">
        <v>383</v>
      </c>
      <c r="G293" s="1" t="s">
        <v>418</v>
      </c>
      <c r="H293" s="1" t="s">
        <v>385</v>
      </c>
      <c r="I293" s="1" t="s">
        <v>17</v>
      </c>
      <c r="J293" s="1" t="s">
        <v>17</v>
      </c>
      <c r="K293" s="1" t="s">
        <v>17</v>
      </c>
      <c r="L293" s="1" t="s">
        <v>151</v>
      </c>
    </row>
    <row r="294" ht="18.0" customHeight="1">
      <c r="A294" s="1" t="s">
        <v>421</v>
      </c>
      <c r="B294" s="5" t="s">
        <v>391</v>
      </c>
      <c r="C294" s="1">
        <f>SUM(C291:C293)</f>
        <v>342</v>
      </c>
      <c r="D294" s="1" t="s">
        <v>144</v>
      </c>
      <c r="E294" s="1" t="s">
        <v>382</v>
      </c>
      <c r="F294" s="1" t="s">
        <v>383</v>
      </c>
      <c r="G294" s="1" t="s">
        <v>418</v>
      </c>
      <c r="H294" s="1" t="s">
        <v>385</v>
      </c>
      <c r="I294" s="1" t="s">
        <v>17</v>
      </c>
      <c r="J294" s="1" t="s">
        <v>17</v>
      </c>
      <c r="K294" s="1" t="s">
        <v>17</v>
      </c>
      <c r="L294" s="1" t="s">
        <v>151</v>
      </c>
    </row>
    <row r="295" ht="15.75" customHeight="1">
      <c r="B295" s="5"/>
    </row>
    <row r="296" ht="48.75" customHeight="1">
      <c r="B296" s="5"/>
    </row>
    <row r="297" ht="18.0" customHeight="1">
      <c r="A297" s="1" t="s">
        <v>422</v>
      </c>
      <c r="B297" s="5" t="s">
        <v>381</v>
      </c>
      <c r="C297" s="1">
        <f t="shared" ref="C297:C300" si="12">C291/C267</f>
        <v>0.6453488372</v>
      </c>
      <c r="D297" s="1" t="s">
        <v>144</v>
      </c>
      <c r="E297" s="1" t="s">
        <v>382</v>
      </c>
      <c r="F297" s="1" t="s">
        <v>383</v>
      </c>
      <c r="G297" s="1" t="s">
        <v>423</v>
      </c>
      <c r="H297" s="1" t="s">
        <v>385</v>
      </c>
      <c r="I297" s="1" t="s">
        <v>17</v>
      </c>
      <c r="J297" s="1" t="s">
        <v>17</v>
      </c>
      <c r="K297" s="1" t="s">
        <v>17</v>
      </c>
      <c r="L297" s="1" t="s">
        <v>424</v>
      </c>
    </row>
    <row r="298" ht="15.75" customHeight="1">
      <c r="A298" s="1" t="s">
        <v>425</v>
      </c>
      <c r="B298" s="5" t="s">
        <v>387</v>
      </c>
      <c r="C298" s="1">
        <f t="shared" si="12"/>
        <v>0.7631578947</v>
      </c>
      <c r="D298" s="1" t="s">
        <v>144</v>
      </c>
      <c r="E298" s="1" t="s">
        <v>382</v>
      </c>
      <c r="F298" s="1" t="s">
        <v>383</v>
      </c>
      <c r="G298" s="1" t="s">
        <v>423</v>
      </c>
      <c r="H298" s="1" t="s">
        <v>385</v>
      </c>
      <c r="I298" s="1" t="s">
        <v>17</v>
      </c>
      <c r="J298" s="1" t="s">
        <v>17</v>
      </c>
      <c r="K298" s="1" t="s">
        <v>17</v>
      </c>
      <c r="L298" s="1" t="s">
        <v>424</v>
      </c>
    </row>
    <row r="299" ht="15.75" customHeight="1">
      <c r="A299" s="1" t="s">
        <v>426</v>
      </c>
      <c r="B299" s="5" t="s">
        <v>389</v>
      </c>
      <c r="C299" s="1">
        <f t="shared" si="12"/>
        <v>0.7912087912</v>
      </c>
      <c r="D299" s="1" t="s">
        <v>144</v>
      </c>
      <c r="E299" s="1" t="s">
        <v>382</v>
      </c>
      <c r="F299" s="1" t="s">
        <v>383</v>
      </c>
      <c r="G299" s="1" t="s">
        <v>423</v>
      </c>
      <c r="H299" s="1" t="s">
        <v>385</v>
      </c>
      <c r="I299" s="1" t="s">
        <v>17</v>
      </c>
      <c r="J299" s="1" t="s">
        <v>17</v>
      </c>
      <c r="K299" s="1" t="s">
        <v>17</v>
      </c>
      <c r="L299" s="1" t="s">
        <v>424</v>
      </c>
    </row>
    <row r="300" ht="18.0" customHeight="1">
      <c r="A300" s="1" t="s">
        <v>427</v>
      </c>
      <c r="B300" s="5" t="s">
        <v>391</v>
      </c>
      <c r="C300" s="1">
        <f t="shared" si="12"/>
        <v>0.7307692308</v>
      </c>
      <c r="D300" s="1" t="s">
        <v>144</v>
      </c>
      <c r="E300" s="1" t="s">
        <v>382</v>
      </c>
      <c r="F300" s="1" t="s">
        <v>383</v>
      </c>
      <c r="G300" s="1" t="s">
        <v>423</v>
      </c>
      <c r="H300" s="1" t="s">
        <v>385</v>
      </c>
      <c r="I300" s="1" t="s">
        <v>17</v>
      </c>
      <c r="J300" s="1" t="s">
        <v>17</v>
      </c>
      <c r="K300" s="1" t="s">
        <v>17</v>
      </c>
      <c r="L300" s="1" t="s">
        <v>424</v>
      </c>
    </row>
    <row r="301" ht="15.75" customHeight="1">
      <c r="B301" s="5"/>
    </row>
    <row r="302" ht="15.75" customHeight="1">
      <c r="B302" s="5"/>
    </row>
    <row r="303" ht="15.75" customHeight="1">
      <c r="B303" s="5"/>
    </row>
    <row r="304" ht="15.75" customHeight="1">
      <c r="B304" s="5"/>
    </row>
    <row r="305" ht="15.75" customHeight="1">
      <c r="B305" s="5"/>
    </row>
    <row r="306" ht="15.75" customHeight="1">
      <c r="B306" s="5"/>
    </row>
    <row r="307" ht="42.0" customHeight="1">
      <c r="B307" s="5"/>
    </row>
    <row r="308" ht="18.0" customHeight="1">
      <c r="A308" s="1" t="s">
        <v>428</v>
      </c>
      <c r="B308" s="5" t="s">
        <v>381</v>
      </c>
      <c r="C308" s="2">
        <v>180.0</v>
      </c>
      <c r="D308" s="1" t="s">
        <v>144</v>
      </c>
      <c r="E308" s="1" t="s">
        <v>382</v>
      </c>
      <c r="F308" s="1" t="s">
        <v>383</v>
      </c>
      <c r="G308" s="1" t="s">
        <v>384</v>
      </c>
      <c r="H308" s="1" t="s">
        <v>429</v>
      </c>
      <c r="I308" s="1" t="s">
        <v>17</v>
      </c>
      <c r="J308" s="1" t="s">
        <v>17</v>
      </c>
      <c r="K308" s="1" t="s">
        <v>17</v>
      </c>
      <c r="L308" s="1" t="s">
        <v>151</v>
      </c>
    </row>
    <row r="309" ht="15.75" customHeight="1">
      <c r="A309" s="1" t="s">
        <v>430</v>
      </c>
      <c r="B309" s="5" t="s">
        <v>387</v>
      </c>
      <c r="C309" s="2">
        <v>144.0</v>
      </c>
      <c r="D309" s="1" t="s">
        <v>144</v>
      </c>
      <c r="E309" s="1" t="s">
        <v>382</v>
      </c>
      <c r="F309" s="1" t="s">
        <v>383</v>
      </c>
      <c r="G309" s="1" t="s">
        <v>384</v>
      </c>
      <c r="H309" s="1" t="s">
        <v>429</v>
      </c>
      <c r="I309" s="1" t="s">
        <v>17</v>
      </c>
      <c r="J309" s="1" t="s">
        <v>17</v>
      </c>
      <c r="K309" s="1" t="s">
        <v>17</v>
      </c>
      <c r="L309" s="1" t="s">
        <v>151</v>
      </c>
    </row>
    <row r="310" ht="15.75" customHeight="1">
      <c r="A310" s="1" t="s">
        <v>431</v>
      </c>
      <c r="B310" s="5" t="s">
        <v>389</v>
      </c>
      <c r="C310" s="2">
        <v>157.0</v>
      </c>
      <c r="D310" s="1" t="s">
        <v>144</v>
      </c>
      <c r="E310" s="1" t="s">
        <v>382</v>
      </c>
      <c r="F310" s="1" t="s">
        <v>383</v>
      </c>
      <c r="G310" s="1" t="s">
        <v>384</v>
      </c>
      <c r="H310" s="1" t="s">
        <v>429</v>
      </c>
      <c r="I310" s="1" t="s">
        <v>17</v>
      </c>
      <c r="J310" s="1" t="s">
        <v>17</v>
      </c>
      <c r="K310" s="1" t="s">
        <v>17</v>
      </c>
      <c r="L310" s="1" t="s">
        <v>151</v>
      </c>
    </row>
    <row r="311" ht="18.0" customHeight="1">
      <c r="A311" s="1" t="s">
        <v>432</v>
      </c>
      <c r="B311" s="5" t="s">
        <v>391</v>
      </c>
      <c r="C311" s="1">
        <f>SUM(C308:C310)</f>
        <v>481</v>
      </c>
      <c r="D311" s="1" t="s">
        <v>144</v>
      </c>
      <c r="E311" s="1" t="s">
        <v>382</v>
      </c>
      <c r="F311" s="1" t="s">
        <v>383</v>
      </c>
      <c r="G311" s="1" t="s">
        <v>384</v>
      </c>
      <c r="H311" s="1" t="s">
        <v>429</v>
      </c>
      <c r="I311" s="1" t="s">
        <v>17</v>
      </c>
      <c r="J311" s="1" t="s">
        <v>17</v>
      </c>
      <c r="K311" s="1" t="s">
        <v>17</v>
      </c>
      <c r="L311" s="1" t="s">
        <v>151</v>
      </c>
    </row>
    <row r="312" ht="15.75" customHeight="1">
      <c r="B312" s="5"/>
    </row>
    <row r="313" ht="117.75" customHeight="1">
      <c r="B313" s="5"/>
    </row>
    <row r="314" ht="18.0" customHeight="1">
      <c r="A314" s="1" t="s">
        <v>433</v>
      </c>
      <c r="B314" s="5" t="s">
        <v>381</v>
      </c>
      <c r="C314" s="2">
        <v>0.0</v>
      </c>
      <c r="D314" s="1" t="s">
        <v>144</v>
      </c>
      <c r="E314" s="1" t="s">
        <v>382</v>
      </c>
      <c r="F314" s="1" t="s">
        <v>383</v>
      </c>
      <c r="G314" s="1" t="s">
        <v>393</v>
      </c>
      <c r="H314" s="1" t="s">
        <v>429</v>
      </c>
      <c r="I314" s="1" t="s">
        <v>17</v>
      </c>
      <c r="J314" s="1" t="s">
        <v>17</v>
      </c>
      <c r="K314" s="1" t="s">
        <v>17</v>
      </c>
      <c r="L314" s="1" t="s">
        <v>151</v>
      </c>
    </row>
    <row r="315" ht="15.75" customHeight="1">
      <c r="A315" s="1" t="s">
        <v>434</v>
      </c>
      <c r="B315" s="5" t="s">
        <v>387</v>
      </c>
      <c r="D315" s="1" t="s">
        <v>144</v>
      </c>
      <c r="E315" s="1" t="s">
        <v>382</v>
      </c>
      <c r="F315" s="1" t="s">
        <v>383</v>
      </c>
      <c r="G315" s="1" t="s">
        <v>393</v>
      </c>
      <c r="H315" s="1" t="s">
        <v>429</v>
      </c>
      <c r="I315" s="1" t="s">
        <v>17</v>
      </c>
      <c r="J315" s="1" t="s">
        <v>17</v>
      </c>
      <c r="K315" s="1" t="s">
        <v>17</v>
      </c>
      <c r="L315" s="1" t="s">
        <v>151</v>
      </c>
    </row>
    <row r="316" ht="15.75" customHeight="1">
      <c r="A316" s="1" t="s">
        <v>435</v>
      </c>
      <c r="B316" s="5" t="s">
        <v>389</v>
      </c>
      <c r="D316" s="1" t="s">
        <v>144</v>
      </c>
      <c r="E316" s="1" t="s">
        <v>382</v>
      </c>
      <c r="F316" s="1" t="s">
        <v>383</v>
      </c>
      <c r="G316" s="1" t="s">
        <v>393</v>
      </c>
      <c r="H316" s="1" t="s">
        <v>429</v>
      </c>
      <c r="I316" s="1" t="s">
        <v>17</v>
      </c>
      <c r="J316" s="1" t="s">
        <v>17</v>
      </c>
      <c r="K316" s="1" t="s">
        <v>17</v>
      </c>
      <c r="L316" s="1" t="s">
        <v>151</v>
      </c>
    </row>
    <row r="317" ht="18.0" customHeight="1">
      <c r="A317" s="1" t="s">
        <v>436</v>
      </c>
      <c r="B317" s="5" t="s">
        <v>391</v>
      </c>
      <c r="C317" s="1">
        <f>SUM(C314:C316)</f>
        <v>0</v>
      </c>
      <c r="D317" s="1" t="s">
        <v>144</v>
      </c>
      <c r="E317" s="1" t="s">
        <v>382</v>
      </c>
      <c r="F317" s="1" t="s">
        <v>383</v>
      </c>
      <c r="G317" s="1" t="s">
        <v>393</v>
      </c>
      <c r="H317" s="1" t="s">
        <v>429</v>
      </c>
      <c r="I317" s="1" t="s">
        <v>17</v>
      </c>
      <c r="J317" s="1" t="s">
        <v>17</v>
      </c>
      <c r="K317" s="1" t="s">
        <v>17</v>
      </c>
      <c r="L317" s="1" t="s">
        <v>151</v>
      </c>
    </row>
    <row r="318" ht="15.75" customHeight="1">
      <c r="B318" s="5"/>
    </row>
    <row r="319" ht="42.0" customHeight="1">
      <c r="B319" s="5"/>
    </row>
    <row r="320" ht="18.0" customHeight="1">
      <c r="A320" s="1" t="s">
        <v>437</v>
      </c>
      <c r="B320" s="5" t="s">
        <v>381</v>
      </c>
      <c r="C320" s="1">
        <f t="shared" ref="C320:C322" si="13">C308-C314</f>
        <v>180</v>
      </c>
      <c r="D320" s="1" t="s">
        <v>144</v>
      </c>
      <c r="E320" s="1" t="s">
        <v>382</v>
      </c>
      <c r="F320" s="1" t="s">
        <v>383</v>
      </c>
      <c r="G320" s="1" t="s">
        <v>398</v>
      </c>
      <c r="H320" s="1" t="s">
        <v>429</v>
      </c>
      <c r="I320" s="1" t="s">
        <v>17</v>
      </c>
      <c r="J320" s="1" t="s">
        <v>17</v>
      </c>
      <c r="K320" s="1" t="s">
        <v>17</v>
      </c>
      <c r="L320" s="1" t="s">
        <v>151</v>
      </c>
    </row>
    <row r="321" ht="15.75" customHeight="1">
      <c r="A321" s="1" t="s">
        <v>438</v>
      </c>
      <c r="B321" s="5" t="s">
        <v>387</v>
      </c>
      <c r="C321" s="1">
        <f t="shared" si="13"/>
        <v>144</v>
      </c>
      <c r="D321" s="1" t="s">
        <v>144</v>
      </c>
      <c r="E321" s="1" t="s">
        <v>382</v>
      </c>
      <c r="F321" s="1" t="s">
        <v>383</v>
      </c>
      <c r="G321" s="1" t="s">
        <v>398</v>
      </c>
      <c r="H321" s="1" t="s">
        <v>429</v>
      </c>
      <c r="I321" s="1" t="s">
        <v>17</v>
      </c>
      <c r="J321" s="1" t="s">
        <v>17</v>
      </c>
      <c r="K321" s="1" t="s">
        <v>17</v>
      </c>
      <c r="L321" s="1" t="s">
        <v>151</v>
      </c>
    </row>
    <row r="322" ht="15.75" customHeight="1">
      <c r="A322" s="1" t="s">
        <v>439</v>
      </c>
      <c r="B322" s="5" t="s">
        <v>389</v>
      </c>
      <c r="C322" s="1">
        <f t="shared" si="13"/>
        <v>157</v>
      </c>
      <c r="D322" s="1" t="s">
        <v>144</v>
      </c>
      <c r="E322" s="1" t="s">
        <v>382</v>
      </c>
      <c r="F322" s="1" t="s">
        <v>383</v>
      </c>
      <c r="G322" s="1" t="s">
        <v>398</v>
      </c>
      <c r="H322" s="1" t="s">
        <v>429</v>
      </c>
      <c r="I322" s="1" t="s">
        <v>17</v>
      </c>
      <c r="J322" s="1" t="s">
        <v>17</v>
      </c>
      <c r="K322" s="1" t="s">
        <v>17</v>
      </c>
      <c r="L322" s="1" t="s">
        <v>151</v>
      </c>
    </row>
    <row r="323" ht="18.0" customHeight="1">
      <c r="A323" s="1" t="s">
        <v>440</v>
      </c>
      <c r="B323" s="5" t="s">
        <v>391</v>
      </c>
      <c r="C323" s="1">
        <f>SUM(C320:C322)</f>
        <v>481</v>
      </c>
      <c r="D323" s="1" t="s">
        <v>144</v>
      </c>
      <c r="E323" s="1" t="s">
        <v>382</v>
      </c>
      <c r="F323" s="1" t="s">
        <v>383</v>
      </c>
      <c r="G323" s="1" t="s">
        <v>398</v>
      </c>
      <c r="H323" s="1" t="s">
        <v>429</v>
      </c>
      <c r="I323" s="1" t="s">
        <v>17</v>
      </c>
      <c r="J323" s="1" t="s">
        <v>17</v>
      </c>
      <c r="K323" s="1" t="s">
        <v>17</v>
      </c>
      <c r="L323" s="1" t="s">
        <v>151</v>
      </c>
    </row>
    <row r="324" ht="15.75" customHeight="1">
      <c r="B324" s="5"/>
    </row>
    <row r="325" ht="42.0" customHeight="1">
      <c r="B325" s="5"/>
    </row>
    <row r="326" ht="18.0" customHeight="1">
      <c r="A326" s="1" t="s">
        <v>441</v>
      </c>
      <c r="B326" s="5" t="s">
        <v>381</v>
      </c>
      <c r="C326" s="2">
        <v>85.0</v>
      </c>
      <c r="D326" s="1" t="s">
        <v>144</v>
      </c>
      <c r="E326" s="1" t="s">
        <v>382</v>
      </c>
      <c r="F326" s="1" t="s">
        <v>383</v>
      </c>
      <c r="G326" s="1" t="s">
        <v>403</v>
      </c>
      <c r="H326" s="1" t="s">
        <v>429</v>
      </c>
      <c r="I326" s="1" t="s">
        <v>17</v>
      </c>
      <c r="J326" s="1" t="s">
        <v>17</v>
      </c>
      <c r="K326" s="1" t="s">
        <v>17</v>
      </c>
      <c r="L326" s="1" t="s">
        <v>151</v>
      </c>
    </row>
    <row r="327" ht="15.75" customHeight="1">
      <c r="A327" s="1" t="s">
        <v>442</v>
      </c>
      <c r="B327" s="5" t="s">
        <v>387</v>
      </c>
      <c r="C327" s="2">
        <v>91.0</v>
      </c>
      <c r="D327" s="1" t="s">
        <v>144</v>
      </c>
      <c r="E327" s="1" t="s">
        <v>382</v>
      </c>
      <c r="F327" s="1" t="s">
        <v>383</v>
      </c>
      <c r="G327" s="1" t="s">
        <v>403</v>
      </c>
      <c r="H327" s="1" t="s">
        <v>429</v>
      </c>
      <c r="I327" s="1" t="s">
        <v>17</v>
      </c>
      <c r="J327" s="1" t="s">
        <v>17</v>
      </c>
      <c r="K327" s="1" t="s">
        <v>17</v>
      </c>
      <c r="L327" s="1" t="s">
        <v>151</v>
      </c>
    </row>
    <row r="328" ht="15.75" customHeight="1">
      <c r="A328" s="1" t="s">
        <v>443</v>
      </c>
      <c r="B328" s="5" t="s">
        <v>389</v>
      </c>
      <c r="C328" s="2">
        <v>111.0</v>
      </c>
      <c r="D328" s="1" t="s">
        <v>144</v>
      </c>
      <c r="E328" s="1" t="s">
        <v>382</v>
      </c>
      <c r="F328" s="1" t="s">
        <v>383</v>
      </c>
      <c r="G328" s="1" t="s">
        <v>403</v>
      </c>
      <c r="H328" s="1" t="s">
        <v>429</v>
      </c>
      <c r="I328" s="1" t="s">
        <v>17</v>
      </c>
      <c r="J328" s="1" t="s">
        <v>17</v>
      </c>
      <c r="K328" s="1" t="s">
        <v>17</v>
      </c>
      <c r="L328" s="1" t="s">
        <v>151</v>
      </c>
    </row>
    <row r="329" ht="18.0" customHeight="1">
      <c r="A329" s="1" t="s">
        <v>444</v>
      </c>
      <c r="B329" s="5" t="s">
        <v>391</v>
      </c>
      <c r="C329" s="1">
        <f>SUM(C326:C328)</f>
        <v>287</v>
      </c>
      <c r="D329" s="1" t="s">
        <v>144</v>
      </c>
      <c r="E329" s="1" t="s">
        <v>382</v>
      </c>
      <c r="F329" s="1" t="s">
        <v>383</v>
      </c>
      <c r="G329" s="1" t="s">
        <v>403</v>
      </c>
      <c r="H329" s="1" t="s">
        <v>429</v>
      </c>
      <c r="I329" s="1" t="s">
        <v>17</v>
      </c>
      <c r="J329" s="1" t="s">
        <v>17</v>
      </c>
      <c r="K329" s="1" t="s">
        <v>17</v>
      </c>
      <c r="L329" s="1" t="s">
        <v>151</v>
      </c>
    </row>
    <row r="330" ht="15.75" customHeight="1">
      <c r="B330" s="5"/>
    </row>
    <row r="331" ht="48.75" customHeight="1">
      <c r="B331" s="5"/>
    </row>
    <row r="332" ht="18.0" customHeight="1">
      <c r="A332" s="1" t="s">
        <v>445</v>
      </c>
      <c r="B332" s="5" t="s">
        <v>381</v>
      </c>
      <c r="C332" s="2">
        <v>14.0</v>
      </c>
      <c r="D332" s="1" t="s">
        <v>144</v>
      </c>
      <c r="E332" s="1" t="s">
        <v>382</v>
      </c>
      <c r="F332" s="1" t="s">
        <v>383</v>
      </c>
      <c r="G332" s="1" t="s">
        <v>408</v>
      </c>
      <c r="H332" s="1" t="s">
        <v>429</v>
      </c>
      <c r="I332" s="1" t="s">
        <v>17</v>
      </c>
      <c r="J332" s="1" t="s">
        <v>17</v>
      </c>
      <c r="K332" s="1" t="s">
        <v>17</v>
      </c>
      <c r="L332" s="1" t="s">
        <v>151</v>
      </c>
    </row>
    <row r="333" ht="15.75" customHeight="1">
      <c r="A333" s="1" t="s">
        <v>446</v>
      </c>
      <c r="B333" s="5" t="s">
        <v>387</v>
      </c>
      <c r="C333" s="2">
        <v>7.0</v>
      </c>
      <c r="D333" s="1" t="s">
        <v>144</v>
      </c>
      <c r="E333" s="1" t="s">
        <v>382</v>
      </c>
      <c r="F333" s="1" t="s">
        <v>383</v>
      </c>
      <c r="G333" s="1" t="s">
        <v>408</v>
      </c>
      <c r="H333" s="1" t="s">
        <v>429</v>
      </c>
      <c r="I333" s="1" t="s">
        <v>17</v>
      </c>
      <c r="J333" s="1" t="s">
        <v>17</v>
      </c>
      <c r="K333" s="1" t="s">
        <v>17</v>
      </c>
      <c r="L333" s="1" t="s">
        <v>151</v>
      </c>
    </row>
    <row r="334" ht="15.75" customHeight="1">
      <c r="A334" s="1" t="s">
        <v>447</v>
      </c>
      <c r="B334" s="5" t="s">
        <v>389</v>
      </c>
      <c r="C334" s="2">
        <v>6.0</v>
      </c>
      <c r="D334" s="1" t="s">
        <v>144</v>
      </c>
      <c r="E334" s="1" t="s">
        <v>382</v>
      </c>
      <c r="F334" s="1" t="s">
        <v>383</v>
      </c>
      <c r="G334" s="1" t="s">
        <v>408</v>
      </c>
      <c r="H334" s="1" t="s">
        <v>429</v>
      </c>
      <c r="I334" s="1" t="s">
        <v>17</v>
      </c>
      <c r="J334" s="1" t="s">
        <v>17</v>
      </c>
      <c r="K334" s="1" t="s">
        <v>17</v>
      </c>
      <c r="L334" s="1" t="s">
        <v>151</v>
      </c>
    </row>
    <row r="335" ht="18.0" customHeight="1">
      <c r="A335" s="1" t="s">
        <v>448</v>
      </c>
      <c r="B335" s="5" t="s">
        <v>391</v>
      </c>
      <c r="C335" s="1">
        <f>SUM(C332:C334)</f>
        <v>27</v>
      </c>
      <c r="D335" s="1" t="s">
        <v>144</v>
      </c>
      <c r="E335" s="1" t="s">
        <v>382</v>
      </c>
      <c r="F335" s="1" t="s">
        <v>383</v>
      </c>
      <c r="G335" s="1" t="s">
        <v>408</v>
      </c>
      <c r="H335" s="1" t="s">
        <v>429</v>
      </c>
      <c r="I335" s="1" t="s">
        <v>17</v>
      </c>
      <c r="J335" s="1" t="s">
        <v>17</v>
      </c>
      <c r="K335" s="1" t="s">
        <v>17</v>
      </c>
      <c r="L335" s="1" t="s">
        <v>151</v>
      </c>
    </row>
    <row r="336" ht="15.75" customHeight="1">
      <c r="B336" s="5"/>
    </row>
    <row r="337" ht="48.75" customHeight="1">
      <c r="B337" s="5"/>
    </row>
    <row r="338" ht="18.0" customHeight="1">
      <c r="A338" s="1" t="s">
        <v>449</v>
      </c>
      <c r="B338" s="5" t="s">
        <v>381</v>
      </c>
      <c r="C338" s="2">
        <v>2.0</v>
      </c>
      <c r="D338" s="1" t="s">
        <v>144</v>
      </c>
      <c r="E338" s="1" t="s">
        <v>382</v>
      </c>
      <c r="F338" s="1" t="s">
        <v>383</v>
      </c>
      <c r="G338" s="1" t="s">
        <v>413</v>
      </c>
      <c r="H338" s="1" t="s">
        <v>429</v>
      </c>
      <c r="I338" s="1" t="s">
        <v>17</v>
      </c>
      <c r="J338" s="1" t="s">
        <v>17</v>
      </c>
      <c r="K338" s="1" t="s">
        <v>17</v>
      </c>
      <c r="L338" s="1" t="s">
        <v>151</v>
      </c>
    </row>
    <row r="339" ht="15.75" customHeight="1">
      <c r="A339" s="1" t="s">
        <v>450</v>
      </c>
      <c r="B339" s="5" t="s">
        <v>387</v>
      </c>
      <c r="C339" s="2">
        <v>2.0</v>
      </c>
      <c r="D339" s="1" t="s">
        <v>144</v>
      </c>
      <c r="E339" s="1" t="s">
        <v>382</v>
      </c>
      <c r="F339" s="1" t="s">
        <v>383</v>
      </c>
      <c r="G339" s="1" t="s">
        <v>413</v>
      </c>
      <c r="H339" s="1" t="s">
        <v>429</v>
      </c>
      <c r="I339" s="1" t="s">
        <v>17</v>
      </c>
      <c r="J339" s="1" t="s">
        <v>17</v>
      </c>
      <c r="K339" s="1" t="s">
        <v>17</v>
      </c>
      <c r="L339" s="1" t="s">
        <v>151</v>
      </c>
    </row>
    <row r="340" ht="15.75" customHeight="1">
      <c r="A340" s="1" t="s">
        <v>451</v>
      </c>
      <c r="B340" s="5" t="s">
        <v>389</v>
      </c>
      <c r="C340" s="2">
        <v>2.0</v>
      </c>
      <c r="D340" s="1" t="s">
        <v>144</v>
      </c>
      <c r="E340" s="1" t="s">
        <v>382</v>
      </c>
      <c r="F340" s="1" t="s">
        <v>383</v>
      </c>
      <c r="G340" s="1" t="s">
        <v>413</v>
      </c>
      <c r="H340" s="1" t="s">
        <v>429</v>
      </c>
      <c r="I340" s="1" t="s">
        <v>17</v>
      </c>
      <c r="J340" s="1" t="s">
        <v>17</v>
      </c>
      <c r="K340" s="1" t="s">
        <v>17</v>
      </c>
      <c r="L340" s="1" t="s">
        <v>151</v>
      </c>
    </row>
    <row r="341" ht="18.0" customHeight="1">
      <c r="A341" s="1" t="s">
        <v>452</v>
      </c>
      <c r="B341" s="5" t="s">
        <v>391</v>
      </c>
      <c r="C341" s="1">
        <f>SUM(C338:C340)</f>
        <v>6</v>
      </c>
      <c r="D341" s="1" t="s">
        <v>144</v>
      </c>
      <c r="E341" s="1" t="s">
        <v>382</v>
      </c>
      <c r="F341" s="1" t="s">
        <v>383</v>
      </c>
      <c r="G341" s="1" t="s">
        <v>413</v>
      </c>
      <c r="H341" s="1" t="s">
        <v>429</v>
      </c>
      <c r="I341" s="1" t="s">
        <v>17</v>
      </c>
      <c r="J341" s="1" t="s">
        <v>17</v>
      </c>
      <c r="K341" s="1" t="s">
        <v>17</v>
      </c>
      <c r="L341" s="1" t="s">
        <v>151</v>
      </c>
    </row>
    <row r="342" ht="15.75" customHeight="1">
      <c r="B342" s="5"/>
    </row>
    <row r="343" ht="48.75" customHeight="1">
      <c r="B343" s="5"/>
    </row>
    <row r="344" ht="18.0" customHeight="1">
      <c r="A344" s="1" t="s">
        <v>453</v>
      </c>
      <c r="B344" s="5" t="s">
        <v>381</v>
      </c>
      <c r="C344" s="1">
        <f t="shared" ref="C344:C346" si="14">SUM(C338,C332,C326)</f>
        <v>101</v>
      </c>
      <c r="D344" s="1" t="s">
        <v>144</v>
      </c>
      <c r="E344" s="1" t="s">
        <v>382</v>
      </c>
      <c r="F344" s="1" t="s">
        <v>383</v>
      </c>
      <c r="G344" s="1" t="s">
        <v>418</v>
      </c>
      <c r="H344" s="1" t="s">
        <v>429</v>
      </c>
      <c r="I344" s="1" t="s">
        <v>17</v>
      </c>
      <c r="J344" s="1" t="s">
        <v>17</v>
      </c>
      <c r="K344" s="1" t="s">
        <v>17</v>
      </c>
      <c r="L344" s="1" t="s">
        <v>151</v>
      </c>
    </row>
    <row r="345" ht="15.75" customHeight="1">
      <c r="A345" s="1" t="s">
        <v>454</v>
      </c>
      <c r="B345" s="5" t="s">
        <v>387</v>
      </c>
      <c r="C345" s="1">
        <f t="shared" si="14"/>
        <v>100</v>
      </c>
      <c r="D345" s="1" t="s">
        <v>144</v>
      </c>
      <c r="E345" s="1" t="s">
        <v>382</v>
      </c>
      <c r="F345" s="1" t="s">
        <v>383</v>
      </c>
      <c r="G345" s="1" t="s">
        <v>418</v>
      </c>
      <c r="H345" s="1" t="s">
        <v>429</v>
      </c>
      <c r="I345" s="1" t="s">
        <v>17</v>
      </c>
      <c r="J345" s="1" t="s">
        <v>17</v>
      </c>
      <c r="K345" s="1" t="s">
        <v>17</v>
      </c>
      <c r="L345" s="1" t="s">
        <v>151</v>
      </c>
    </row>
    <row r="346" ht="15.75" customHeight="1">
      <c r="A346" s="1" t="s">
        <v>455</v>
      </c>
      <c r="B346" s="5" t="s">
        <v>389</v>
      </c>
      <c r="C346" s="1">
        <f t="shared" si="14"/>
        <v>119</v>
      </c>
      <c r="D346" s="1" t="s">
        <v>144</v>
      </c>
      <c r="E346" s="1" t="s">
        <v>382</v>
      </c>
      <c r="F346" s="1" t="s">
        <v>383</v>
      </c>
      <c r="G346" s="1" t="s">
        <v>418</v>
      </c>
      <c r="H346" s="1" t="s">
        <v>429</v>
      </c>
      <c r="I346" s="1" t="s">
        <v>17</v>
      </c>
      <c r="J346" s="1" t="s">
        <v>17</v>
      </c>
      <c r="K346" s="1" t="s">
        <v>17</v>
      </c>
      <c r="L346" s="1" t="s">
        <v>151</v>
      </c>
    </row>
    <row r="347" ht="18.0" customHeight="1">
      <c r="A347" s="1" t="s">
        <v>456</v>
      </c>
      <c r="B347" s="5" t="s">
        <v>391</v>
      </c>
      <c r="C347" s="1">
        <f>SUM(C344:C346)</f>
        <v>320</v>
      </c>
      <c r="D347" s="1" t="s">
        <v>144</v>
      </c>
      <c r="E347" s="1" t="s">
        <v>382</v>
      </c>
      <c r="F347" s="1" t="s">
        <v>383</v>
      </c>
      <c r="G347" s="1" t="s">
        <v>418</v>
      </c>
      <c r="H347" s="1" t="s">
        <v>429</v>
      </c>
      <c r="I347" s="1" t="s">
        <v>17</v>
      </c>
      <c r="J347" s="1" t="s">
        <v>17</v>
      </c>
      <c r="K347" s="1" t="s">
        <v>17</v>
      </c>
      <c r="L347" s="1" t="s">
        <v>151</v>
      </c>
    </row>
    <row r="348" ht="15.75" customHeight="1">
      <c r="B348" s="5"/>
    </row>
    <row r="349" ht="48.75" customHeight="1">
      <c r="B349" s="5"/>
    </row>
    <row r="350" ht="18.0" customHeight="1">
      <c r="A350" s="1" t="s">
        <v>457</v>
      </c>
      <c r="B350" s="5" t="s">
        <v>381</v>
      </c>
      <c r="C350" s="1">
        <f t="shared" ref="C350:C353" si="15">C344/C320</f>
        <v>0.5611111111</v>
      </c>
      <c r="D350" s="1" t="s">
        <v>144</v>
      </c>
      <c r="E350" s="1" t="s">
        <v>382</v>
      </c>
      <c r="F350" s="1" t="s">
        <v>383</v>
      </c>
      <c r="G350" s="1" t="s">
        <v>423</v>
      </c>
      <c r="H350" s="1" t="s">
        <v>429</v>
      </c>
      <c r="I350" s="1" t="s">
        <v>17</v>
      </c>
      <c r="J350" s="1" t="s">
        <v>17</v>
      </c>
      <c r="K350" s="1" t="s">
        <v>17</v>
      </c>
      <c r="L350" s="1" t="s">
        <v>424</v>
      </c>
    </row>
    <row r="351" ht="15.75" customHeight="1">
      <c r="A351" s="1" t="s">
        <v>458</v>
      </c>
      <c r="B351" s="5" t="s">
        <v>387</v>
      </c>
      <c r="C351" s="1">
        <f t="shared" si="15"/>
        <v>0.6944444444</v>
      </c>
      <c r="D351" s="1" t="s">
        <v>144</v>
      </c>
      <c r="E351" s="1" t="s">
        <v>382</v>
      </c>
      <c r="F351" s="1" t="s">
        <v>383</v>
      </c>
      <c r="G351" s="1" t="s">
        <v>423</v>
      </c>
      <c r="H351" s="1" t="s">
        <v>429</v>
      </c>
      <c r="I351" s="1" t="s">
        <v>17</v>
      </c>
      <c r="J351" s="1" t="s">
        <v>17</v>
      </c>
      <c r="K351" s="1" t="s">
        <v>17</v>
      </c>
      <c r="L351" s="1" t="s">
        <v>424</v>
      </c>
    </row>
    <row r="352" ht="15.75" customHeight="1">
      <c r="A352" s="1" t="s">
        <v>459</v>
      </c>
      <c r="B352" s="5" t="s">
        <v>389</v>
      </c>
      <c r="C352" s="1">
        <f t="shared" si="15"/>
        <v>0.7579617834</v>
      </c>
      <c r="D352" s="1" t="s">
        <v>144</v>
      </c>
      <c r="E352" s="1" t="s">
        <v>382</v>
      </c>
      <c r="F352" s="1" t="s">
        <v>383</v>
      </c>
      <c r="G352" s="1" t="s">
        <v>423</v>
      </c>
      <c r="H352" s="1" t="s">
        <v>429</v>
      </c>
      <c r="I352" s="1" t="s">
        <v>17</v>
      </c>
      <c r="J352" s="1" t="s">
        <v>17</v>
      </c>
      <c r="K352" s="1" t="s">
        <v>17</v>
      </c>
      <c r="L352" s="1" t="s">
        <v>424</v>
      </c>
    </row>
    <row r="353" ht="18.0" customHeight="1">
      <c r="A353" s="1" t="s">
        <v>460</v>
      </c>
      <c r="B353" s="5" t="s">
        <v>391</v>
      </c>
      <c r="C353" s="1">
        <f t="shared" si="15"/>
        <v>0.6652806653</v>
      </c>
      <c r="D353" s="1" t="s">
        <v>144</v>
      </c>
      <c r="E353" s="1" t="s">
        <v>382</v>
      </c>
      <c r="F353" s="1" t="s">
        <v>383</v>
      </c>
      <c r="G353" s="1" t="s">
        <v>423</v>
      </c>
      <c r="H353" s="1" t="s">
        <v>429</v>
      </c>
      <c r="I353" s="1" t="s">
        <v>17</v>
      </c>
      <c r="J353" s="1" t="s">
        <v>17</v>
      </c>
      <c r="K353" s="1" t="s">
        <v>17</v>
      </c>
      <c r="L353" s="1" t="s">
        <v>424</v>
      </c>
    </row>
    <row r="354" ht="15.75" customHeight="1">
      <c r="B354" s="5"/>
    </row>
    <row r="355" ht="15.75" customHeight="1">
      <c r="B355" s="5"/>
    </row>
    <row r="356" ht="15.75" customHeight="1">
      <c r="B356" s="5"/>
    </row>
    <row r="357" ht="15.75" customHeight="1">
      <c r="B357" s="5"/>
    </row>
    <row r="358" ht="15.75" customHeight="1">
      <c r="B358" s="5"/>
    </row>
    <row r="359" ht="15.75" customHeight="1">
      <c r="B359" s="5"/>
    </row>
    <row r="360" ht="15.75" customHeight="1">
      <c r="B360" s="5"/>
    </row>
    <row r="361" ht="15.75" customHeight="1">
      <c r="B361" s="5"/>
    </row>
    <row r="362" ht="15.75" customHeight="1">
      <c r="B362" s="5"/>
    </row>
    <row r="363" ht="18.0" customHeight="1">
      <c r="A363" s="1" t="s">
        <v>461</v>
      </c>
      <c r="B363" s="5" t="s">
        <v>462</v>
      </c>
      <c r="D363" s="1" t="s">
        <v>144</v>
      </c>
      <c r="E363" s="1" t="s">
        <v>382</v>
      </c>
      <c r="F363" s="1" t="s">
        <v>463</v>
      </c>
      <c r="G363" s="1" t="s">
        <v>384</v>
      </c>
      <c r="H363" s="1" t="s">
        <v>385</v>
      </c>
      <c r="I363" s="1" t="s">
        <v>17</v>
      </c>
      <c r="J363" s="1" t="s">
        <v>17</v>
      </c>
      <c r="K363" s="1" t="s">
        <v>17</v>
      </c>
      <c r="L363" s="1" t="s">
        <v>151</v>
      </c>
    </row>
    <row r="364" ht="18.0" customHeight="1">
      <c r="A364" s="1" t="s">
        <v>464</v>
      </c>
      <c r="B364" s="5" t="s">
        <v>465</v>
      </c>
      <c r="D364" s="1" t="s">
        <v>144</v>
      </c>
      <c r="E364" s="1" t="s">
        <v>382</v>
      </c>
      <c r="F364" s="1" t="s">
        <v>463</v>
      </c>
      <c r="G364" s="1" t="s">
        <v>384</v>
      </c>
      <c r="H364" s="1" t="s">
        <v>466</v>
      </c>
      <c r="I364" s="1" t="s">
        <v>17</v>
      </c>
      <c r="J364" s="1" t="s">
        <v>17</v>
      </c>
      <c r="K364" s="1" t="s">
        <v>17</v>
      </c>
      <c r="L364" s="1" t="s">
        <v>151</v>
      </c>
    </row>
    <row r="365" ht="15.75" customHeight="1">
      <c r="B365" s="5"/>
    </row>
    <row r="366" ht="15.75" customHeight="1">
      <c r="B366" s="5"/>
    </row>
    <row r="367" ht="15.75" customHeight="1">
      <c r="B367" s="5"/>
    </row>
    <row r="368" ht="15.75" customHeight="1">
      <c r="B368" s="5"/>
    </row>
    <row r="369" ht="15.75" customHeight="1">
      <c r="B369" s="5"/>
    </row>
    <row r="370" ht="15.75" customHeight="1">
      <c r="B370" s="5"/>
    </row>
    <row r="371" ht="15.75" customHeight="1">
      <c r="B371" s="5"/>
    </row>
    <row r="372" ht="15.75" customHeight="1">
      <c r="B372" s="5"/>
    </row>
    <row r="373" ht="15.75" customHeight="1">
      <c r="B373" s="5"/>
    </row>
    <row r="374" ht="18.0" customHeight="1">
      <c r="A374" s="1" t="s">
        <v>467</v>
      </c>
      <c r="B374" s="5" t="s">
        <v>462</v>
      </c>
      <c r="D374" s="1" t="s">
        <v>144</v>
      </c>
      <c r="E374" s="1" t="s">
        <v>382</v>
      </c>
      <c r="F374" s="1" t="s">
        <v>463</v>
      </c>
      <c r="G374" s="1" t="s">
        <v>393</v>
      </c>
      <c r="H374" s="1" t="s">
        <v>385</v>
      </c>
      <c r="I374" s="1" t="s">
        <v>17</v>
      </c>
      <c r="J374" s="1" t="s">
        <v>17</v>
      </c>
      <c r="K374" s="1" t="s">
        <v>17</v>
      </c>
      <c r="L374" s="1" t="s">
        <v>151</v>
      </c>
    </row>
    <row r="375" ht="18.0" customHeight="1">
      <c r="A375" s="1" t="s">
        <v>468</v>
      </c>
      <c r="B375" s="5" t="s">
        <v>465</v>
      </c>
      <c r="D375" s="1" t="s">
        <v>144</v>
      </c>
      <c r="E375" s="1" t="s">
        <v>382</v>
      </c>
      <c r="F375" s="1" t="s">
        <v>463</v>
      </c>
      <c r="G375" s="1" t="s">
        <v>393</v>
      </c>
      <c r="H375" s="1" t="s">
        <v>466</v>
      </c>
      <c r="I375" s="1" t="s">
        <v>17</v>
      </c>
      <c r="J375" s="1" t="s">
        <v>17</v>
      </c>
      <c r="K375" s="1" t="s">
        <v>17</v>
      </c>
      <c r="L375" s="1" t="s">
        <v>151</v>
      </c>
    </row>
    <row r="376" ht="15.75" customHeight="1">
      <c r="B376" s="5"/>
    </row>
    <row r="377" ht="15.75" customHeight="1">
      <c r="B377" s="5"/>
    </row>
    <row r="378" ht="15.75" customHeight="1">
      <c r="B378" s="5"/>
    </row>
    <row r="379" ht="18.0" customHeight="1">
      <c r="A379" s="1" t="s">
        <v>469</v>
      </c>
      <c r="B379" s="5" t="s">
        <v>462</v>
      </c>
      <c r="C379" s="1">
        <f t="shared" ref="C379:C380" si="16">(C363-C374)</f>
        <v>0</v>
      </c>
      <c r="D379" s="1" t="s">
        <v>144</v>
      </c>
      <c r="E379" s="1" t="s">
        <v>382</v>
      </c>
      <c r="F379" s="1" t="s">
        <v>463</v>
      </c>
      <c r="G379" s="1" t="s">
        <v>398</v>
      </c>
      <c r="H379" s="1" t="s">
        <v>385</v>
      </c>
      <c r="I379" s="1" t="s">
        <v>17</v>
      </c>
      <c r="J379" s="1" t="s">
        <v>17</v>
      </c>
      <c r="K379" s="1" t="s">
        <v>17</v>
      </c>
      <c r="L379" s="1" t="s">
        <v>151</v>
      </c>
    </row>
    <row r="380" ht="18.0" customHeight="1">
      <c r="A380" s="1" t="s">
        <v>470</v>
      </c>
      <c r="B380" s="5" t="s">
        <v>465</v>
      </c>
      <c r="C380" s="1">
        <f t="shared" si="16"/>
        <v>0</v>
      </c>
      <c r="D380" s="1" t="s">
        <v>144</v>
      </c>
      <c r="E380" s="1" t="s">
        <v>382</v>
      </c>
      <c r="F380" s="1" t="s">
        <v>463</v>
      </c>
      <c r="G380" s="1" t="s">
        <v>398</v>
      </c>
      <c r="H380" s="1" t="s">
        <v>466</v>
      </c>
      <c r="I380" s="1" t="s">
        <v>17</v>
      </c>
      <c r="J380" s="1" t="s">
        <v>17</v>
      </c>
      <c r="K380" s="1" t="s">
        <v>17</v>
      </c>
      <c r="L380" s="1" t="s">
        <v>151</v>
      </c>
    </row>
    <row r="381" ht="15.75" customHeight="1">
      <c r="B381" s="5"/>
    </row>
    <row r="382" ht="15.75" customHeight="1">
      <c r="B382" s="5"/>
    </row>
    <row r="383" ht="15.75" customHeight="1">
      <c r="B383" s="5"/>
    </row>
    <row r="384" ht="18.0" customHeight="1">
      <c r="A384" s="1" t="s">
        <v>471</v>
      </c>
      <c r="B384" s="5" t="s">
        <v>462</v>
      </c>
      <c r="D384" s="1" t="s">
        <v>144</v>
      </c>
      <c r="E384" s="1" t="s">
        <v>382</v>
      </c>
      <c r="F384" s="1" t="s">
        <v>463</v>
      </c>
      <c r="G384" s="1" t="s">
        <v>472</v>
      </c>
      <c r="H384" s="1" t="s">
        <v>385</v>
      </c>
      <c r="I384" s="1" t="s">
        <v>17</v>
      </c>
      <c r="J384" s="1" t="s">
        <v>17</v>
      </c>
      <c r="K384" s="1" t="s">
        <v>17</v>
      </c>
      <c r="L384" s="1" t="s">
        <v>151</v>
      </c>
    </row>
    <row r="385" ht="18.0" customHeight="1">
      <c r="A385" s="1" t="s">
        <v>473</v>
      </c>
      <c r="B385" s="5" t="s">
        <v>465</v>
      </c>
      <c r="D385" s="1" t="s">
        <v>144</v>
      </c>
      <c r="E385" s="1" t="s">
        <v>382</v>
      </c>
      <c r="F385" s="1" t="s">
        <v>463</v>
      </c>
      <c r="G385" s="1" t="s">
        <v>472</v>
      </c>
      <c r="H385" s="1" t="s">
        <v>466</v>
      </c>
      <c r="I385" s="1" t="s">
        <v>17</v>
      </c>
      <c r="J385" s="1" t="s">
        <v>17</v>
      </c>
      <c r="K385" s="1" t="s">
        <v>17</v>
      </c>
      <c r="L385" s="1" t="s">
        <v>151</v>
      </c>
    </row>
    <row r="386" ht="15.75" customHeight="1">
      <c r="B386" s="5"/>
    </row>
    <row r="387" ht="15.75" customHeight="1">
      <c r="B387" s="5"/>
    </row>
    <row r="388" ht="15.75" customHeight="1">
      <c r="B388" s="5"/>
    </row>
    <row r="389" ht="18.0" customHeight="1">
      <c r="A389" s="1" t="s">
        <v>474</v>
      </c>
      <c r="B389" s="5" t="s">
        <v>462</v>
      </c>
      <c r="D389" s="1" t="s">
        <v>144</v>
      </c>
      <c r="E389" s="1" t="s">
        <v>382</v>
      </c>
      <c r="F389" s="1" t="s">
        <v>463</v>
      </c>
      <c r="G389" s="1" t="s">
        <v>475</v>
      </c>
      <c r="H389" s="1" t="s">
        <v>385</v>
      </c>
      <c r="I389" s="1" t="s">
        <v>17</v>
      </c>
      <c r="J389" s="1" t="s">
        <v>17</v>
      </c>
      <c r="K389" s="1" t="s">
        <v>17</v>
      </c>
      <c r="L389" s="1" t="s">
        <v>151</v>
      </c>
    </row>
    <row r="390" ht="18.0" customHeight="1">
      <c r="A390" s="1" t="s">
        <v>476</v>
      </c>
      <c r="B390" s="5" t="s">
        <v>465</v>
      </c>
      <c r="D390" s="1" t="s">
        <v>144</v>
      </c>
      <c r="E390" s="1" t="s">
        <v>382</v>
      </c>
      <c r="F390" s="1" t="s">
        <v>463</v>
      </c>
      <c r="G390" s="1" t="s">
        <v>475</v>
      </c>
      <c r="H390" s="1" t="s">
        <v>466</v>
      </c>
      <c r="I390" s="1" t="s">
        <v>17</v>
      </c>
      <c r="J390" s="1" t="s">
        <v>17</v>
      </c>
      <c r="K390" s="1" t="s">
        <v>17</v>
      </c>
      <c r="L390" s="1" t="s">
        <v>151</v>
      </c>
    </row>
    <row r="391" ht="15.75" customHeight="1">
      <c r="B391" s="5"/>
    </row>
    <row r="392" ht="15.75" customHeight="1">
      <c r="B392" s="5"/>
    </row>
    <row r="393" ht="15.75" customHeight="1">
      <c r="B393" s="5"/>
    </row>
    <row r="394" ht="16.5" customHeight="1">
      <c r="A394" s="1" t="s">
        <v>477</v>
      </c>
      <c r="B394" s="5" t="s">
        <v>462</v>
      </c>
      <c r="D394" s="1" t="s">
        <v>144</v>
      </c>
      <c r="E394" s="1" t="s">
        <v>382</v>
      </c>
      <c r="F394" s="1" t="s">
        <v>463</v>
      </c>
      <c r="G394" s="1" t="s">
        <v>478</v>
      </c>
      <c r="H394" s="1" t="s">
        <v>385</v>
      </c>
      <c r="I394" s="1" t="s">
        <v>17</v>
      </c>
      <c r="J394" s="1" t="s">
        <v>17</v>
      </c>
      <c r="K394" s="1" t="s">
        <v>17</v>
      </c>
      <c r="L394" s="1" t="s">
        <v>151</v>
      </c>
    </row>
    <row r="395" ht="16.5" customHeight="1">
      <c r="A395" s="1" t="s">
        <v>479</v>
      </c>
      <c r="B395" s="5" t="s">
        <v>465</v>
      </c>
      <c r="D395" s="1" t="s">
        <v>144</v>
      </c>
      <c r="E395" s="1" t="s">
        <v>382</v>
      </c>
      <c r="F395" s="1" t="s">
        <v>463</v>
      </c>
      <c r="G395" s="1" t="s">
        <v>478</v>
      </c>
      <c r="H395" s="1" t="s">
        <v>466</v>
      </c>
      <c r="I395" s="1" t="s">
        <v>17</v>
      </c>
      <c r="J395" s="1" t="s">
        <v>17</v>
      </c>
      <c r="K395" s="1" t="s">
        <v>17</v>
      </c>
      <c r="L395" s="1" t="s">
        <v>151</v>
      </c>
    </row>
    <row r="396" ht="15.75" customHeight="1">
      <c r="B396" s="5"/>
    </row>
    <row r="397" ht="15.75" customHeight="1">
      <c r="B397" s="5"/>
    </row>
    <row r="398" ht="15.75" customHeight="1">
      <c r="B398" s="5"/>
    </row>
    <row r="399" ht="18.0" customHeight="1">
      <c r="A399" s="1" t="s">
        <v>480</v>
      </c>
      <c r="B399" s="5" t="s">
        <v>462</v>
      </c>
      <c r="D399" s="1" t="s">
        <v>144</v>
      </c>
      <c r="E399" s="1" t="s">
        <v>382</v>
      </c>
      <c r="F399" s="1" t="s">
        <v>463</v>
      </c>
      <c r="G399" s="1" t="s">
        <v>481</v>
      </c>
      <c r="H399" s="1" t="s">
        <v>385</v>
      </c>
      <c r="I399" s="1" t="s">
        <v>17</v>
      </c>
      <c r="J399" s="1" t="s">
        <v>17</v>
      </c>
      <c r="K399" s="1" t="s">
        <v>17</v>
      </c>
      <c r="L399" s="1" t="s">
        <v>151</v>
      </c>
    </row>
    <row r="400" ht="18.0" customHeight="1">
      <c r="A400" s="1" t="s">
        <v>482</v>
      </c>
      <c r="B400" s="5" t="s">
        <v>465</v>
      </c>
      <c r="D400" s="1" t="s">
        <v>144</v>
      </c>
      <c r="E400" s="1" t="s">
        <v>382</v>
      </c>
      <c r="F400" s="1" t="s">
        <v>463</v>
      </c>
      <c r="G400" s="1" t="s">
        <v>481</v>
      </c>
      <c r="H400" s="1" t="s">
        <v>466</v>
      </c>
      <c r="I400" s="1" t="s">
        <v>17</v>
      </c>
      <c r="J400" s="1" t="s">
        <v>17</v>
      </c>
      <c r="K400" s="1" t="s">
        <v>17</v>
      </c>
      <c r="L400" s="1" t="s">
        <v>151</v>
      </c>
    </row>
    <row r="401" ht="18.0" customHeight="1">
      <c r="B401" s="5"/>
    </row>
    <row r="402" ht="15.75" customHeight="1">
      <c r="B402" s="5"/>
    </row>
    <row r="403" ht="15.75" customHeight="1">
      <c r="B403" s="5"/>
    </row>
    <row r="404" ht="15.75" customHeight="1">
      <c r="B404" s="5"/>
    </row>
    <row r="405" ht="18.0" customHeight="1">
      <c r="A405" s="1" t="s">
        <v>483</v>
      </c>
      <c r="B405" s="5" t="s">
        <v>462</v>
      </c>
      <c r="D405" s="1" t="s">
        <v>144</v>
      </c>
      <c r="E405" s="1" t="s">
        <v>382</v>
      </c>
      <c r="F405" s="1" t="s">
        <v>463</v>
      </c>
      <c r="G405" s="1" t="s">
        <v>484</v>
      </c>
      <c r="H405" s="1" t="s">
        <v>385</v>
      </c>
      <c r="I405" s="1" t="s">
        <v>17</v>
      </c>
      <c r="J405" s="1" t="s">
        <v>17</v>
      </c>
      <c r="K405" s="1" t="s">
        <v>17</v>
      </c>
      <c r="L405" s="1" t="s">
        <v>151</v>
      </c>
    </row>
    <row r="406" ht="18.0" customHeight="1">
      <c r="A406" s="1" t="s">
        <v>485</v>
      </c>
      <c r="B406" s="5" t="s">
        <v>465</v>
      </c>
      <c r="D406" s="1" t="s">
        <v>144</v>
      </c>
      <c r="E406" s="1" t="s">
        <v>382</v>
      </c>
      <c r="F406" s="1" t="s">
        <v>463</v>
      </c>
      <c r="G406" s="1" t="s">
        <v>484</v>
      </c>
      <c r="H406" s="1" t="s">
        <v>466</v>
      </c>
      <c r="I406" s="1" t="s">
        <v>17</v>
      </c>
      <c r="J406" s="1" t="s">
        <v>17</v>
      </c>
      <c r="K406" s="1" t="s">
        <v>17</v>
      </c>
      <c r="L406" s="1" t="s">
        <v>151</v>
      </c>
    </row>
    <row r="407" ht="18.0" customHeight="1">
      <c r="B407" s="5"/>
    </row>
    <row r="408" ht="15.75" customHeight="1">
      <c r="B408" s="5"/>
    </row>
    <row r="409" ht="15.75" customHeight="1">
      <c r="B409" s="5"/>
    </row>
    <row r="410" ht="15.75" customHeight="1">
      <c r="B410" s="5"/>
    </row>
    <row r="411" ht="18.0" customHeight="1">
      <c r="A411" s="1" t="s">
        <v>486</v>
      </c>
      <c r="B411" s="5" t="s">
        <v>462</v>
      </c>
      <c r="D411" s="1" t="s">
        <v>144</v>
      </c>
      <c r="E411" s="1" t="s">
        <v>382</v>
      </c>
      <c r="F411" s="1" t="s">
        <v>463</v>
      </c>
      <c r="G411" s="1" t="s">
        <v>487</v>
      </c>
      <c r="H411" s="1" t="s">
        <v>385</v>
      </c>
      <c r="I411" s="1" t="s">
        <v>17</v>
      </c>
      <c r="J411" s="1" t="s">
        <v>17</v>
      </c>
      <c r="K411" s="1" t="s">
        <v>17</v>
      </c>
      <c r="L411" s="1" t="s">
        <v>151</v>
      </c>
    </row>
    <row r="412" ht="18.0" customHeight="1">
      <c r="A412" s="1" t="s">
        <v>488</v>
      </c>
      <c r="B412" s="5" t="s">
        <v>465</v>
      </c>
      <c r="D412" s="1" t="s">
        <v>144</v>
      </c>
      <c r="E412" s="1" t="s">
        <v>382</v>
      </c>
      <c r="F412" s="1" t="s">
        <v>463</v>
      </c>
      <c r="G412" s="1" t="s">
        <v>487</v>
      </c>
      <c r="H412" s="1" t="s">
        <v>466</v>
      </c>
      <c r="I412" s="1" t="s">
        <v>17</v>
      </c>
      <c r="J412" s="1" t="s">
        <v>17</v>
      </c>
      <c r="K412" s="1" t="s">
        <v>17</v>
      </c>
      <c r="L412" s="1" t="s">
        <v>151</v>
      </c>
    </row>
    <row r="413" ht="18.0" customHeight="1">
      <c r="B413" s="5"/>
    </row>
    <row r="414" ht="15.75" customHeight="1">
      <c r="B414" s="5"/>
    </row>
    <row r="415" ht="15.75" customHeight="1">
      <c r="B415" s="5"/>
    </row>
    <row r="416" ht="15.75" customHeight="1">
      <c r="B416" s="5"/>
    </row>
    <row r="417" ht="18.0" customHeight="1">
      <c r="A417" s="1" t="s">
        <v>489</v>
      </c>
      <c r="B417" s="5" t="s">
        <v>462</v>
      </c>
      <c r="D417" s="1" t="s">
        <v>144</v>
      </c>
      <c r="E417" s="1" t="s">
        <v>382</v>
      </c>
      <c r="F417" s="1" t="s">
        <v>463</v>
      </c>
      <c r="G417" s="1" t="s">
        <v>490</v>
      </c>
      <c r="H417" s="1" t="s">
        <v>385</v>
      </c>
      <c r="I417" s="1" t="s">
        <v>17</v>
      </c>
      <c r="J417" s="1" t="s">
        <v>17</v>
      </c>
      <c r="K417" s="1" t="s">
        <v>17</v>
      </c>
      <c r="L417" s="1" t="s">
        <v>151</v>
      </c>
    </row>
    <row r="418" ht="18.0" customHeight="1">
      <c r="A418" s="1" t="s">
        <v>491</v>
      </c>
      <c r="B418" s="5" t="s">
        <v>465</v>
      </c>
      <c r="D418" s="1" t="s">
        <v>144</v>
      </c>
      <c r="E418" s="1" t="s">
        <v>382</v>
      </c>
      <c r="F418" s="1" t="s">
        <v>463</v>
      </c>
      <c r="G418" s="1" t="s">
        <v>490</v>
      </c>
      <c r="H418" s="1" t="s">
        <v>466</v>
      </c>
      <c r="I418" s="1" t="s">
        <v>17</v>
      </c>
      <c r="J418" s="1" t="s">
        <v>17</v>
      </c>
      <c r="K418" s="1" t="s">
        <v>17</v>
      </c>
      <c r="L418" s="1" t="s">
        <v>151</v>
      </c>
    </row>
    <row r="419" ht="15.75" customHeight="1">
      <c r="B419" s="5"/>
    </row>
    <row r="420" ht="15.75" customHeight="1">
      <c r="B420" s="5"/>
    </row>
    <row r="421" ht="15.75" customHeight="1">
      <c r="B421" s="5"/>
    </row>
    <row r="422" ht="15.75" customHeight="1">
      <c r="B422" s="5"/>
    </row>
    <row r="423" ht="15.75" customHeight="1">
      <c r="B423" s="5"/>
    </row>
    <row r="424" ht="15.75" customHeight="1">
      <c r="B424" s="5"/>
    </row>
    <row r="425" ht="15.75" customHeight="1">
      <c r="B425" s="5"/>
    </row>
    <row r="426" ht="15.75" customHeight="1">
      <c r="B426" s="5"/>
    </row>
    <row r="427" ht="15.75" customHeight="1">
      <c r="B427" s="5"/>
    </row>
    <row r="428" ht="15.75" customHeight="1">
      <c r="B428" s="5"/>
    </row>
    <row r="429" ht="15.75" customHeight="1">
      <c r="B429" s="5"/>
    </row>
    <row r="430" ht="15.75" customHeight="1">
      <c r="B430" s="5"/>
    </row>
    <row r="431" ht="18.0" customHeight="1">
      <c r="B431" s="5"/>
    </row>
    <row r="432" ht="15.75" customHeight="1">
      <c r="A432" s="1" t="s">
        <v>492</v>
      </c>
      <c r="B432" s="5" t="s">
        <v>493</v>
      </c>
      <c r="C432" s="5">
        <v>78.3</v>
      </c>
      <c r="D432" s="1" t="s">
        <v>144</v>
      </c>
      <c r="E432" s="1" t="s">
        <v>494</v>
      </c>
      <c r="F432" s="1" t="s">
        <v>146</v>
      </c>
      <c r="G432" s="1" t="s">
        <v>147</v>
      </c>
      <c r="H432" s="1" t="s">
        <v>495</v>
      </c>
      <c r="I432" s="1" t="s">
        <v>17</v>
      </c>
      <c r="J432" s="1" t="s">
        <v>149</v>
      </c>
      <c r="K432" s="1" t="s">
        <v>17</v>
      </c>
      <c r="L432" s="1" t="s">
        <v>424</v>
      </c>
    </row>
    <row r="433" ht="15.75" customHeight="1">
      <c r="B433" s="5"/>
    </row>
    <row r="434" ht="15.75" customHeight="1">
      <c r="B434" s="5"/>
    </row>
    <row r="435" ht="15.75" customHeight="1">
      <c r="B435" s="5"/>
    </row>
    <row r="436" ht="15.75" customHeight="1">
      <c r="B436" s="5"/>
    </row>
    <row r="437" ht="15.75" customHeight="1">
      <c r="B437" s="5"/>
    </row>
    <row r="438" ht="15.75" customHeight="1">
      <c r="B438" s="5"/>
    </row>
    <row r="439" ht="15.75" customHeight="1">
      <c r="B439" s="5"/>
    </row>
    <row r="440" ht="15.75" customHeight="1">
      <c r="B440" s="5"/>
    </row>
    <row r="441" ht="15.75" customHeight="1">
      <c r="B441" s="5"/>
    </row>
    <row r="442" ht="15.75" customHeight="1">
      <c r="B442" s="5"/>
    </row>
    <row r="443" ht="15.75" customHeight="1">
      <c r="B443" s="5"/>
    </row>
    <row r="444" ht="15.75" customHeight="1">
      <c r="B444" s="5"/>
    </row>
    <row r="445" ht="15.75" customHeight="1">
      <c r="B445" s="5"/>
    </row>
    <row r="446" ht="15.75" customHeight="1">
      <c r="B446" s="5"/>
    </row>
    <row r="447" ht="15.75" customHeight="1">
      <c r="B447" s="5"/>
    </row>
    <row r="448" ht="15.75" customHeight="1">
      <c r="B448" s="5"/>
    </row>
    <row r="449" ht="15.75" customHeight="1">
      <c r="B449" s="5"/>
    </row>
    <row r="450" ht="15.75" customHeight="1">
      <c r="B450" s="5"/>
    </row>
    <row r="451" ht="15.75" customHeight="1">
      <c r="B451" s="5"/>
    </row>
    <row r="452" ht="15.75" customHeight="1">
      <c r="B452" s="5"/>
    </row>
    <row r="453" ht="15.75" customHeight="1">
      <c r="B453" s="5"/>
    </row>
    <row r="454" ht="15.75" customHeight="1">
      <c r="B454" s="5"/>
    </row>
    <row r="455" ht="15.75" customHeight="1">
      <c r="B455" s="5"/>
    </row>
    <row r="456" ht="15.75" customHeight="1">
      <c r="B456" s="5"/>
    </row>
    <row r="457" ht="15.75" customHeight="1">
      <c r="B457" s="5"/>
    </row>
    <row r="458" ht="15.75" customHeight="1">
      <c r="B458" s="5"/>
    </row>
    <row r="459" ht="15.75" customHeight="1">
      <c r="B459" s="5"/>
    </row>
    <row r="460" ht="15.75" customHeight="1">
      <c r="B460" s="5"/>
    </row>
    <row r="461" ht="15.75" customHeight="1">
      <c r="B461" s="5"/>
    </row>
    <row r="462" ht="15.75" customHeight="1">
      <c r="B462" s="5"/>
    </row>
    <row r="463" ht="15.75" customHeight="1">
      <c r="B463" s="5"/>
    </row>
    <row r="464" ht="15.75" customHeight="1">
      <c r="B464" s="5"/>
    </row>
    <row r="465" ht="15.75" customHeight="1">
      <c r="B465" s="5"/>
    </row>
    <row r="466" ht="15.75" customHeight="1">
      <c r="B466" s="5"/>
    </row>
    <row r="467" ht="15.75" customHeight="1">
      <c r="B467" s="5"/>
    </row>
    <row r="468" ht="15.75" customHeight="1">
      <c r="B468" s="5"/>
    </row>
    <row r="469" ht="15.75" customHeight="1">
      <c r="B469" s="5"/>
    </row>
    <row r="470" ht="15.75" customHeight="1">
      <c r="B470" s="5"/>
    </row>
    <row r="471" ht="15.75" customHeight="1">
      <c r="B471" s="5"/>
    </row>
    <row r="472" ht="15.75" customHeight="1">
      <c r="B472" s="5"/>
    </row>
    <row r="473" ht="15.75" customHeight="1">
      <c r="B473" s="5"/>
    </row>
    <row r="474" ht="15.75" customHeight="1">
      <c r="B474" s="5"/>
    </row>
    <row r="475" ht="15.75" customHeight="1">
      <c r="B475" s="5"/>
    </row>
    <row r="476" ht="15.75" customHeight="1">
      <c r="B476" s="5"/>
    </row>
    <row r="477" ht="15.75" customHeight="1">
      <c r="B477" s="5"/>
    </row>
    <row r="478" ht="15.75" customHeight="1">
      <c r="B478" s="5"/>
    </row>
    <row r="479" ht="15.75" customHeight="1">
      <c r="B479" s="5"/>
    </row>
    <row r="480" ht="15.75" customHeight="1">
      <c r="B480" s="5"/>
    </row>
    <row r="481" ht="15.75" customHeight="1">
      <c r="B481" s="5"/>
    </row>
    <row r="482" ht="15.75" customHeight="1">
      <c r="B482" s="5"/>
    </row>
    <row r="483" ht="15.75" customHeight="1">
      <c r="B483" s="5"/>
    </row>
    <row r="484" ht="15.75" customHeight="1">
      <c r="B484" s="5"/>
    </row>
    <row r="485" ht="15.75" customHeight="1">
      <c r="B485" s="5"/>
    </row>
    <row r="486" ht="15.75" customHeight="1">
      <c r="B486" s="5"/>
    </row>
    <row r="487" ht="15.75" customHeight="1">
      <c r="B487" s="5"/>
    </row>
    <row r="488" ht="15.75" customHeight="1">
      <c r="B488" s="5"/>
    </row>
    <row r="489" ht="15.75" customHeight="1">
      <c r="B489" s="5"/>
    </row>
    <row r="490" ht="15.75" customHeight="1">
      <c r="B490" s="5"/>
    </row>
    <row r="491" ht="15.75" customHeight="1">
      <c r="B491" s="5"/>
    </row>
    <row r="492" ht="15.75" customHeight="1">
      <c r="B492" s="5"/>
    </row>
    <row r="493" ht="15.75" customHeight="1">
      <c r="B493" s="5"/>
    </row>
    <row r="494" ht="15.75" customHeight="1">
      <c r="B494" s="5"/>
    </row>
    <row r="495" ht="15.75" customHeight="1">
      <c r="B495" s="5"/>
    </row>
    <row r="496" ht="15.75" customHeight="1">
      <c r="B496" s="5"/>
    </row>
    <row r="497" ht="15.75" customHeight="1">
      <c r="B497" s="5"/>
    </row>
    <row r="498" ht="15.75" customHeight="1">
      <c r="B498" s="5"/>
    </row>
    <row r="499" ht="15.75" customHeight="1">
      <c r="B499" s="5"/>
    </row>
    <row r="500" ht="15.75" customHeight="1">
      <c r="B500" s="5"/>
    </row>
    <row r="501" ht="15.75" customHeight="1">
      <c r="B501" s="5"/>
    </row>
    <row r="502" ht="15.75" customHeight="1">
      <c r="B502" s="5"/>
    </row>
    <row r="503" ht="15.75" customHeight="1">
      <c r="B503" s="5"/>
    </row>
    <row r="504" ht="15.75" customHeight="1">
      <c r="B504" s="5"/>
    </row>
    <row r="505" ht="15.75" customHeight="1">
      <c r="B505" s="5"/>
    </row>
    <row r="506" ht="15.75" customHeight="1">
      <c r="B506" s="5"/>
    </row>
    <row r="507" ht="15.75" customHeight="1">
      <c r="B507" s="5"/>
    </row>
    <row r="508" ht="15.75" customHeight="1">
      <c r="B508" s="5"/>
    </row>
    <row r="509" ht="15.75" customHeight="1">
      <c r="B509" s="5"/>
    </row>
    <row r="510" ht="15.75" customHeight="1">
      <c r="B510" s="5"/>
    </row>
    <row r="511" ht="15.75" customHeight="1">
      <c r="B511" s="5"/>
    </row>
    <row r="512" ht="15.75" customHeight="1">
      <c r="B512" s="5"/>
    </row>
    <row r="513" ht="15.75" customHeight="1">
      <c r="B513" s="5"/>
    </row>
    <row r="514" ht="15.75" customHeight="1">
      <c r="B514" s="5"/>
    </row>
    <row r="515" ht="15.75" customHeight="1">
      <c r="B515" s="5"/>
    </row>
    <row r="516" ht="15.75" customHeight="1">
      <c r="B516" s="5"/>
    </row>
    <row r="517" ht="15.75" customHeight="1">
      <c r="B517" s="5"/>
    </row>
    <row r="518" ht="15.75" customHeight="1">
      <c r="B518" s="5"/>
    </row>
    <row r="519" ht="15.75" customHeight="1">
      <c r="B519" s="5"/>
    </row>
    <row r="520" ht="15.75" customHeight="1">
      <c r="B520" s="5"/>
    </row>
    <row r="521" ht="15.75" customHeight="1">
      <c r="B521" s="5"/>
    </row>
    <row r="522" ht="15.75" customHeight="1">
      <c r="B522" s="5"/>
    </row>
    <row r="523" ht="15.75" customHeight="1">
      <c r="B523" s="5"/>
    </row>
    <row r="524" ht="15.75" customHeight="1">
      <c r="B524" s="5"/>
    </row>
    <row r="525" ht="15.75" customHeight="1">
      <c r="B525" s="5"/>
    </row>
    <row r="526" ht="15.75" customHeight="1">
      <c r="B526" s="5"/>
    </row>
    <row r="527" ht="15.75" customHeight="1">
      <c r="B527" s="5"/>
    </row>
    <row r="528" ht="15.75" customHeight="1">
      <c r="B528" s="5"/>
    </row>
    <row r="529" ht="15.75" customHeight="1">
      <c r="B529" s="5"/>
    </row>
    <row r="530" ht="15.75" customHeight="1">
      <c r="B530" s="5"/>
    </row>
    <row r="531" ht="15.75" customHeight="1">
      <c r="B531" s="5"/>
    </row>
    <row r="532" ht="15.75" customHeight="1">
      <c r="B532" s="5"/>
    </row>
    <row r="533" ht="15.75" customHeight="1">
      <c r="B533" s="5"/>
    </row>
    <row r="534" ht="15.75" customHeight="1">
      <c r="B534" s="5"/>
    </row>
    <row r="535" ht="15.75" customHeight="1">
      <c r="B535" s="5"/>
    </row>
    <row r="536" ht="15.75" customHeight="1">
      <c r="B536" s="5"/>
    </row>
    <row r="537" ht="15.75" customHeight="1">
      <c r="B537" s="5"/>
    </row>
    <row r="538" ht="15.75" customHeight="1">
      <c r="B538" s="5"/>
    </row>
    <row r="539" ht="15.75" customHeight="1">
      <c r="B539" s="5"/>
    </row>
    <row r="540" ht="15.75" customHeight="1">
      <c r="B540" s="5"/>
    </row>
    <row r="541" ht="15.75" customHeight="1">
      <c r="B541" s="5"/>
    </row>
    <row r="542" ht="15.75" customHeight="1">
      <c r="B542" s="5"/>
    </row>
    <row r="543" ht="15.75" customHeight="1">
      <c r="B543" s="5"/>
    </row>
    <row r="544" ht="15.75" customHeight="1">
      <c r="B544" s="5"/>
    </row>
    <row r="545" ht="15.75" customHeight="1">
      <c r="B545" s="5"/>
    </row>
    <row r="546" ht="15.75" customHeight="1">
      <c r="B546" s="5"/>
    </row>
    <row r="547" ht="15.75" customHeight="1">
      <c r="B547" s="5"/>
    </row>
    <row r="548" ht="15.75" customHeight="1">
      <c r="B548" s="5"/>
    </row>
    <row r="549" ht="15.75" customHeight="1">
      <c r="B549" s="5"/>
    </row>
    <row r="550" ht="15.75" customHeight="1">
      <c r="B550" s="5"/>
    </row>
    <row r="551" ht="15.75" customHeight="1">
      <c r="B551" s="5"/>
    </row>
    <row r="552" ht="15.75" customHeight="1">
      <c r="B552" s="5"/>
    </row>
    <row r="553" ht="15.75" customHeight="1">
      <c r="B553" s="5"/>
    </row>
    <row r="554" ht="15.75" customHeight="1">
      <c r="B554" s="5"/>
    </row>
    <row r="555" ht="15.75" customHeight="1">
      <c r="B555" s="5"/>
    </row>
    <row r="556" ht="15.75" customHeight="1">
      <c r="B556" s="5"/>
    </row>
    <row r="557" ht="15.75" customHeight="1">
      <c r="B557" s="5"/>
    </row>
    <row r="558" ht="15.75" customHeight="1">
      <c r="B558" s="5"/>
    </row>
    <row r="559" ht="15.75" customHeight="1">
      <c r="B559" s="5"/>
    </row>
    <row r="560" ht="15.75" customHeight="1">
      <c r="B560" s="5"/>
    </row>
    <row r="561" ht="15.75" customHeight="1">
      <c r="B561" s="5"/>
    </row>
    <row r="562" ht="15.75" customHeight="1">
      <c r="B562" s="5"/>
    </row>
    <row r="563" ht="15.75" customHeight="1">
      <c r="B563" s="5"/>
    </row>
    <row r="564" ht="15.75" customHeight="1">
      <c r="B564" s="5"/>
    </row>
    <row r="565" ht="15.75" customHeight="1">
      <c r="B565" s="5"/>
    </row>
    <row r="566" ht="15.75" customHeight="1">
      <c r="B566" s="5"/>
    </row>
    <row r="567" ht="15.75" customHeight="1">
      <c r="B567" s="5"/>
    </row>
    <row r="568" ht="15.75" customHeight="1">
      <c r="B568" s="5"/>
    </row>
    <row r="569" ht="15.75" customHeight="1">
      <c r="B569" s="5"/>
    </row>
    <row r="570" ht="15.75" customHeight="1">
      <c r="B570" s="5"/>
    </row>
    <row r="571" ht="15.75" customHeight="1">
      <c r="B571" s="5"/>
    </row>
    <row r="572" ht="15.75" customHeight="1">
      <c r="B572" s="5"/>
    </row>
    <row r="573" ht="15.75" customHeight="1">
      <c r="B573" s="5"/>
    </row>
    <row r="574" ht="15.75" customHeight="1">
      <c r="B574" s="5"/>
    </row>
    <row r="575" ht="15.75" customHeight="1">
      <c r="B575" s="5"/>
    </row>
    <row r="576" ht="15.75" customHeight="1">
      <c r="B576" s="5"/>
    </row>
    <row r="577" ht="15.75" customHeight="1">
      <c r="B577" s="5"/>
    </row>
    <row r="578" ht="15.75" customHeight="1">
      <c r="B578" s="5"/>
    </row>
    <row r="579" ht="15.75" customHeight="1">
      <c r="B579" s="5"/>
    </row>
    <row r="580" ht="15.75" customHeight="1">
      <c r="B580" s="5"/>
    </row>
    <row r="581" ht="15.75" customHeight="1">
      <c r="B581" s="5"/>
    </row>
    <row r="582" ht="15.75" customHeight="1">
      <c r="B582" s="5"/>
    </row>
    <row r="583" ht="15.75" customHeight="1">
      <c r="B583" s="5"/>
    </row>
    <row r="584" ht="15.75" customHeight="1">
      <c r="B584" s="5"/>
    </row>
    <row r="585" ht="15.75" customHeight="1">
      <c r="B585" s="5"/>
    </row>
    <row r="586" ht="15.75" customHeight="1">
      <c r="B586" s="5"/>
    </row>
    <row r="587" ht="15.75" customHeight="1">
      <c r="B587" s="5"/>
    </row>
    <row r="588" ht="15.75" customHeight="1">
      <c r="B588" s="5"/>
    </row>
    <row r="589" ht="15.75" customHeight="1">
      <c r="B589" s="5"/>
    </row>
    <row r="590" ht="15.75" customHeight="1">
      <c r="B590" s="5"/>
    </row>
    <row r="591" ht="15.75" customHeight="1">
      <c r="B591" s="5"/>
    </row>
    <row r="592" ht="15.75" customHeight="1">
      <c r="B592" s="5"/>
    </row>
    <row r="593" ht="15.75" customHeight="1">
      <c r="B593" s="5"/>
    </row>
    <row r="594" ht="15.75" customHeight="1">
      <c r="B594" s="5"/>
    </row>
    <row r="595" ht="15.75" customHeight="1">
      <c r="B595" s="5"/>
    </row>
    <row r="596" ht="15.75" customHeight="1">
      <c r="B596" s="5"/>
    </row>
    <row r="597" ht="15.75" customHeight="1">
      <c r="B597" s="5"/>
    </row>
    <row r="598" ht="15.75" customHeight="1">
      <c r="B598" s="5"/>
    </row>
    <row r="599" ht="15.75" customHeight="1">
      <c r="B599" s="5"/>
    </row>
    <row r="600" ht="15.75" customHeight="1">
      <c r="B600" s="5"/>
    </row>
    <row r="601" ht="15.75" customHeight="1">
      <c r="B601" s="5"/>
    </row>
    <row r="602" ht="15.75" customHeight="1">
      <c r="B602" s="5"/>
    </row>
    <row r="603" ht="15.75" customHeight="1">
      <c r="B603" s="5"/>
    </row>
    <row r="604" ht="15.75" customHeight="1">
      <c r="B604" s="5"/>
    </row>
    <row r="605" ht="15.75" customHeight="1">
      <c r="B605" s="5"/>
    </row>
    <row r="606" ht="15.75" customHeight="1">
      <c r="B606" s="5"/>
    </row>
    <row r="607" ht="15.75" customHeight="1">
      <c r="B607" s="5"/>
    </row>
    <row r="608" ht="15.75" customHeight="1">
      <c r="B608" s="5"/>
    </row>
    <row r="609" ht="15.75" customHeight="1">
      <c r="B609" s="5"/>
    </row>
    <row r="610" ht="15.75" customHeight="1">
      <c r="B610" s="5"/>
    </row>
    <row r="611" ht="15.75" customHeight="1">
      <c r="B611" s="5"/>
    </row>
    <row r="612" ht="15.75" customHeight="1">
      <c r="B612" s="5"/>
    </row>
    <row r="613" ht="15.75" customHeight="1">
      <c r="B613" s="5"/>
    </row>
    <row r="614" ht="15.75" customHeight="1">
      <c r="B614" s="5"/>
    </row>
    <row r="615" ht="15.75" customHeight="1">
      <c r="B615" s="5"/>
    </row>
    <row r="616" ht="15.75" customHeight="1">
      <c r="B616" s="5"/>
    </row>
    <row r="617" ht="15.75" customHeight="1">
      <c r="B617" s="5"/>
    </row>
    <row r="618" ht="15.75" customHeight="1">
      <c r="B618" s="5"/>
    </row>
    <row r="619" ht="15.75" customHeight="1">
      <c r="B619" s="5"/>
    </row>
    <row r="620" ht="15.75" customHeight="1">
      <c r="B620" s="5"/>
    </row>
    <row r="621" ht="15.75" customHeight="1">
      <c r="B621" s="5"/>
    </row>
    <row r="622" ht="15.75" customHeight="1">
      <c r="B622" s="5"/>
    </row>
    <row r="623" ht="15.75" customHeight="1">
      <c r="B623" s="5"/>
    </row>
    <row r="624" ht="15.75" customHeight="1">
      <c r="B624" s="5"/>
    </row>
    <row r="625" ht="15.75" customHeight="1">
      <c r="B625" s="5"/>
    </row>
    <row r="626" ht="15.75" customHeight="1">
      <c r="B626" s="5"/>
    </row>
    <row r="627" ht="15.75" customHeight="1">
      <c r="B627" s="5"/>
    </row>
    <row r="628" ht="15.75" customHeight="1">
      <c r="B628" s="5"/>
    </row>
    <row r="629" ht="15.75" customHeight="1">
      <c r="B629" s="5"/>
    </row>
    <row r="630" ht="15.75" customHeight="1">
      <c r="B630" s="5"/>
    </row>
    <row r="631" ht="15.75" customHeight="1">
      <c r="B631" s="5"/>
    </row>
    <row r="632" ht="15.75" customHeight="1">
      <c r="B632" s="5"/>
    </row>
    <row r="633" ht="15.75" customHeight="1">
      <c r="B633" s="5"/>
    </row>
    <row r="634" ht="15.75" customHeight="1">
      <c r="B634" s="5"/>
    </row>
    <row r="635" ht="15.75" customHeight="1">
      <c r="B635" s="5"/>
    </row>
    <row r="636" ht="15.75" customHeight="1">
      <c r="B636" s="5"/>
    </row>
    <row r="637" ht="15.75" customHeight="1">
      <c r="B637" s="5"/>
    </row>
    <row r="638" ht="15.75" customHeight="1">
      <c r="B638" s="5"/>
    </row>
    <row r="639" ht="15.75" customHeight="1">
      <c r="B639" s="5"/>
    </row>
    <row r="640" ht="15.75" customHeight="1">
      <c r="B640" s="5"/>
    </row>
    <row r="641" ht="15.75" customHeight="1">
      <c r="B641" s="5"/>
    </row>
    <row r="642" ht="15.75" customHeight="1">
      <c r="B642" s="5"/>
    </row>
    <row r="643" ht="15.75" customHeight="1">
      <c r="B643" s="5"/>
    </row>
    <row r="644" ht="15.75" customHeight="1">
      <c r="B644" s="5"/>
    </row>
    <row r="645" ht="15.75" customHeight="1">
      <c r="B645" s="5"/>
    </row>
    <row r="646" ht="15.75" customHeight="1">
      <c r="B646" s="5"/>
    </row>
    <row r="647" ht="15.75" customHeight="1">
      <c r="B647" s="5"/>
    </row>
    <row r="648" ht="15.75" customHeight="1">
      <c r="B648" s="5"/>
    </row>
    <row r="649" ht="15.75" customHeight="1">
      <c r="B649" s="5"/>
    </row>
    <row r="650" ht="15.75" customHeight="1">
      <c r="B650" s="5"/>
    </row>
    <row r="651" ht="15.75" customHeight="1">
      <c r="B651" s="5"/>
    </row>
    <row r="652" ht="15.75" customHeight="1">
      <c r="B652" s="5"/>
    </row>
    <row r="653" ht="15.75" customHeight="1">
      <c r="B653" s="5"/>
    </row>
    <row r="654" ht="15.75" customHeight="1">
      <c r="B654" s="5"/>
    </row>
    <row r="655" ht="15.75" customHeight="1">
      <c r="B655" s="5"/>
    </row>
    <row r="656" ht="15.75" customHeight="1">
      <c r="B656" s="5"/>
    </row>
    <row r="657" ht="15.75" customHeight="1">
      <c r="B657" s="5"/>
    </row>
    <row r="658" ht="15.75" customHeight="1">
      <c r="B658" s="5"/>
    </row>
    <row r="659" ht="15.75" customHeight="1">
      <c r="B659" s="5"/>
    </row>
    <row r="660" ht="15.75" customHeight="1">
      <c r="B660" s="5"/>
    </row>
    <row r="661" ht="15.75" customHeight="1">
      <c r="B661" s="5"/>
    </row>
    <row r="662" ht="15.75" customHeight="1">
      <c r="B662" s="5"/>
    </row>
    <row r="663" ht="15.75" customHeight="1">
      <c r="B663" s="5"/>
    </row>
    <row r="664" ht="15.75" customHeight="1">
      <c r="B664" s="5"/>
    </row>
    <row r="665" ht="15.75" customHeight="1">
      <c r="B665" s="5"/>
    </row>
    <row r="666" ht="15.75" customHeight="1">
      <c r="B666" s="5"/>
    </row>
    <row r="667" ht="15.75" customHeight="1">
      <c r="B667" s="5"/>
    </row>
    <row r="668" ht="15.75" customHeight="1">
      <c r="B668" s="5"/>
    </row>
    <row r="669" ht="15.75" customHeight="1">
      <c r="B669" s="5"/>
    </row>
    <row r="670" ht="15.75" customHeight="1">
      <c r="B670" s="5"/>
    </row>
    <row r="671" ht="15.75" customHeight="1">
      <c r="B671" s="5"/>
    </row>
    <row r="672" ht="15.75" customHeight="1">
      <c r="B672" s="5"/>
    </row>
    <row r="673" ht="15.75" customHeight="1">
      <c r="B673" s="5"/>
    </row>
    <row r="674" ht="15.75" customHeight="1">
      <c r="B674" s="5"/>
    </row>
    <row r="675" ht="15.75" customHeight="1">
      <c r="B675" s="5"/>
    </row>
    <row r="676" ht="15.75" customHeight="1">
      <c r="B676" s="5"/>
    </row>
    <row r="677" ht="15.75" customHeight="1">
      <c r="B677" s="5"/>
    </row>
    <row r="678" ht="15.75" customHeight="1">
      <c r="B678" s="5"/>
    </row>
    <row r="679" ht="15.75" customHeight="1">
      <c r="B679" s="5"/>
    </row>
    <row r="680" ht="15.75" customHeight="1">
      <c r="B680" s="5"/>
    </row>
    <row r="681" ht="15.75" customHeight="1">
      <c r="B681" s="5"/>
    </row>
    <row r="682" ht="15.75" customHeight="1">
      <c r="B682" s="5"/>
    </row>
    <row r="683" ht="15.75" customHeight="1">
      <c r="B683" s="5"/>
    </row>
    <row r="684" ht="15.75" customHeight="1">
      <c r="B684" s="5"/>
    </row>
    <row r="685" ht="15.75" customHeight="1">
      <c r="B685" s="5"/>
    </row>
    <row r="686" ht="15.75" customHeight="1">
      <c r="B686" s="5"/>
    </row>
    <row r="687" ht="15.75" customHeight="1">
      <c r="B687" s="5"/>
    </row>
    <row r="688" ht="15.75" customHeight="1">
      <c r="B688" s="5"/>
    </row>
    <row r="689" ht="15.75" customHeight="1">
      <c r="B689" s="5"/>
    </row>
    <row r="690" ht="15.75" customHeight="1">
      <c r="B690" s="5"/>
    </row>
    <row r="691" ht="15.75" customHeight="1">
      <c r="B691" s="5"/>
    </row>
    <row r="692" ht="15.75" customHeight="1">
      <c r="B692" s="5"/>
    </row>
    <row r="693" ht="15.75" customHeight="1">
      <c r="B693" s="5"/>
    </row>
    <row r="694" ht="15.75" customHeight="1">
      <c r="B694" s="5"/>
    </row>
    <row r="695" ht="15.75" customHeight="1">
      <c r="B695" s="5"/>
    </row>
    <row r="696" ht="15.75" customHeight="1">
      <c r="B696" s="5"/>
    </row>
    <row r="697" ht="15.75" customHeight="1">
      <c r="B697" s="5"/>
    </row>
    <row r="698" ht="15.75" customHeight="1">
      <c r="B698" s="5"/>
    </row>
    <row r="699" ht="15.75" customHeight="1">
      <c r="B699" s="5"/>
    </row>
    <row r="700" ht="15.75" customHeight="1">
      <c r="B700" s="5"/>
    </row>
    <row r="701" ht="15.75" customHeight="1">
      <c r="B701" s="5"/>
    </row>
    <row r="702" ht="15.75" customHeight="1">
      <c r="B702" s="5"/>
    </row>
    <row r="703" ht="15.75" customHeight="1">
      <c r="B703" s="5"/>
    </row>
    <row r="704" ht="15.75" customHeight="1">
      <c r="B704" s="5"/>
    </row>
    <row r="705" ht="15.75" customHeight="1">
      <c r="B705" s="5"/>
    </row>
    <row r="706" ht="15.75" customHeight="1">
      <c r="B706" s="5"/>
    </row>
    <row r="707" ht="15.75" customHeight="1">
      <c r="B707" s="5"/>
    </row>
    <row r="708" ht="15.75" customHeight="1">
      <c r="B708" s="5"/>
    </row>
    <row r="709" ht="15.75" customHeight="1">
      <c r="B709" s="5"/>
    </row>
    <row r="710" ht="15.75" customHeight="1">
      <c r="B710" s="5"/>
    </row>
    <row r="711" ht="15.75" customHeight="1">
      <c r="B711" s="5"/>
    </row>
    <row r="712" ht="15.75" customHeight="1">
      <c r="B712" s="5"/>
    </row>
    <row r="713" ht="15.75" customHeight="1">
      <c r="B713" s="5"/>
    </row>
    <row r="714" ht="15.75" customHeight="1">
      <c r="B714" s="5"/>
    </row>
    <row r="715" ht="15.75" customHeight="1">
      <c r="B715" s="5"/>
    </row>
    <row r="716" ht="15.75" customHeight="1">
      <c r="B716" s="5"/>
    </row>
    <row r="717" ht="15.75" customHeight="1">
      <c r="B717" s="5"/>
    </row>
    <row r="718" ht="15.75" customHeight="1">
      <c r="B718" s="5"/>
    </row>
    <row r="719" ht="15.75" customHeight="1">
      <c r="B719" s="5"/>
    </row>
    <row r="720" ht="15.75" customHeight="1">
      <c r="B720" s="5"/>
    </row>
    <row r="721" ht="15.75" customHeight="1">
      <c r="B721" s="5"/>
    </row>
    <row r="722" ht="15.75" customHeight="1">
      <c r="B722" s="5"/>
    </row>
    <row r="723" ht="15.75" customHeight="1">
      <c r="B723" s="5"/>
    </row>
    <row r="724" ht="15.75" customHeight="1">
      <c r="B724" s="5"/>
    </row>
    <row r="725" ht="15.75" customHeight="1">
      <c r="B725" s="5"/>
    </row>
    <row r="726" ht="15.75" customHeight="1">
      <c r="B726" s="5"/>
    </row>
    <row r="727" ht="15.75" customHeight="1">
      <c r="B727" s="5"/>
    </row>
    <row r="728" ht="15.75" customHeight="1">
      <c r="B728" s="5"/>
    </row>
    <row r="729" ht="15.75" customHeight="1">
      <c r="B729" s="5"/>
    </row>
    <row r="730" ht="15.75" customHeight="1">
      <c r="B730" s="5"/>
    </row>
    <row r="731" ht="15.75" customHeight="1">
      <c r="B731" s="5"/>
    </row>
    <row r="732" ht="15.75" customHeight="1">
      <c r="B732" s="5"/>
    </row>
    <row r="733" ht="15.75" customHeight="1">
      <c r="B733" s="5"/>
    </row>
    <row r="734" ht="15.75" customHeight="1">
      <c r="B734" s="5"/>
    </row>
    <row r="735" ht="15.75" customHeight="1">
      <c r="B735" s="5"/>
    </row>
    <row r="736" ht="15.75" customHeight="1">
      <c r="B736" s="5"/>
    </row>
    <row r="737" ht="15.75" customHeight="1">
      <c r="B737" s="5"/>
    </row>
    <row r="738" ht="15.75" customHeight="1">
      <c r="B738" s="5"/>
    </row>
    <row r="739" ht="15.75" customHeight="1">
      <c r="B739" s="5"/>
    </row>
    <row r="740" ht="15.75" customHeight="1">
      <c r="B740" s="5"/>
    </row>
    <row r="741" ht="15.75" customHeight="1">
      <c r="B741" s="5"/>
    </row>
    <row r="742" ht="15.75" customHeight="1">
      <c r="B742" s="5"/>
    </row>
    <row r="743" ht="15.75" customHeight="1">
      <c r="B743" s="5"/>
    </row>
    <row r="744" ht="15.75" customHeight="1">
      <c r="B744" s="5"/>
    </row>
    <row r="745" ht="15.75" customHeight="1">
      <c r="B745" s="5"/>
    </row>
    <row r="746" ht="15.75" customHeight="1">
      <c r="B746" s="5"/>
    </row>
    <row r="747" ht="15.75" customHeight="1">
      <c r="B747" s="5"/>
    </row>
    <row r="748" ht="15.75" customHeight="1">
      <c r="B748" s="5"/>
    </row>
    <row r="749" ht="15.75" customHeight="1">
      <c r="B749" s="5"/>
    </row>
    <row r="750" ht="15.75" customHeight="1">
      <c r="B750" s="5"/>
    </row>
    <row r="751" ht="15.75" customHeight="1">
      <c r="B751" s="5"/>
    </row>
    <row r="752" ht="15.75" customHeight="1">
      <c r="B752" s="5"/>
    </row>
    <row r="753" ht="15.75" customHeight="1">
      <c r="B753" s="5"/>
    </row>
    <row r="754" ht="15.75" customHeight="1">
      <c r="B754" s="5"/>
    </row>
    <row r="755" ht="15.75" customHeight="1">
      <c r="B755" s="5"/>
    </row>
    <row r="756" ht="15.75" customHeight="1">
      <c r="B756" s="5"/>
    </row>
    <row r="757" ht="15.75" customHeight="1">
      <c r="B757" s="5"/>
    </row>
    <row r="758" ht="15.75" customHeight="1">
      <c r="B758" s="5"/>
    </row>
    <row r="759" ht="15.75" customHeight="1">
      <c r="B759" s="5"/>
    </row>
    <row r="760" ht="15.75" customHeight="1">
      <c r="B760" s="5"/>
    </row>
    <row r="761" ht="15.75" customHeight="1">
      <c r="B761" s="5"/>
    </row>
    <row r="762" ht="15.75" customHeight="1">
      <c r="B762" s="5"/>
    </row>
    <row r="763" ht="15.75" customHeight="1">
      <c r="B763" s="5"/>
    </row>
    <row r="764" ht="15.75" customHeight="1">
      <c r="B764" s="5"/>
    </row>
    <row r="765" ht="15.75" customHeight="1">
      <c r="B765" s="5"/>
    </row>
    <row r="766" ht="15.75" customHeight="1">
      <c r="B766" s="5"/>
    </row>
    <row r="767" ht="15.75" customHeight="1">
      <c r="B767" s="5"/>
    </row>
    <row r="768" ht="15.75" customHeight="1">
      <c r="B768" s="5"/>
    </row>
    <row r="769" ht="15.75" customHeight="1">
      <c r="B769" s="5"/>
    </row>
    <row r="770" ht="15.75" customHeight="1">
      <c r="B770" s="5"/>
    </row>
    <row r="771" ht="15.75" customHeight="1">
      <c r="B771" s="5"/>
    </row>
    <row r="772" ht="15.75" customHeight="1">
      <c r="B772" s="5"/>
    </row>
    <row r="773" ht="15.75" customHeight="1">
      <c r="B773" s="5"/>
    </row>
    <row r="774" ht="15.75" customHeight="1">
      <c r="B774" s="5"/>
    </row>
    <row r="775" ht="15.75" customHeight="1">
      <c r="B775" s="5"/>
    </row>
    <row r="776" ht="15.75" customHeight="1">
      <c r="B776" s="5"/>
    </row>
    <row r="777" ht="15.75" customHeight="1">
      <c r="B777" s="5"/>
    </row>
    <row r="778" ht="15.75" customHeight="1">
      <c r="B778" s="5"/>
    </row>
    <row r="779" ht="15.75" customHeight="1">
      <c r="B779" s="5"/>
    </row>
    <row r="780" ht="15.75" customHeight="1">
      <c r="B780" s="5"/>
    </row>
    <row r="781" ht="15.75" customHeight="1">
      <c r="B781" s="5"/>
    </row>
    <row r="782" ht="15.75" customHeight="1">
      <c r="B782" s="5"/>
    </row>
    <row r="783" ht="15.75" customHeight="1">
      <c r="B783" s="5"/>
    </row>
    <row r="784" ht="15.75" customHeight="1">
      <c r="B784" s="5"/>
    </row>
    <row r="785" ht="15.75" customHeight="1">
      <c r="B785" s="5"/>
    </row>
    <row r="786" ht="15.75" customHeight="1">
      <c r="B786" s="5"/>
    </row>
    <row r="787" ht="15.75" customHeight="1">
      <c r="B787" s="5"/>
    </row>
    <row r="788" ht="15.75" customHeight="1">
      <c r="B788" s="5"/>
    </row>
    <row r="789" ht="15.75" customHeight="1">
      <c r="B789" s="5"/>
    </row>
    <row r="790" ht="15.75" customHeight="1">
      <c r="B790" s="5"/>
    </row>
    <row r="791" ht="15.75" customHeight="1">
      <c r="B791" s="5"/>
    </row>
    <row r="792" ht="15.75" customHeight="1">
      <c r="B792" s="5"/>
    </row>
    <row r="793" ht="15.75" customHeight="1">
      <c r="B793" s="5"/>
    </row>
    <row r="794" ht="15.75" customHeight="1">
      <c r="B794" s="5"/>
    </row>
    <row r="795" ht="15.75" customHeight="1">
      <c r="B795" s="5"/>
    </row>
    <row r="796" ht="15.75" customHeight="1">
      <c r="B796" s="5"/>
    </row>
    <row r="797" ht="15.75" customHeight="1">
      <c r="B797" s="5"/>
    </row>
    <row r="798" ht="15.75" customHeight="1">
      <c r="B798" s="5"/>
    </row>
    <row r="799" ht="15.75" customHeight="1">
      <c r="B799" s="5"/>
    </row>
    <row r="800" ht="15.75" customHeight="1">
      <c r="B800" s="5"/>
    </row>
    <row r="801" ht="15.75" customHeight="1">
      <c r="B801" s="5"/>
    </row>
    <row r="802" ht="15.75" customHeight="1">
      <c r="B802" s="5"/>
    </row>
    <row r="803" ht="15.75" customHeight="1">
      <c r="B803" s="5"/>
    </row>
    <row r="804" ht="15.75" customHeight="1">
      <c r="B804" s="5"/>
    </row>
    <row r="805" ht="15.75" customHeight="1">
      <c r="B805" s="5"/>
    </row>
    <row r="806" ht="15.75" customHeight="1">
      <c r="B806" s="5"/>
    </row>
    <row r="807" ht="15.75" customHeight="1">
      <c r="B807" s="5"/>
    </row>
    <row r="808" ht="15.75" customHeight="1">
      <c r="B808" s="5"/>
    </row>
    <row r="809" ht="15.75" customHeight="1">
      <c r="B809" s="5"/>
    </row>
    <row r="810" ht="15.75" customHeight="1">
      <c r="B810" s="5"/>
    </row>
    <row r="811" ht="15.75" customHeight="1">
      <c r="B811" s="5"/>
    </row>
    <row r="812" ht="15.75" customHeight="1">
      <c r="B812" s="5"/>
    </row>
    <row r="813" ht="15.75" customHeight="1">
      <c r="B813" s="5"/>
    </row>
    <row r="814" ht="15.75" customHeight="1">
      <c r="B814" s="5"/>
    </row>
    <row r="815" ht="15.75" customHeight="1">
      <c r="B815" s="5"/>
    </row>
    <row r="816" ht="15.75" customHeight="1">
      <c r="B816" s="5"/>
    </row>
    <row r="817" ht="15.75" customHeight="1">
      <c r="B817" s="5"/>
    </row>
    <row r="818" ht="15.75" customHeight="1">
      <c r="B818" s="5"/>
    </row>
    <row r="819" ht="15.75" customHeight="1">
      <c r="B819" s="5"/>
    </row>
    <row r="820" ht="15.75" customHeight="1">
      <c r="B820" s="5"/>
    </row>
    <row r="821" ht="15.75" customHeight="1">
      <c r="B821" s="5"/>
    </row>
    <row r="822" ht="15.75" customHeight="1">
      <c r="B822" s="5"/>
    </row>
    <row r="823" ht="15.75" customHeight="1">
      <c r="B823" s="5"/>
    </row>
    <row r="824" ht="15.75" customHeight="1">
      <c r="B824" s="5"/>
    </row>
    <row r="825" ht="15.75" customHeight="1">
      <c r="B825" s="5"/>
    </row>
    <row r="826" ht="15.75" customHeight="1">
      <c r="B826" s="5"/>
    </row>
    <row r="827" ht="15.75" customHeight="1">
      <c r="B827" s="5"/>
    </row>
    <row r="828" ht="15.75" customHeight="1">
      <c r="B828" s="5"/>
    </row>
    <row r="829" ht="15.75" customHeight="1">
      <c r="B829" s="5"/>
    </row>
    <row r="830" ht="15.75" customHeight="1">
      <c r="B830" s="5"/>
    </row>
    <row r="831" ht="15.75" customHeight="1">
      <c r="B831" s="5"/>
    </row>
    <row r="832" ht="15.75" customHeight="1">
      <c r="B832" s="5"/>
    </row>
    <row r="833" ht="15.75" customHeight="1">
      <c r="B833" s="5"/>
    </row>
    <row r="834" ht="15.75" customHeight="1">
      <c r="B834" s="5"/>
    </row>
    <row r="835" ht="15.75" customHeight="1">
      <c r="B835" s="5"/>
    </row>
    <row r="836" ht="15.75" customHeight="1">
      <c r="B836" s="5"/>
    </row>
    <row r="837" ht="15.75" customHeight="1">
      <c r="B837" s="5"/>
    </row>
    <row r="838" ht="15.75" customHeight="1">
      <c r="B838" s="5"/>
    </row>
    <row r="839" ht="15.75" customHeight="1">
      <c r="B839" s="5"/>
    </row>
    <row r="840" ht="15.75" customHeight="1">
      <c r="B840" s="5"/>
    </row>
    <row r="841" ht="15.75" customHeight="1">
      <c r="B841" s="5"/>
    </row>
    <row r="842" ht="15.75" customHeight="1">
      <c r="B842" s="5"/>
    </row>
    <row r="843" ht="15.75" customHeight="1">
      <c r="B843" s="5"/>
    </row>
    <row r="844" ht="15.75" customHeight="1">
      <c r="B844" s="5"/>
    </row>
    <row r="845" ht="15.75" customHeight="1">
      <c r="B845" s="5"/>
    </row>
    <row r="846" ht="15.75" customHeight="1">
      <c r="B846" s="5"/>
    </row>
    <row r="847" ht="15.75" customHeight="1">
      <c r="B847" s="5"/>
    </row>
    <row r="848" ht="15.75" customHeight="1">
      <c r="B848" s="5"/>
    </row>
    <row r="849" ht="15.75" customHeight="1">
      <c r="B849" s="5"/>
    </row>
    <row r="850" ht="15.75" customHeight="1">
      <c r="B850" s="5"/>
    </row>
    <row r="851" ht="15.75" customHeight="1">
      <c r="B851" s="5"/>
    </row>
    <row r="852" ht="15.75" customHeight="1">
      <c r="B852" s="5"/>
    </row>
    <row r="853" ht="15.75" customHeight="1">
      <c r="B853" s="5"/>
    </row>
    <row r="854" ht="15.75" customHeight="1">
      <c r="B854" s="5"/>
    </row>
    <row r="855" ht="15.75" customHeight="1">
      <c r="B855" s="5"/>
    </row>
    <row r="856" ht="15.75" customHeight="1">
      <c r="B856" s="5"/>
    </row>
    <row r="857" ht="15.75" customHeight="1">
      <c r="B857" s="5"/>
    </row>
    <row r="858" ht="15.75" customHeight="1">
      <c r="B858" s="5"/>
    </row>
    <row r="859" ht="15.75" customHeight="1">
      <c r="B859" s="5"/>
    </row>
    <row r="860" ht="15.75" customHeight="1">
      <c r="B860" s="5"/>
    </row>
    <row r="861" ht="15.75" customHeight="1">
      <c r="B861" s="5"/>
    </row>
    <row r="862" ht="15.75" customHeight="1">
      <c r="B862" s="5"/>
    </row>
    <row r="863" ht="15.75" customHeight="1">
      <c r="B863" s="5"/>
    </row>
    <row r="864" ht="15.75" customHeight="1">
      <c r="B864" s="5"/>
    </row>
    <row r="865" ht="15.75" customHeight="1">
      <c r="B865" s="5"/>
    </row>
    <row r="866" ht="15.75" customHeight="1">
      <c r="B866" s="5"/>
    </row>
    <row r="867" ht="15.75" customHeight="1">
      <c r="B867" s="5"/>
    </row>
    <row r="868" ht="15.75" customHeight="1">
      <c r="B868" s="5"/>
    </row>
    <row r="869" ht="15.75" customHeight="1">
      <c r="B869" s="5"/>
    </row>
    <row r="870" ht="15.75" customHeight="1">
      <c r="B870" s="5"/>
    </row>
    <row r="871" ht="15.75" customHeight="1">
      <c r="B871" s="5"/>
    </row>
    <row r="872" ht="15.75" customHeight="1">
      <c r="B872" s="5"/>
    </row>
    <row r="873" ht="15.75" customHeight="1">
      <c r="B873" s="5"/>
    </row>
    <row r="874" ht="15.75" customHeight="1">
      <c r="B874" s="5"/>
    </row>
    <row r="875" ht="15.75" customHeight="1">
      <c r="B875" s="5"/>
    </row>
    <row r="876" ht="15.75" customHeight="1">
      <c r="B876" s="5"/>
    </row>
    <row r="877" ht="15.75" customHeight="1">
      <c r="B877" s="5"/>
    </row>
    <row r="878" ht="15.75" customHeight="1">
      <c r="B878" s="5"/>
    </row>
    <row r="879" ht="15.75" customHeight="1">
      <c r="B879" s="5"/>
    </row>
    <row r="880" ht="15.75" customHeight="1">
      <c r="B880" s="5"/>
    </row>
    <row r="881" ht="15.75" customHeight="1">
      <c r="B881" s="5"/>
    </row>
    <row r="882" ht="15.75" customHeight="1">
      <c r="B882" s="5"/>
    </row>
    <row r="883" ht="15.75" customHeight="1">
      <c r="B883" s="5"/>
    </row>
    <row r="884" ht="15.75" customHeight="1">
      <c r="B884" s="5"/>
    </row>
    <row r="885" ht="15.75" customHeight="1">
      <c r="B885" s="5"/>
    </row>
    <row r="886" ht="15.75" customHeight="1">
      <c r="B886" s="5"/>
    </row>
    <row r="887" ht="15.75" customHeight="1">
      <c r="B887" s="5"/>
    </row>
    <row r="888" ht="15.75" customHeight="1">
      <c r="B888" s="5"/>
    </row>
    <row r="889" ht="15.75" customHeight="1">
      <c r="B889" s="5"/>
    </row>
    <row r="890" ht="15.75" customHeight="1">
      <c r="B890" s="5"/>
    </row>
    <row r="891" ht="15.75" customHeight="1">
      <c r="B891" s="5"/>
    </row>
    <row r="892" ht="15.75" customHeight="1">
      <c r="B892" s="5"/>
    </row>
    <row r="893" ht="15.75" customHeight="1">
      <c r="B893" s="5"/>
    </row>
    <row r="894" ht="15.75" customHeight="1">
      <c r="B894" s="5"/>
    </row>
    <row r="895" ht="15.75" customHeight="1">
      <c r="B895" s="5"/>
    </row>
    <row r="896" ht="15.75" customHeight="1">
      <c r="B896" s="5"/>
    </row>
    <row r="897" ht="15.75" customHeight="1">
      <c r="B897" s="5"/>
    </row>
    <row r="898" ht="15.75" customHeight="1">
      <c r="B898" s="5"/>
    </row>
    <row r="899" ht="15.75" customHeight="1">
      <c r="B899" s="5"/>
    </row>
    <row r="900" ht="15.75" customHeight="1">
      <c r="B900" s="5"/>
    </row>
    <row r="901" ht="15.75" customHeight="1">
      <c r="B901" s="5"/>
    </row>
    <row r="902" ht="15.75" customHeight="1">
      <c r="B902" s="5"/>
    </row>
    <row r="903" ht="15.75" customHeight="1">
      <c r="B903" s="5"/>
    </row>
    <row r="904" ht="15.75" customHeight="1">
      <c r="B904" s="5"/>
    </row>
    <row r="905" ht="15.75" customHeight="1">
      <c r="B905" s="5"/>
    </row>
    <row r="906" ht="15.75" customHeight="1">
      <c r="B906" s="5"/>
    </row>
    <row r="907" ht="15.75" customHeight="1">
      <c r="B907" s="5"/>
    </row>
    <row r="908" ht="15.75" customHeight="1">
      <c r="B908" s="5"/>
    </row>
    <row r="909" ht="15.75" customHeight="1">
      <c r="B909" s="5"/>
    </row>
    <row r="910" ht="15.75" customHeight="1">
      <c r="B910" s="5"/>
    </row>
    <row r="911" ht="15.75" customHeight="1">
      <c r="B911" s="5"/>
    </row>
    <row r="912" ht="15.75" customHeight="1">
      <c r="B912" s="5"/>
    </row>
    <row r="913" ht="15.75" customHeight="1">
      <c r="B913" s="5"/>
    </row>
    <row r="914" ht="15.75" customHeight="1">
      <c r="B914" s="5"/>
    </row>
    <row r="915" ht="15.75" customHeight="1">
      <c r="B915" s="5"/>
    </row>
    <row r="916" ht="15.75" customHeight="1">
      <c r="B916" s="5"/>
    </row>
    <row r="917" ht="15.75" customHeight="1">
      <c r="B917" s="5"/>
    </row>
    <row r="918" ht="15.75" customHeight="1">
      <c r="B918" s="5"/>
    </row>
    <row r="919" ht="15.75" customHeight="1">
      <c r="B919" s="5"/>
    </row>
    <row r="920" ht="15.75" customHeight="1">
      <c r="B920" s="5"/>
    </row>
    <row r="921" ht="15.75" customHeight="1">
      <c r="B921" s="5"/>
    </row>
    <row r="922" ht="15.75" customHeight="1">
      <c r="B922" s="5"/>
    </row>
    <row r="923" ht="15.75" customHeight="1">
      <c r="B923" s="5"/>
    </row>
    <row r="924" ht="15.75" customHeight="1">
      <c r="B924" s="5"/>
    </row>
    <row r="925" ht="15.75" customHeight="1">
      <c r="B925" s="5"/>
    </row>
    <row r="926" ht="15.75" customHeight="1">
      <c r="B926" s="5"/>
    </row>
    <row r="927" ht="15.75" customHeight="1">
      <c r="B927" s="5"/>
    </row>
    <row r="928" ht="15.75" customHeight="1">
      <c r="B928" s="5"/>
    </row>
    <row r="929" ht="15.75" customHeight="1">
      <c r="B929" s="5"/>
    </row>
    <row r="930" ht="15.75" customHeight="1">
      <c r="B930" s="5"/>
    </row>
    <row r="931" ht="15.75" customHeight="1">
      <c r="B931" s="5"/>
    </row>
    <row r="932" ht="15.75" customHeight="1">
      <c r="B932" s="5"/>
    </row>
    <row r="933" ht="15.75" customHeight="1">
      <c r="B933" s="5"/>
    </row>
    <row r="934" ht="15.75" customHeight="1">
      <c r="B934" s="5"/>
    </row>
    <row r="935" ht="15.75" customHeight="1">
      <c r="B935" s="5"/>
    </row>
    <row r="936" ht="15.75" customHeight="1">
      <c r="B936" s="5"/>
    </row>
    <row r="937" ht="15.75" customHeight="1">
      <c r="B937" s="5"/>
    </row>
    <row r="938" ht="15.75" customHeight="1">
      <c r="B938" s="5"/>
    </row>
    <row r="939" ht="15.75" customHeight="1">
      <c r="B939" s="5"/>
    </row>
    <row r="940" ht="15.75" customHeight="1">
      <c r="B940" s="5"/>
    </row>
    <row r="941" ht="15.75" customHeight="1">
      <c r="B941" s="5"/>
    </row>
    <row r="942" ht="15.75" customHeight="1">
      <c r="B942" s="5"/>
    </row>
    <row r="943" ht="15.75" customHeight="1">
      <c r="B943" s="5"/>
    </row>
    <row r="944" ht="15.75" customHeight="1">
      <c r="B944" s="5"/>
    </row>
    <row r="945" ht="15.75" customHeight="1">
      <c r="B945" s="5"/>
    </row>
    <row r="946" ht="15.75" customHeight="1">
      <c r="B946" s="5"/>
    </row>
    <row r="947" ht="15.75" customHeight="1">
      <c r="B947" s="5"/>
    </row>
    <row r="948" ht="15.75" customHeight="1">
      <c r="B948" s="5"/>
    </row>
    <row r="949" ht="15.75" customHeight="1">
      <c r="B949" s="5"/>
    </row>
    <row r="950" ht="15.75" customHeight="1">
      <c r="B950" s="5"/>
    </row>
    <row r="951" ht="15.75" customHeight="1">
      <c r="B951" s="5"/>
    </row>
    <row r="952" ht="15.75" customHeight="1">
      <c r="B952" s="5"/>
    </row>
    <row r="953" ht="15.75" customHeight="1">
      <c r="B953" s="5"/>
    </row>
    <row r="954" ht="15.75" customHeight="1">
      <c r="B954" s="5"/>
    </row>
    <row r="955" ht="15.75" customHeight="1">
      <c r="B955" s="5"/>
    </row>
    <row r="956" ht="15.75" customHeight="1">
      <c r="B956" s="5"/>
    </row>
    <row r="957" ht="15.75" customHeight="1">
      <c r="B957" s="5"/>
    </row>
    <row r="958" ht="15.75" customHeight="1">
      <c r="B958" s="5"/>
    </row>
    <row r="959" ht="15.75" customHeight="1">
      <c r="B959" s="5"/>
    </row>
    <row r="960" ht="15.75" customHeight="1">
      <c r="B960" s="5"/>
    </row>
    <row r="961" ht="15.75" customHeight="1">
      <c r="B961" s="5"/>
    </row>
    <row r="962" ht="15.75" customHeight="1">
      <c r="B962" s="5"/>
    </row>
    <row r="963" ht="15.75" customHeight="1">
      <c r="B963" s="5"/>
    </row>
    <row r="964" ht="15.75" customHeight="1">
      <c r="B964" s="5"/>
    </row>
    <row r="965" ht="15.75" customHeight="1">
      <c r="B965" s="5"/>
    </row>
    <row r="966" ht="15.75" customHeight="1">
      <c r="B966" s="5"/>
    </row>
    <row r="967" ht="15.75" customHeight="1">
      <c r="B967" s="5"/>
    </row>
    <row r="968" ht="15.75" customHeight="1">
      <c r="B968" s="5"/>
    </row>
    <row r="969" ht="15.75" customHeight="1">
      <c r="B969" s="5"/>
    </row>
    <row r="970" ht="15.75" customHeight="1">
      <c r="B970" s="5"/>
    </row>
    <row r="971" ht="15.75" customHeight="1">
      <c r="B971" s="5"/>
    </row>
    <row r="972" ht="15.75" customHeight="1">
      <c r="B972" s="5"/>
    </row>
    <row r="973" ht="15.75" customHeight="1">
      <c r="B973" s="5"/>
    </row>
    <row r="974" ht="15.75" customHeight="1">
      <c r="B974" s="5"/>
    </row>
    <row r="975" ht="15.75" customHeight="1">
      <c r="B975" s="5"/>
    </row>
    <row r="976" ht="15.75" customHeight="1">
      <c r="B976" s="5"/>
    </row>
    <row r="977" ht="15.75" customHeight="1">
      <c r="B977" s="5"/>
    </row>
    <row r="978" ht="15.75" customHeight="1">
      <c r="B978" s="5"/>
    </row>
    <row r="979" ht="15.75" customHeight="1">
      <c r="B979" s="5"/>
    </row>
    <row r="980" ht="15.75" customHeight="1">
      <c r="B980" s="5"/>
    </row>
    <row r="981" ht="15.75" customHeight="1">
      <c r="B981" s="5"/>
    </row>
    <row r="982" ht="15.75" customHeight="1">
      <c r="B982" s="5"/>
    </row>
    <row r="983" ht="15.75" customHeight="1">
      <c r="B983" s="5"/>
    </row>
    <row r="984" ht="15.75" customHeight="1">
      <c r="B984" s="5"/>
    </row>
    <row r="985" ht="15.75" customHeight="1">
      <c r="B985" s="5"/>
    </row>
    <row r="986" ht="15.75" customHeight="1">
      <c r="B986" s="5"/>
    </row>
    <row r="987" ht="15.75" customHeight="1">
      <c r="B987" s="5"/>
    </row>
    <row r="988" ht="15.75" customHeight="1">
      <c r="B988" s="5"/>
    </row>
    <row r="989" ht="15.75" customHeight="1">
      <c r="B989" s="5"/>
    </row>
    <row r="990" ht="15.75" customHeight="1">
      <c r="B990" s="5"/>
    </row>
    <row r="991" ht="15.75" customHeight="1">
      <c r="B991" s="5"/>
    </row>
    <row r="992" ht="15.75" customHeight="1">
      <c r="B992" s="5"/>
    </row>
    <row r="993" ht="15.75" customHeight="1">
      <c r="B993" s="5"/>
    </row>
    <row r="994" ht="15.75" customHeight="1">
      <c r="B994" s="5"/>
    </row>
    <row r="995" ht="15.75" customHeight="1">
      <c r="B995" s="5"/>
    </row>
    <row r="996" ht="15.75" customHeight="1">
      <c r="B996" s="5"/>
    </row>
    <row r="997" ht="15.75" customHeight="1">
      <c r="B997" s="5"/>
    </row>
    <row r="998" ht="15.75" customHeight="1">
      <c r="B998" s="5"/>
    </row>
    <row r="999" ht="15.75" customHeight="1">
      <c r="B999" s="5"/>
    </row>
    <row r="1000" ht="15.75" customHeight="1">
      <c r="B1000" s="5"/>
    </row>
  </sheetData>
  <autoFilter ref="$A$1:$L$432"/>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63"/>
    <col customWidth="1" min="2" max="2" width="56.63"/>
    <col customWidth="1" min="3" max="3" width="45.5"/>
    <col customWidth="1" min="4" max="4" width="48.63"/>
    <col customWidth="1" min="5" max="5" width="14.0"/>
    <col customWidth="1" min="6" max="6" width="11.13"/>
    <col customWidth="1" min="7" max="7" width="27.75"/>
    <col customWidth="1" min="8" max="8" width="54.75"/>
    <col customWidth="1" min="9" max="10" width="10.5"/>
    <col customWidth="1" min="11" max="11" width="8.88"/>
    <col customWidth="1" min="12" max="12" width="24.88"/>
    <col customWidth="1" min="13" max="26" width="8.88"/>
  </cols>
  <sheetData>
    <row r="1">
      <c r="A1" s="1" t="s">
        <v>0</v>
      </c>
      <c r="B1" s="1" t="s">
        <v>1</v>
      </c>
      <c r="C1" s="1" t="s">
        <v>2</v>
      </c>
      <c r="D1" s="1" t="s">
        <v>3</v>
      </c>
      <c r="E1" s="1" t="s">
        <v>4</v>
      </c>
      <c r="F1" s="1" t="s">
        <v>5</v>
      </c>
      <c r="G1" s="1" t="s">
        <v>6</v>
      </c>
      <c r="H1" s="1" t="s">
        <v>7</v>
      </c>
      <c r="I1" s="1" t="s">
        <v>8</v>
      </c>
      <c r="J1" s="1" t="s">
        <v>9</v>
      </c>
      <c r="K1" s="1" t="s">
        <v>10</v>
      </c>
      <c r="L1" s="1" t="s">
        <v>11</v>
      </c>
    </row>
    <row r="21" ht="15.75" customHeight="1"/>
    <row r="22" ht="15.75" customHeight="1"/>
    <row r="23" ht="15.75" customHeight="1"/>
    <row r="24" ht="15.75" customHeight="1"/>
    <row r="25" ht="15.75" customHeight="1"/>
    <row r="26" ht="18.0" customHeight="1"/>
    <row r="27" ht="18.0" customHeight="1">
      <c r="A27" s="1" t="s">
        <v>496</v>
      </c>
      <c r="B27" s="1" t="s">
        <v>497</v>
      </c>
      <c r="C27" s="2">
        <v>3111.0</v>
      </c>
      <c r="D27" s="1" t="s">
        <v>498</v>
      </c>
      <c r="E27" s="1" t="s">
        <v>499</v>
      </c>
      <c r="F27" s="1" t="s">
        <v>500</v>
      </c>
      <c r="G27" s="1" t="s">
        <v>147</v>
      </c>
      <c r="H27" s="1" t="s">
        <v>148</v>
      </c>
      <c r="I27" s="1" t="s">
        <v>17</v>
      </c>
      <c r="J27" s="1" t="s">
        <v>17</v>
      </c>
      <c r="K27" s="1" t="s">
        <v>150</v>
      </c>
      <c r="L27" s="1" t="s">
        <v>151</v>
      </c>
    </row>
    <row r="28" ht="18.0" customHeight="1">
      <c r="A28" s="1" t="s">
        <v>501</v>
      </c>
      <c r="B28" s="1" t="s">
        <v>502</v>
      </c>
      <c r="C28" s="2">
        <v>2623.0</v>
      </c>
      <c r="D28" s="1" t="s">
        <v>498</v>
      </c>
      <c r="E28" s="1" t="s">
        <v>499</v>
      </c>
      <c r="F28" s="1" t="s">
        <v>500</v>
      </c>
      <c r="G28" s="1" t="s">
        <v>147</v>
      </c>
      <c r="H28" s="1" t="s">
        <v>148</v>
      </c>
      <c r="I28" s="1" t="s">
        <v>17</v>
      </c>
      <c r="J28" s="1" t="s">
        <v>17</v>
      </c>
      <c r="K28" s="1" t="s">
        <v>154</v>
      </c>
      <c r="L28" s="1" t="s">
        <v>151</v>
      </c>
    </row>
    <row r="29" ht="18.0" customHeight="1">
      <c r="A29" s="1" t="s">
        <v>503</v>
      </c>
      <c r="B29" s="1" t="s">
        <v>504</v>
      </c>
      <c r="C29" s="2">
        <v>6.0</v>
      </c>
      <c r="D29" s="1" t="s">
        <v>498</v>
      </c>
      <c r="E29" s="1" t="s">
        <v>499</v>
      </c>
      <c r="F29" s="1" t="s">
        <v>500</v>
      </c>
      <c r="G29" s="1" t="s">
        <v>147</v>
      </c>
      <c r="H29" s="1" t="s">
        <v>148</v>
      </c>
      <c r="I29" s="1" t="s">
        <v>17</v>
      </c>
      <c r="J29" s="1" t="s">
        <v>17</v>
      </c>
      <c r="K29" s="1" t="s">
        <v>157</v>
      </c>
      <c r="L29" s="1" t="s">
        <v>151</v>
      </c>
    </row>
    <row r="30" ht="18.0" customHeight="1">
      <c r="A30" s="1" t="s">
        <v>505</v>
      </c>
      <c r="B30" s="1" t="s">
        <v>506</v>
      </c>
      <c r="C30" s="2">
        <v>17.0</v>
      </c>
      <c r="D30" s="1" t="s">
        <v>498</v>
      </c>
      <c r="E30" s="1" t="s">
        <v>499</v>
      </c>
      <c r="F30" s="1" t="s">
        <v>500</v>
      </c>
      <c r="G30" s="1" t="s">
        <v>147</v>
      </c>
      <c r="H30" s="1" t="s">
        <v>148</v>
      </c>
      <c r="I30" s="1" t="s">
        <v>17</v>
      </c>
      <c r="J30" s="1" t="s">
        <v>17</v>
      </c>
      <c r="K30" s="1" t="s">
        <v>160</v>
      </c>
      <c r="L30" s="1" t="s">
        <v>151</v>
      </c>
    </row>
    <row r="31" ht="15.75" customHeight="1"/>
    <row r="32" ht="18.0" customHeight="1"/>
    <row r="33" ht="15.75" customHeight="1">
      <c r="A33" s="1" t="s">
        <v>507</v>
      </c>
      <c r="B33" s="1" t="s">
        <v>508</v>
      </c>
      <c r="C33" s="2">
        <v>1480.0</v>
      </c>
      <c r="D33" s="1" t="s">
        <v>498</v>
      </c>
      <c r="E33" s="1" t="s">
        <v>499</v>
      </c>
      <c r="F33" s="1" t="s">
        <v>509</v>
      </c>
      <c r="G33" s="1" t="s">
        <v>147</v>
      </c>
      <c r="H33" s="1" t="s">
        <v>148</v>
      </c>
      <c r="I33" s="1" t="s">
        <v>17</v>
      </c>
      <c r="J33" s="1" t="s">
        <v>17</v>
      </c>
      <c r="K33" s="1" t="s">
        <v>150</v>
      </c>
      <c r="L33" s="1" t="s">
        <v>151</v>
      </c>
    </row>
    <row r="34" ht="15.75" customHeight="1">
      <c r="A34" s="1" t="s">
        <v>510</v>
      </c>
      <c r="B34" s="1" t="s">
        <v>511</v>
      </c>
      <c r="C34" s="2">
        <v>1651.0</v>
      </c>
      <c r="D34" s="1" t="s">
        <v>498</v>
      </c>
      <c r="E34" s="1" t="s">
        <v>499</v>
      </c>
      <c r="F34" s="1" t="s">
        <v>509</v>
      </c>
      <c r="G34" s="1" t="s">
        <v>147</v>
      </c>
      <c r="H34" s="1" t="s">
        <v>148</v>
      </c>
      <c r="I34" s="1" t="s">
        <v>17</v>
      </c>
      <c r="J34" s="1" t="s">
        <v>17</v>
      </c>
      <c r="K34" s="1" t="s">
        <v>154</v>
      </c>
      <c r="L34" s="1" t="s">
        <v>151</v>
      </c>
    </row>
    <row r="35" ht="15.75" customHeight="1">
      <c r="A35" s="1" t="s">
        <v>512</v>
      </c>
      <c r="B35" s="1" t="s">
        <v>513</v>
      </c>
      <c r="C35" s="2">
        <v>5.0</v>
      </c>
      <c r="D35" s="1" t="s">
        <v>498</v>
      </c>
      <c r="E35" s="1" t="s">
        <v>499</v>
      </c>
      <c r="F35" s="1" t="s">
        <v>509</v>
      </c>
      <c r="G35" s="1" t="s">
        <v>147</v>
      </c>
      <c r="H35" s="1" t="s">
        <v>148</v>
      </c>
      <c r="I35" s="1" t="s">
        <v>17</v>
      </c>
      <c r="J35" s="1" t="s">
        <v>17</v>
      </c>
      <c r="K35" s="1" t="s">
        <v>157</v>
      </c>
      <c r="L35" s="1" t="s">
        <v>151</v>
      </c>
    </row>
    <row r="36" ht="15.75" customHeight="1">
      <c r="A36" s="1" t="s">
        <v>514</v>
      </c>
      <c r="B36" s="1" t="s">
        <v>515</v>
      </c>
      <c r="C36" s="2">
        <v>3.0</v>
      </c>
      <c r="D36" s="1" t="s">
        <v>498</v>
      </c>
      <c r="E36" s="1" t="s">
        <v>499</v>
      </c>
      <c r="F36" s="1" t="s">
        <v>509</v>
      </c>
      <c r="G36" s="1" t="s">
        <v>147</v>
      </c>
      <c r="H36" s="1" t="s">
        <v>148</v>
      </c>
      <c r="I36" s="1" t="s">
        <v>17</v>
      </c>
      <c r="J36" s="1" t="s">
        <v>17</v>
      </c>
      <c r="K36" s="1" t="s">
        <v>160</v>
      </c>
      <c r="L36" s="1" t="s">
        <v>151</v>
      </c>
    </row>
    <row r="37" ht="15.75" customHeight="1"/>
    <row r="38" ht="18.0" customHeight="1"/>
    <row r="39" ht="18.0" customHeight="1">
      <c r="A39" s="1" t="s">
        <v>516</v>
      </c>
      <c r="B39" s="1" t="s">
        <v>517</v>
      </c>
      <c r="C39" s="2">
        <v>170.0</v>
      </c>
      <c r="D39" s="1" t="s">
        <v>498</v>
      </c>
      <c r="E39" s="1" t="s">
        <v>499</v>
      </c>
      <c r="F39" s="1" t="s">
        <v>518</v>
      </c>
      <c r="G39" s="1" t="s">
        <v>147</v>
      </c>
      <c r="H39" s="1" t="s">
        <v>148</v>
      </c>
      <c r="I39" s="1" t="s">
        <v>17</v>
      </c>
      <c r="J39" s="1" t="s">
        <v>17</v>
      </c>
      <c r="K39" s="1" t="s">
        <v>150</v>
      </c>
      <c r="L39" s="1" t="s">
        <v>151</v>
      </c>
    </row>
    <row r="40" ht="18.0" customHeight="1">
      <c r="A40" s="1" t="s">
        <v>519</v>
      </c>
      <c r="B40" s="1" t="s">
        <v>520</v>
      </c>
      <c r="C40" s="2">
        <v>0.0</v>
      </c>
      <c r="D40" s="1" t="s">
        <v>498</v>
      </c>
      <c r="E40" s="1" t="s">
        <v>499</v>
      </c>
      <c r="F40" s="1" t="s">
        <v>518</v>
      </c>
      <c r="G40" s="1" t="s">
        <v>147</v>
      </c>
      <c r="H40" s="1" t="s">
        <v>148</v>
      </c>
      <c r="I40" s="1" t="s">
        <v>17</v>
      </c>
      <c r="J40" s="1" t="s">
        <v>206</v>
      </c>
      <c r="K40" s="1" t="s">
        <v>150</v>
      </c>
      <c r="L40" s="1" t="s">
        <v>151</v>
      </c>
    </row>
    <row r="41" ht="18.0" customHeight="1">
      <c r="A41" s="1" t="s">
        <v>521</v>
      </c>
      <c r="B41" s="1" t="s">
        <v>522</v>
      </c>
      <c r="C41" s="2">
        <v>155.0</v>
      </c>
      <c r="D41" s="1" t="s">
        <v>498</v>
      </c>
      <c r="E41" s="1" t="s">
        <v>499</v>
      </c>
      <c r="F41" s="1" t="s">
        <v>518</v>
      </c>
      <c r="G41" s="1" t="s">
        <v>147</v>
      </c>
      <c r="H41" s="1" t="s">
        <v>148</v>
      </c>
      <c r="I41" s="1" t="s">
        <v>17</v>
      </c>
      <c r="J41" s="1" t="s">
        <v>149</v>
      </c>
      <c r="K41" s="1" t="s">
        <v>154</v>
      </c>
      <c r="L41" s="1" t="s">
        <v>151</v>
      </c>
    </row>
    <row r="42" ht="18.0" customHeight="1">
      <c r="A42" s="1" t="s">
        <v>523</v>
      </c>
      <c r="B42" s="1" t="s">
        <v>524</v>
      </c>
      <c r="C42" s="2">
        <v>1.0</v>
      </c>
      <c r="D42" s="1" t="s">
        <v>498</v>
      </c>
      <c r="E42" s="1" t="s">
        <v>499</v>
      </c>
      <c r="F42" s="1" t="s">
        <v>518</v>
      </c>
      <c r="G42" s="1" t="s">
        <v>147</v>
      </c>
      <c r="H42" s="1" t="s">
        <v>148</v>
      </c>
      <c r="I42" s="1" t="s">
        <v>17</v>
      </c>
      <c r="J42" s="1" t="s">
        <v>206</v>
      </c>
      <c r="K42" s="1" t="s">
        <v>154</v>
      </c>
      <c r="L42" s="1" t="s">
        <v>151</v>
      </c>
    </row>
    <row r="43" ht="18.0" customHeight="1">
      <c r="A43" s="1" t="s">
        <v>525</v>
      </c>
      <c r="B43" s="1" t="s">
        <v>526</v>
      </c>
      <c r="C43" s="2">
        <v>1.0</v>
      </c>
      <c r="D43" s="1" t="s">
        <v>498</v>
      </c>
      <c r="E43" s="1" t="s">
        <v>499</v>
      </c>
      <c r="F43" s="1" t="s">
        <v>518</v>
      </c>
      <c r="G43" s="1" t="s">
        <v>147</v>
      </c>
      <c r="H43" s="1" t="s">
        <v>148</v>
      </c>
      <c r="I43" s="1" t="s">
        <v>17</v>
      </c>
      <c r="J43" s="1" t="s">
        <v>149</v>
      </c>
      <c r="K43" s="1" t="s">
        <v>157</v>
      </c>
      <c r="L43" s="1" t="s">
        <v>151</v>
      </c>
    </row>
    <row r="44" ht="18.0" customHeight="1">
      <c r="A44" s="1" t="s">
        <v>527</v>
      </c>
      <c r="B44" s="1" t="s">
        <v>528</v>
      </c>
      <c r="C44" s="2">
        <v>0.0</v>
      </c>
      <c r="D44" s="1" t="s">
        <v>498</v>
      </c>
      <c r="E44" s="1" t="s">
        <v>499</v>
      </c>
      <c r="F44" s="1" t="s">
        <v>518</v>
      </c>
      <c r="G44" s="1" t="s">
        <v>147</v>
      </c>
      <c r="H44" s="1" t="s">
        <v>148</v>
      </c>
      <c r="I44" s="1" t="s">
        <v>17</v>
      </c>
      <c r="J44" s="1" t="s">
        <v>206</v>
      </c>
      <c r="K44" s="1" t="s">
        <v>157</v>
      </c>
      <c r="L44" s="1" t="s">
        <v>151</v>
      </c>
    </row>
    <row r="45" ht="18.0" customHeight="1">
      <c r="A45" s="1" t="s">
        <v>529</v>
      </c>
      <c r="B45" s="1" t="s">
        <v>530</v>
      </c>
      <c r="C45" s="2">
        <v>0.0</v>
      </c>
      <c r="D45" s="1" t="s">
        <v>498</v>
      </c>
      <c r="E45" s="1" t="s">
        <v>499</v>
      </c>
      <c r="F45" s="1" t="s">
        <v>518</v>
      </c>
      <c r="G45" s="1" t="s">
        <v>147</v>
      </c>
      <c r="H45" s="1" t="s">
        <v>148</v>
      </c>
      <c r="I45" s="1" t="s">
        <v>17</v>
      </c>
      <c r="J45" s="1" t="s">
        <v>149</v>
      </c>
      <c r="K45" s="1" t="s">
        <v>160</v>
      </c>
      <c r="L45" s="1" t="s">
        <v>151</v>
      </c>
    </row>
    <row r="46" ht="18.0" customHeight="1">
      <c r="A46" s="1" t="s">
        <v>531</v>
      </c>
      <c r="B46" s="1" t="s">
        <v>532</v>
      </c>
      <c r="C46" s="2">
        <v>0.0</v>
      </c>
      <c r="D46" s="1" t="s">
        <v>498</v>
      </c>
      <c r="E46" s="1" t="s">
        <v>499</v>
      </c>
      <c r="F46" s="1" t="s">
        <v>518</v>
      </c>
      <c r="G46" s="1" t="s">
        <v>147</v>
      </c>
      <c r="H46" s="1" t="s">
        <v>148</v>
      </c>
      <c r="I46" s="1" t="s">
        <v>17</v>
      </c>
      <c r="J46" s="1" t="s">
        <v>206</v>
      </c>
      <c r="K46" s="1" t="s">
        <v>160</v>
      </c>
      <c r="L46" s="1" t="s">
        <v>151</v>
      </c>
    </row>
    <row r="47" ht="15.75" customHeight="1"/>
    <row r="48" ht="18.0" customHeight="1"/>
    <row r="49" ht="18.0" customHeight="1">
      <c r="A49" s="1" t="s">
        <v>533</v>
      </c>
      <c r="B49" s="1" t="s">
        <v>534</v>
      </c>
      <c r="C49" s="1">
        <f>SUM(C27:C30)</f>
        <v>5757</v>
      </c>
      <c r="D49" s="1" t="s">
        <v>498</v>
      </c>
      <c r="E49" s="1" t="s">
        <v>499</v>
      </c>
      <c r="F49" s="1" t="s">
        <v>500</v>
      </c>
      <c r="G49" s="1" t="s">
        <v>147</v>
      </c>
      <c r="H49" s="1" t="s">
        <v>148</v>
      </c>
      <c r="I49" s="1" t="s">
        <v>17</v>
      </c>
      <c r="J49" s="1" t="s">
        <v>17</v>
      </c>
      <c r="K49" s="1" t="s">
        <v>17</v>
      </c>
      <c r="L49" s="1" t="s">
        <v>151</v>
      </c>
    </row>
    <row r="50" ht="18.0" customHeight="1">
      <c r="A50" s="1" t="s">
        <v>535</v>
      </c>
      <c r="B50" s="1" t="s">
        <v>536</v>
      </c>
      <c r="C50" s="1">
        <f>SUM(C33:C36)</f>
        <v>3139</v>
      </c>
      <c r="D50" s="1" t="s">
        <v>498</v>
      </c>
      <c r="E50" s="1" t="s">
        <v>499</v>
      </c>
      <c r="F50" s="1" t="s">
        <v>509</v>
      </c>
      <c r="G50" s="1" t="s">
        <v>147</v>
      </c>
      <c r="H50" s="1" t="s">
        <v>148</v>
      </c>
      <c r="I50" s="1" t="s">
        <v>17</v>
      </c>
      <c r="J50" s="1" t="s">
        <v>17</v>
      </c>
      <c r="K50" s="1" t="s">
        <v>17</v>
      </c>
      <c r="L50" s="1" t="s">
        <v>151</v>
      </c>
    </row>
    <row r="51" ht="18.0" customHeight="1">
      <c r="A51" s="1" t="s">
        <v>537</v>
      </c>
      <c r="B51" s="1" t="s">
        <v>538</v>
      </c>
      <c r="C51" s="1">
        <f>SUM(C39:C46)</f>
        <v>327</v>
      </c>
      <c r="D51" s="1" t="s">
        <v>498</v>
      </c>
      <c r="E51" s="1" t="s">
        <v>499</v>
      </c>
      <c r="F51" s="1" t="s">
        <v>518</v>
      </c>
      <c r="G51" s="1" t="s">
        <v>147</v>
      </c>
      <c r="H51" s="1" t="s">
        <v>148</v>
      </c>
      <c r="I51" s="1" t="s">
        <v>17</v>
      </c>
      <c r="J51" s="1" t="s">
        <v>17</v>
      </c>
      <c r="K51" s="1" t="s">
        <v>17</v>
      </c>
      <c r="L51" s="1" t="s">
        <v>151</v>
      </c>
    </row>
    <row r="52" ht="15.75" customHeight="1"/>
    <row r="53" ht="15.75" customHeight="1"/>
    <row r="54" ht="15.75" customHeight="1"/>
    <row r="55" ht="15.75" customHeight="1"/>
    <row r="56" ht="15.75" customHeight="1"/>
    <row r="57" ht="15.75" customHeight="1"/>
    <row r="58" ht="15.75" customHeight="1">
      <c r="B58" s="11"/>
    </row>
    <row r="59" ht="18.0" customHeight="1"/>
    <row r="60" ht="18.0" customHeight="1">
      <c r="A60" s="1" t="s">
        <v>539</v>
      </c>
      <c r="B60" s="1" t="s">
        <v>540</v>
      </c>
      <c r="C60" s="2">
        <v>1283.0</v>
      </c>
      <c r="D60" s="1" t="s">
        <v>498</v>
      </c>
      <c r="E60" s="1" t="s">
        <v>499</v>
      </c>
      <c r="F60" s="1" t="s">
        <v>500</v>
      </c>
      <c r="G60" s="1" t="s">
        <v>147</v>
      </c>
      <c r="H60" s="1" t="s">
        <v>148</v>
      </c>
      <c r="I60" s="1" t="s">
        <v>541</v>
      </c>
      <c r="J60" s="1" t="s">
        <v>17</v>
      </c>
      <c r="K60" s="1" t="s">
        <v>17</v>
      </c>
      <c r="L60" s="1" t="s">
        <v>151</v>
      </c>
    </row>
    <row r="61" ht="18.0" customHeight="1">
      <c r="A61" s="1" t="s">
        <v>542</v>
      </c>
      <c r="B61" s="1" t="s">
        <v>543</v>
      </c>
      <c r="C61" s="2">
        <v>1050.0</v>
      </c>
      <c r="D61" s="1" t="s">
        <v>498</v>
      </c>
      <c r="E61" s="1" t="s">
        <v>499</v>
      </c>
      <c r="F61" s="1" t="s">
        <v>509</v>
      </c>
      <c r="G61" s="1" t="s">
        <v>147</v>
      </c>
      <c r="H61" s="1" t="s">
        <v>148</v>
      </c>
      <c r="I61" s="1" t="s">
        <v>541</v>
      </c>
      <c r="J61" s="1" t="s">
        <v>17</v>
      </c>
      <c r="K61" s="1" t="s">
        <v>17</v>
      </c>
      <c r="L61" s="1" t="s">
        <v>151</v>
      </c>
    </row>
    <row r="62" ht="18.0" customHeight="1">
      <c r="A62" s="1" t="s">
        <v>544</v>
      </c>
      <c r="B62" s="1" t="s">
        <v>545</v>
      </c>
      <c r="C62" s="2">
        <v>173.0</v>
      </c>
      <c r="D62" s="1" t="s">
        <v>498</v>
      </c>
      <c r="E62" s="1" t="s">
        <v>499</v>
      </c>
      <c r="F62" s="1" t="s">
        <v>518</v>
      </c>
      <c r="G62" s="1" t="s">
        <v>147</v>
      </c>
      <c r="H62" s="1" t="s">
        <v>148</v>
      </c>
      <c r="I62" s="1" t="s">
        <v>541</v>
      </c>
      <c r="J62" s="1" t="s">
        <v>17</v>
      </c>
      <c r="K62" s="1" t="s">
        <v>17</v>
      </c>
      <c r="L62" s="1" t="s">
        <v>151</v>
      </c>
    </row>
    <row r="63" ht="15.75" customHeight="1"/>
    <row r="64" ht="18.0" customHeight="1"/>
    <row r="65" ht="18.0" customHeight="1">
      <c r="A65" s="1" t="s">
        <v>546</v>
      </c>
      <c r="B65" s="1" t="s">
        <v>540</v>
      </c>
      <c r="C65" s="2">
        <v>2398.0</v>
      </c>
      <c r="D65" s="1" t="s">
        <v>498</v>
      </c>
      <c r="E65" s="1" t="s">
        <v>499</v>
      </c>
      <c r="F65" s="1" t="s">
        <v>500</v>
      </c>
      <c r="G65" s="1" t="s">
        <v>147</v>
      </c>
      <c r="H65" s="1" t="s">
        <v>148</v>
      </c>
      <c r="I65" s="1" t="s">
        <v>547</v>
      </c>
      <c r="J65" s="1" t="s">
        <v>17</v>
      </c>
      <c r="K65" s="1" t="s">
        <v>17</v>
      </c>
      <c r="L65" s="1" t="s">
        <v>151</v>
      </c>
    </row>
    <row r="66" ht="18.0" customHeight="1">
      <c r="A66" s="1" t="s">
        <v>548</v>
      </c>
      <c r="B66" s="1" t="s">
        <v>543</v>
      </c>
      <c r="C66" s="2">
        <v>1847.0</v>
      </c>
      <c r="D66" s="1" t="s">
        <v>498</v>
      </c>
      <c r="E66" s="1" t="s">
        <v>499</v>
      </c>
      <c r="F66" s="1" t="s">
        <v>509</v>
      </c>
      <c r="G66" s="1" t="s">
        <v>147</v>
      </c>
      <c r="H66" s="1" t="s">
        <v>148</v>
      </c>
      <c r="I66" s="1" t="s">
        <v>547</v>
      </c>
      <c r="J66" s="1" t="s">
        <v>17</v>
      </c>
      <c r="K66" s="1" t="s">
        <v>17</v>
      </c>
      <c r="L66" s="1" t="s">
        <v>151</v>
      </c>
    </row>
    <row r="67" ht="18.0" customHeight="1">
      <c r="A67" s="1" t="s">
        <v>549</v>
      </c>
      <c r="B67" s="1" t="s">
        <v>545</v>
      </c>
      <c r="C67" s="2">
        <v>131.0</v>
      </c>
      <c r="D67" s="1" t="s">
        <v>498</v>
      </c>
      <c r="E67" s="1" t="s">
        <v>499</v>
      </c>
      <c r="F67" s="1" t="s">
        <v>518</v>
      </c>
      <c r="G67" s="1" t="s">
        <v>147</v>
      </c>
      <c r="H67" s="1" t="s">
        <v>148</v>
      </c>
      <c r="I67" s="1" t="s">
        <v>547</v>
      </c>
      <c r="J67" s="1" t="s">
        <v>17</v>
      </c>
      <c r="K67" s="1" t="s">
        <v>17</v>
      </c>
      <c r="L67" s="1" t="s">
        <v>151</v>
      </c>
    </row>
    <row r="68" ht="15.75" customHeight="1"/>
    <row r="69" ht="18.0" customHeight="1"/>
    <row r="70" ht="18.0" customHeight="1">
      <c r="A70" s="1" t="s">
        <v>550</v>
      </c>
      <c r="B70" s="1" t="s">
        <v>540</v>
      </c>
      <c r="C70" s="2">
        <v>2075.0</v>
      </c>
      <c r="D70" s="1" t="s">
        <v>498</v>
      </c>
      <c r="E70" s="1" t="s">
        <v>499</v>
      </c>
      <c r="F70" s="1" t="s">
        <v>500</v>
      </c>
      <c r="G70" s="1" t="s">
        <v>147</v>
      </c>
      <c r="H70" s="1" t="s">
        <v>148</v>
      </c>
      <c r="I70" s="1" t="s">
        <v>320</v>
      </c>
      <c r="J70" s="1" t="s">
        <v>17</v>
      </c>
      <c r="K70" s="1" t="s">
        <v>17</v>
      </c>
      <c r="L70" s="1" t="s">
        <v>151</v>
      </c>
    </row>
    <row r="71" ht="18.0" customHeight="1">
      <c r="A71" s="1" t="s">
        <v>551</v>
      </c>
      <c r="B71" s="1" t="s">
        <v>543</v>
      </c>
      <c r="C71" s="2">
        <v>242.0</v>
      </c>
      <c r="D71" s="1" t="s">
        <v>498</v>
      </c>
      <c r="E71" s="1" t="s">
        <v>499</v>
      </c>
      <c r="F71" s="1" t="s">
        <v>509</v>
      </c>
      <c r="G71" s="1" t="s">
        <v>147</v>
      </c>
      <c r="H71" s="1" t="s">
        <v>148</v>
      </c>
      <c r="I71" s="1" t="s">
        <v>320</v>
      </c>
      <c r="J71" s="1" t="s">
        <v>17</v>
      </c>
      <c r="K71" s="1" t="s">
        <v>17</v>
      </c>
      <c r="L71" s="1" t="s">
        <v>151</v>
      </c>
    </row>
    <row r="72" ht="18.0" customHeight="1">
      <c r="A72" s="1" t="s">
        <v>552</v>
      </c>
      <c r="B72" s="1" t="s">
        <v>545</v>
      </c>
      <c r="C72" s="2">
        <v>23.0</v>
      </c>
      <c r="D72" s="1" t="s">
        <v>498</v>
      </c>
      <c r="E72" s="1" t="s">
        <v>499</v>
      </c>
      <c r="F72" s="1" t="s">
        <v>518</v>
      </c>
      <c r="G72" s="1" t="s">
        <v>147</v>
      </c>
      <c r="H72" s="1" t="s">
        <v>148</v>
      </c>
      <c r="I72" s="1" t="s">
        <v>320</v>
      </c>
      <c r="J72" s="1" t="s">
        <v>17</v>
      </c>
      <c r="K72" s="1" t="s">
        <v>17</v>
      </c>
      <c r="L72" s="1" t="s">
        <v>151</v>
      </c>
    </row>
    <row r="73" ht="15.75" customHeight="1"/>
    <row r="74" ht="18.0" customHeight="1"/>
    <row r="75" ht="18.0" customHeight="1">
      <c r="A75" s="1" t="s">
        <v>553</v>
      </c>
      <c r="B75" s="1" t="s">
        <v>540</v>
      </c>
      <c r="C75" s="2">
        <v>1.0</v>
      </c>
      <c r="D75" s="1" t="s">
        <v>498</v>
      </c>
      <c r="E75" s="1" t="s">
        <v>499</v>
      </c>
      <c r="F75" s="1" t="s">
        <v>500</v>
      </c>
      <c r="G75" s="1" t="s">
        <v>147</v>
      </c>
      <c r="H75" s="1" t="s">
        <v>148</v>
      </c>
      <c r="I75" s="1" t="s">
        <v>160</v>
      </c>
      <c r="J75" s="1" t="s">
        <v>17</v>
      </c>
      <c r="K75" s="1" t="s">
        <v>17</v>
      </c>
      <c r="L75" s="1" t="s">
        <v>151</v>
      </c>
    </row>
    <row r="76" ht="18.0" customHeight="1">
      <c r="A76" s="1" t="s">
        <v>554</v>
      </c>
      <c r="B76" s="1" t="s">
        <v>543</v>
      </c>
      <c r="C76" s="2">
        <v>0.0</v>
      </c>
      <c r="D76" s="1" t="s">
        <v>498</v>
      </c>
      <c r="E76" s="1" t="s">
        <v>499</v>
      </c>
      <c r="F76" s="1" t="s">
        <v>509</v>
      </c>
      <c r="G76" s="1" t="s">
        <v>147</v>
      </c>
      <c r="H76" s="1" t="s">
        <v>148</v>
      </c>
      <c r="I76" s="1" t="s">
        <v>160</v>
      </c>
      <c r="J76" s="1" t="s">
        <v>17</v>
      </c>
      <c r="K76" s="1" t="s">
        <v>17</v>
      </c>
      <c r="L76" s="1" t="s">
        <v>151</v>
      </c>
    </row>
    <row r="77" ht="18.0" customHeight="1">
      <c r="A77" s="1" t="s">
        <v>555</v>
      </c>
      <c r="B77" s="1" t="s">
        <v>545</v>
      </c>
      <c r="C77" s="2">
        <v>0.0</v>
      </c>
      <c r="D77" s="1" t="s">
        <v>498</v>
      </c>
      <c r="E77" s="1" t="s">
        <v>499</v>
      </c>
      <c r="F77" s="1" t="s">
        <v>518</v>
      </c>
      <c r="G77" s="1" t="s">
        <v>147</v>
      </c>
      <c r="H77" s="1" t="s">
        <v>148</v>
      </c>
      <c r="I77" s="1" t="s">
        <v>160</v>
      </c>
      <c r="J77" s="1" t="s">
        <v>17</v>
      </c>
      <c r="K77" s="1" t="s">
        <v>17</v>
      </c>
      <c r="L77" s="1" t="s">
        <v>151</v>
      </c>
    </row>
    <row r="78" ht="15.75" customHeight="1"/>
    <row r="79" ht="15.75" customHeight="1"/>
    <row r="80" ht="15.75" customHeight="1"/>
    <row r="81" ht="15.75" customHeight="1"/>
    <row r="82" ht="15.75" customHeight="1"/>
    <row r="83" ht="15.75" customHeight="1"/>
    <row r="84" ht="18.0" customHeight="1"/>
    <row r="85" ht="18.0" customHeight="1">
      <c r="A85" s="1" t="s">
        <v>556</v>
      </c>
      <c r="B85" s="1" t="s">
        <v>557</v>
      </c>
      <c r="C85" s="2" t="s">
        <v>42</v>
      </c>
      <c r="D85" s="1" t="s">
        <v>498</v>
      </c>
      <c r="E85" s="1" t="s">
        <v>558</v>
      </c>
      <c r="F85" s="1" t="s">
        <v>559</v>
      </c>
      <c r="G85" s="1" t="s">
        <v>147</v>
      </c>
      <c r="H85" s="5" t="s">
        <v>148</v>
      </c>
      <c r="I85" s="1" t="s">
        <v>17</v>
      </c>
      <c r="J85" s="1" t="s">
        <v>17</v>
      </c>
      <c r="K85" s="1" t="s">
        <v>17</v>
      </c>
      <c r="L85" s="1" t="s">
        <v>43</v>
      </c>
    </row>
    <row r="86" ht="15.75" customHeight="1"/>
    <row r="87" ht="15.75" customHeight="1"/>
    <row r="88" ht="15.75" customHeight="1"/>
    <row r="89" ht="15.75" customHeight="1"/>
    <row r="90" ht="15.75" customHeight="1"/>
    <row r="91" ht="18.0" customHeight="1">
      <c r="A91" s="1" t="s">
        <v>560</v>
      </c>
      <c r="B91" s="1" t="s">
        <v>561</v>
      </c>
      <c r="D91" s="1" t="s">
        <v>498</v>
      </c>
      <c r="E91" s="1" t="s">
        <v>558</v>
      </c>
      <c r="F91" s="1" t="s">
        <v>500</v>
      </c>
      <c r="G91" s="1" t="s">
        <v>147</v>
      </c>
      <c r="H91" s="5" t="s">
        <v>148</v>
      </c>
      <c r="I91" s="1" t="s">
        <v>17</v>
      </c>
      <c r="J91" s="1" t="s">
        <v>17</v>
      </c>
      <c r="K91" s="1" t="s">
        <v>17</v>
      </c>
      <c r="L91" s="1" t="s">
        <v>151</v>
      </c>
    </row>
    <row r="92" ht="18.0" customHeight="1">
      <c r="A92" s="1" t="s">
        <v>562</v>
      </c>
      <c r="B92" s="1" t="s">
        <v>563</v>
      </c>
      <c r="D92" s="1" t="s">
        <v>498</v>
      </c>
      <c r="E92" s="1" t="s">
        <v>558</v>
      </c>
      <c r="F92" s="1" t="s">
        <v>564</v>
      </c>
      <c r="G92" s="1" t="s">
        <v>147</v>
      </c>
      <c r="H92" s="5" t="s">
        <v>148</v>
      </c>
      <c r="I92" s="1" t="s">
        <v>17</v>
      </c>
      <c r="J92" s="1" t="s">
        <v>17</v>
      </c>
      <c r="K92" s="1" t="s">
        <v>17</v>
      </c>
      <c r="L92" s="1" t="s">
        <v>151</v>
      </c>
    </row>
    <row r="93" ht="18.0" customHeight="1">
      <c r="A93" s="1" t="s">
        <v>565</v>
      </c>
      <c r="B93" s="1" t="s">
        <v>566</v>
      </c>
      <c r="D93" s="1" t="s">
        <v>498</v>
      </c>
      <c r="E93" s="1" t="s">
        <v>558</v>
      </c>
      <c r="F93" s="1" t="s">
        <v>509</v>
      </c>
      <c r="G93" s="1" t="s">
        <v>147</v>
      </c>
      <c r="H93" s="5" t="s">
        <v>148</v>
      </c>
      <c r="I93" s="1" t="s">
        <v>17</v>
      </c>
      <c r="J93" s="1" t="s">
        <v>17</v>
      </c>
      <c r="K93" s="1" t="s">
        <v>17</v>
      </c>
      <c r="L93" s="1" t="s">
        <v>151</v>
      </c>
    </row>
    <row r="94" ht="15.75" customHeight="1"/>
    <row r="95" ht="18.0" customHeight="1"/>
    <row r="96" ht="18.0" customHeight="1">
      <c r="A96" s="1" t="s">
        <v>567</v>
      </c>
      <c r="B96" s="1" t="s">
        <v>568</v>
      </c>
      <c r="C96" s="2" t="s">
        <v>569</v>
      </c>
      <c r="D96" s="1" t="s">
        <v>498</v>
      </c>
      <c r="E96" s="1" t="s">
        <v>558</v>
      </c>
      <c r="F96" s="1" t="s">
        <v>559</v>
      </c>
      <c r="G96" s="1" t="s">
        <v>147</v>
      </c>
      <c r="H96" s="5" t="s">
        <v>148</v>
      </c>
      <c r="I96" s="1" t="s">
        <v>17</v>
      </c>
      <c r="J96" s="1" t="s">
        <v>17</v>
      </c>
      <c r="K96" s="1" t="s">
        <v>17</v>
      </c>
      <c r="L96" s="1" t="s">
        <v>43</v>
      </c>
    </row>
    <row r="97" ht="18.0" customHeight="1">
      <c r="A97" s="1" t="s">
        <v>570</v>
      </c>
      <c r="B97" s="1" t="s">
        <v>571</v>
      </c>
      <c r="D97" s="1" t="s">
        <v>498</v>
      </c>
      <c r="E97" s="1" t="s">
        <v>558</v>
      </c>
      <c r="F97" s="1" t="s">
        <v>559</v>
      </c>
      <c r="G97" s="1" t="s">
        <v>147</v>
      </c>
      <c r="H97" s="5" t="s">
        <v>148</v>
      </c>
      <c r="I97" s="1" t="s">
        <v>17</v>
      </c>
      <c r="J97" s="1" t="s">
        <v>17</v>
      </c>
      <c r="K97" s="1" t="s">
        <v>17</v>
      </c>
      <c r="L97" s="1" t="s">
        <v>43</v>
      </c>
    </row>
    <row r="98" ht="18.0" customHeight="1">
      <c r="A98" s="1" t="s">
        <v>572</v>
      </c>
      <c r="B98" s="1" t="s">
        <v>573</v>
      </c>
      <c r="D98" s="1" t="s">
        <v>498</v>
      </c>
      <c r="E98" s="1" t="s">
        <v>558</v>
      </c>
      <c r="F98" s="1" t="s">
        <v>559</v>
      </c>
      <c r="G98" s="1" t="s">
        <v>147</v>
      </c>
      <c r="H98" s="5" t="s">
        <v>148</v>
      </c>
      <c r="I98" s="1" t="s">
        <v>17</v>
      </c>
      <c r="J98" s="1" t="s">
        <v>17</v>
      </c>
      <c r="K98" s="1" t="s">
        <v>17</v>
      </c>
      <c r="L98" s="1" t="s">
        <v>43</v>
      </c>
    </row>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8.0" customHeight="1">
      <c r="A110" s="1" t="s">
        <v>574</v>
      </c>
      <c r="B110" s="1" t="s">
        <v>575</v>
      </c>
      <c r="C110" s="2" t="s">
        <v>88</v>
      </c>
      <c r="D110" s="1" t="s">
        <v>498</v>
      </c>
      <c r="E110" s="1" t="s">
        <v>576</v>
      </c>
      <c r="F110" s="1" t="s">
        <v>577</v>
      </c>
      <c r="G110" s="1" t="s">
        <v>147</v>
      </c>
      <c r="H110" s="5" t="s">
        <v>148</v>
      </c>
      <c r="I110" s="1" t="s">
        <v>17</v>
      </c>
      <c r="J110" s="1" t="s">
        <v>17</v>
      </c>
      <c r="K110" s="1" t="s">
        <v>17</v>
      </c>
      <c r="L110" s="1" t="s">
        <v>85</v>
      </c>
    </row>
    <row r="111" ht="18.0" customHeight="1">
      <c r="A111" s="1" t="s">
        <v>578</v>
      </c>
      <c r="B111" s="1" t="s">
        <v>579</v>
      </c>
      <c r="D111" s="1" t="s">
        <v>498</v>
      </c>
      <c r="E111" s="1" t="s">
        <v>576</v>
      </c>
      <c r="F111" s="1" t="s">
        <v>577</v>
      </c>
      <c r="G111" s="1" t="s">
        <v>147</v>
      </c>
      <c r="H111" s="5" t="s">
        <v>148</v>
      </c>
      <c r="I111" s="1" t="s">
        <v>17</v>
      </c>
      <c r="J111" s="1" t="s">
        <v>17</v>
      </c>
      <c r="K111" s="1" t="s">
        <v>17</v>
      </c>
      <c r="L111" s="1" t="s">
        <v>85</v>
      </c>
    </row>
    <row r="112" ht="18.0" customHeight="1">
      <c r="A112" s="1" t="s">
        <v>580</v>
      </c>
      <c r="B112" s="1" t="s">
        <v>581</v>
      </c>
      <c r="D112" s="1" t="s">
        <v>498</v>
      </c>
      <c r="E112" s="1" t="s">
        <v>576</v>
      </c>
      <c r="F112" s="1" t="s">
        <v>577</v>
      </c>
      <c r="G112" s="1" t="s">
        <v>147</v>
      </c>
      <c r="H112" s="5" t="s">
        <v>148</v>
      </c>
      <c r="I112" s="1" t="s">
        <v>17</v>
      </c>
      <c r="J112" s="1" t="s">
        <v>17</v>
      </c>
      <c r="K112" s="1" t="s">
        <v>17</v>
      </c>
      <c r="L112" s="1" t="s">
        <v>85</v>
      </c>
    </row>
    <row r="113" ht="15.75" customHeight="1"/>
    <row r="114" ht="15.75" customHeight="1"/>
    <row r="115" ht="15.75" customHeight="1"/>
    <row r="116" ht="15.75" customHeight="1"/>
    <row r="117" ht="15.75" customHeight="1"/>
    <row r="118" ht="18.0" customHeight="1">
      <c r="A118" s="1" t="s">
        <v>582</v>
      </c>
      <c r="B118" s="1" t="s">
        <v>583</v>
      </c>
      <c r="C118" s="2" t="s">
        <v>88</v>
      </c>
      <c r="D118" s="1" t="s">
        <v>498</v>
      </c>
      <c r="E118" s="1" t="s">
        <v>576</v>
      </c>
      <c r="F118" s="1" t="s">
        <v>584</v>
      </c>
      <c r="G118" s="1" t="s">
        <v>147</v>
      </c>
      <c r="H118" s="5" t="s">
        <v>148</v>
      </c>
      <c r="I118" s="1" t="s">
        <v>17</v>
      </c>
      <c r="J118" s="1" t="s">
        <v>17</v>
      </c>
      <c r="K118" s="1" t="s">
        <v>17</v>
      </c>
      <c r="L118" s="1" t="s">
        <v>85</v>
      </c>
    </row>
    <row r="119" ht="18.0" customHeight="1">
      <c r="A119" s="1" t="s">
        <v>585</v>
      </c>
      <c r="B119" s="1" t="s">
        <v>586</v>
      </c>
      <c r="D119" s="1" t="s">
        <v>498</v>
      </c>
      <c r="E119" s="1" t="s">
        <v>576</v>
      </c>
      <c r="F119" s="1" t="s">
        <v>584</v>
      </c>
      <c r="G119" s="1" t="s">
        <v>147</v>
      </c>
      <c r="H119" s="5" t="s">
        <v>148</v>
      </c>
      <c r="I119" s="1" t="s">
        <v>17</v>
      </c>
      <c r="J119" s="1" t="s">
        <v>17</v>
      </c>
      <c r="K119" s="1" t="s">
        <v>17</v>
      </c>
      <c r="L119" s="1" t="s">
        <v>85</v>
      </c>
    </row>
    <row r="120" ht="18.0" customHeight="1">
      <c r="A120" s="1" t="s">
        <v>587</v>
      </c>
      <c r="B120" s="1" t="s">
        <v>588</v>
      </c>
      <c r="D120" s="1" t="s">
        <v>498</v>
      </c>
      <c r="E120" s="1" t="s">
        <v>576</v>
      </c>
      <c r="F120" s="1" t="s">
        <v>584</v>
      </c>
      <c r="G120" s="1" t="s">
        <v>147</v>
      </c>
      <c r="H120" s="5" t="s">
        <v>148</v>
      </c>
      <c r="I120" s="1" t="s">
        <v>17</v>
      </c>
      <c r="J120" s="1" t="s">
        <v>17</v>
      </c>
      <c r="K120" s="1" t="s">
        <v>17</v>
      </c>
      <c r="L120" s="1" t="s">
        <v>85</v>
      </c>
    </row>
    <row r="121" ht="15.75" customHeight="1"/>
    <row r="122" ht="15.75" customHeight="1"/>
    <row r="123" ht="18.0" customHeight="1"/>
    <row r="124" ht="15.75" customHeight="1"/>
    <row r="125" ht="15.75" customHeight="1"/>
    <row r="126" ht="15.75" customHeight="1"/>
    <row r="127" ht="15.75" customHeight="1"/>
    <row r="128" ht="15.75" customHeight="1"/>
    <row r="129" ht="15.75" customHeight="1"/>
    <row r="130" ht="18.0" customHeight="1"/>
    <row r="131" ht="18.0" customHeight="1">
      <c r="A131" s="1" t="s">
        <v>589</v>
      </c>
      <c r="B131" s="1" t="s">
        <v>590</v>
      </c>
      <c r="C131" s="12">
        <v>16.0</v>
      </c>
      <c r="D131" s="1" t="s">
        <v>498</v>
      </c>
      <c r="E131" s="1" t="s">
        <v>576</v>
      </c>
      <c r="F131" s="1" t="s">
        <v>591</v>
      </c>
      <c r="G131" s="1" t="s">
        <v>147</v>
      </c>
      <c r="H131" s="5" t="s">
        <v>148</v>
      </c>
      <c r="I131" s="1" t="s">
        <v>17</v>
      </c>
      <c r="J131" s="1" t="s">
        <v>17</v>
      </c>
      <c r="K131" s="1" t="s">
        <v>17</v>
      </c>
      <c r="L131" s="1" t="s">
        <v>592</v>
      </c>
    </row>
    <row r="132" ht="18.0" customHeight="1">
      <c r="A132" s="1" t="s">
        <v>593</v>
      </c>
      <c r="B132" s="1" t="s">
        <v>594</v>
      </c>
      <c r="C132" s="12">
        <v>4.0</v>
      </c>
      <c r="D132" s="1" t="s">
        <v>498</v>
      </c>
      <c r="E132" s="1" t="s">
        <v>576</v>
      </c>
      <c r="F132" s="1" t="s">
        <v>591</v>
      </c>
      <c r="G132" s="1" t="s">
        <v>147</v>
      </c>
      <c r="H132" s="5" t="s">
        <v>148</v>
      </c>
      <c r="I132" s="1" t="s">
        <v>17</v>
      </c>
      <c r="J132" s="1" t="s">
        <v>17</v>
      </c>
      <c r="K132" s="1" t="s">
        <v>17</v>
      </c>
      <c r="L132" s="1" t="s">
        <v>592</v>
      </c>
    </row>
    <row r="133" ht="18.0" customHeight="1">
      <c r="A133" s="1" t="s">
        <v>595</v>
      </c>
      <c r="B133" s="1" t="s">
        <v>596</v>
      </c>
      <c r="C133" s="12">
        <v>3.0</v>
      </c>
      <c r="D133" s="1" t="s">
        <v>498</v>
      </c>
      <c r="E133" s="1" t="s">
        <v>576</v>
      </c>
      <c r="F133" s="1" t="s">
        <v>591</v>
      </c>
      <c r="G133" s="1" t="s">
        <v>147</v>
      </c>
      <c r="H133" s="5" t="s">
        <v>148</v>
      </c>
      <c r="I133" s="1" t="s">
        <v>17</v>
      </c>
      <c r="J133" s="1" t="s">
        <v>17</v>
      </c>
      <c r="K133" s="1" t="s">
        <v>17</v>
      </c>
      <c r="L133" s="1" t="s">
        <v>592</v>
      </c>
    </row>
    <row r="134" ht="18.0" customHeight="1">
      <c r="A134" s="1" t="s">
        <v>597</v>
      </c>
      <c r="B134" s="1" t="s">
        <v>598</v>
      </c>
      <c r="C134" s="12">
        <v>3.0</v>
      </c>
      <c r="D134" s="1" t="s">
        <v>498</v>
      </c>
      <c r="E134" s="1" t="s">
        <v>576</v>
      </c>
      <c r="F134" s="1" t="s">
        <v>591</v>
      </c>
      <c r="G134" s="1" t="s">
        <v>147</v>
      </c>
      <c r="H134" s="5" t="s">
        <v>148</v>
      </c>
      <c r="I134" s="1" t="s">
        <v>17</v>
      </c>
      <c r="J134" s="1" t="s">
        <v>17</v>
      </c>
      <c r="K134" s="1" t="s">
        <v>17</v>
      </c>
      <c r="L134" s="1" t="s">
        <v>592</v>
      </c>
    </row>
    <row r="135" ht="18.0" customHeight="1">
      <c r="A135" s="1" t="s">
        <v>599</v>
      </c>
      <c r="B135" s="1" t="s">
        <v>600</v>
      </c>
      <c r="C135" s="12">
        <v>0.0</v>
      </c>
      <c r="D135" s="1" t="s">
        <v>498</v>
      </c>
      <c r="E135" s="1" t="s">
        <v>576</v>
      </c>
      <c r="F135" s="1" t="s">
        <v>591</v>
      </c>
      <c r="G135" s="1" t="s">
        <v>147</v>
      </c>
      <c r="H135" s="5" t="s">
        <v>148</v>
      </c>
      <c r="I135" s="1" t="s">
        <v>17</v>
      </c>
      <c r="J135" s="1" t="s">
        <v>17</v>
      </c>
      <c r="K135" s="1" t="s">
        <v>17</v>
      </c>
      <c r="L135" s="1" t="s">
        <v>592</v>
      </c>
    </row>
    <row r="136" ht="18.0" customHeight="1">
      <c r="A136" s="1" t="s">
        <v>601</v>
      </c>
      <c r="B136" s="1" t="s">
        <v>602</v>
      </c>
      <c r="C136" s="12">
        <v>2.0</v>
      </c>
      <c r="D136" s="1" t="s">
        <v>498</v>
      </c>
      <c r="E136" s="1" t="s">
        <v>576</v>
      </c>
      <c r="F136" s="1" t="s">
        <v>591</v>
      </c>
      <c r="G136" s="1" t="s">
        <v>147</v>
      </c>
      <c r="H136" s="5" t="s">
        <v>148</v>
      </c>
      <c r="I136" s="1" t="s">
        <v>17</v>
      </c>
      <c r="J136" s="1" t="s">
        <v>17</v>
      </c>
      <c r="K136" s="1" t="s">
        <v>17</v>
      </c>
      <c r="L136" s="1" t="s">
        <v>592</v>
      </c>
    </row>
    <row r="137" ht="18.0" customHeight="1">
      <c r="A137" s="1" t="s">
        <v>603</v>
      </c>
      <c r="B137" s="1" t="s">
        <v>604</v>
      </c>
      <c r="C137" s="12">
        <v>3.0</v>
      </c>
      <c r="D137" s="1" t="s">
        <v>498</v>
      </c>
      <c r="E137" s="1" t="s">
        <v>576</v>
      </c>
      <c r="F137" s="1" t="s">
        <v>591</v>
      </c>
      <c r="G137" s="1" t="s">
        <v>147</v>
      </c>
      <c r="H137" s="5" t="s">
        <v>148</v>
      </c>
      <c r="I137" s="1" t="s">
        <v>17</v>
      </c>
      <c r="J137" s="1" t="s">
        <v>17</v>
      </c>
      <c r="K137" s="1" t="s">
        <v>17</v>
      </c>
      <c r="L137" s="1" t="s">
        <v>592</v>
      </c>
    </row>
    <row r="138" ht="18.0" customHeight="1">
      <c r="A138" s="1" t="s">
        <v>605</v>
      </c>
      <c r="B138" s="1" t="s">
        <v>606</v>
      </c>
      <c r="C138" s="12">
        <v>0.0</v>
      </c>
      <c r="D138" s="1" t="s">
        <v>498</v>
      </c>
      <c r="E138" s="1" t="s">
        <v>576</v>
      </c>
      <c r="F138" s="1" t="s">
        <v>591</v>
      </c>
      <c r="G138" s="1" t="s">
        <v>147</v>
      </c>
      <c r="H138" s="5" t="s">
        <v>148</v>
      </c>
      <c r="I138" s="1" t="s">
        <v>17</v>
      </c>
      <c r="J138" s="1" t="s">
        <v>17</v>
      </c>
      <c r="K138" s="1" t="s">
        <v>17</v>
      </c>
      <c r="L138" s="1" t="s">
        <v>592</v>
      </c>
    </row>
    <row r="139" ht="18.0" customHeight="1">
      <c r="A139" s="1" t="s">
        <v>607</v>
      </c>
      <c r="B139" s="1" t="s">
        <v>608</v>
      </c>
      <c r="C139" s="12">
        <v>0.0</v>
      </c>
      <c r="D139" s="1" t="s">
        <v>498</v>
      </c>
      <c r="E139" s="1" t="s">
        <v>576</v>
      </c>
      <c r="F139" s="1" t="s">
        <v>591</v>
      </c>
      <c r="G139" s="1" t="s">
        <v>147</v>
      </c>
      <c r="H139" s="5" t="s">
        <v>148</v>
      </c>
      <c r="I139" s="1" t="s">
        <v>17</v>
      </c>
      <c r="J139" s="1" t="s">
        <v>17</v>
      </c>
      <c r="K139" s="1" t="s">
        <v>17</v>
      </c>
      <c r="L139" s="1" t="s">
        <v>592</v>
      </c>
    </row>
    <row r="140" ht="18.0" customHeight="1">
      <c r="A140" s="1" t="s">
        <v>609</v>
      </c>
      <c r="B140" s="1" t="s">
        <v>610</v>
      </c>
      <c r="C140" s="12">
        <v>0.0</v>
      </c>
      <c r="D140" s="1" t="s">
        <v>498</v>
      </c>
      <c r="E140" s="1" t="s">
        <v>576</v>
      </c>
      <c r="F140" s="1" t="s">
        <v>591</v>
      </c>
      <c r="G140" s="1" t="s">
        <v>147</v>
      </c>
      <c r="H140" s="5" t="s">
        <v>148</v>
      </c>
      <c r="I140" s="1" t="s">
        <v>17</v>
      </c>
      <c r="J140" s="1" t="s">
        <v>17</v>
      </c>
      <c r="K140" s="1" t="s">
        <v>17</v>
      </c>
      <c r="L140" s="1" t="s">
        <v>592</v>
      </c>
    </row>
    <row r="141" ht="18.0" customHeight="1">
      <c r="A141" s="1" t="s">
        <v>611</v>
      </c>
      <c r="B141" s="1" t="s">
        <v>612</v>
      </c>
      <c r="C141" s="12">
        <v>1.0</v>
      </c>
      <c r="D141" s="1" t="s">
        <v>498</v>
      </c>
      <c r="E141" s="1" t="s">
        <v>576</v>
      </c>
      <c r="F141" s="1" t="s">
        <v>591</v>
      </c>
      <c r="G141" s="1" t="s">
        <v>147</v>
      </c>
      <c r="H141" s="5" t="s">
        <v>148</v>
      </c>
      <c r="I141" s="1" t="s">
        <v>17</v>
      </c>
      <c r="J141" s="1" t="s">
        <v>17</v>
      </c>
      <c r="K141" s="1" t="s">
        <v>17</v>
      </c>
      <c r="L141" s="1" t="s">
        <v>592</v>
      </c>
    </row>
    <row r="142" ht="18.0" customHeight="1">
      <c r="H142" s="5"/>
    </row>
    <row r="143" ht="18.0" customHeight="1">
      <c r="A143" s="1" t="s">
        <v>613</v>
      </c>
      <c r="B143" s="1" t="s">
        <v>614</v>
      </c>
      <c r="D143" s="1" t="s">
        <v>498</v>
      </c>
      <c r="E143" s="1" t="s">
        <v>576</v>
      </c>
      <c r="F143" s="1" t="s">
        <v>591</v>
      </c>
      <c r="G143" s="1" t="s">
        <v>147</v>
      </c>
      <c r="H143" s="5" t="s">
        <v>148</v>
      </c>
      <c r="I143" s="1" t="s">
        <v>17</v>
      </c>
      <c r="J143" s="1" t="s">
        <v>17</v>
      </c>
      <c r="K143" s="1" t="s">
        <v>17</v>
      </c>
      <c r="L143" s="1" t="s">
        <v>18</v>
      </c>
    </row>
    <row r="144" ht="18.0" customHeight="1">
      <c r="H144" s="5"/>
    </row>
    <row r="145" ht="18.0" customHeight="1">
      <c r="A145" s="1" t="s">
        <v>615</v>
      </c>
      <c r="B145" s="1" t="s">
        <v>590</v>
      </c>
      <c r="D145" s="1" t="s">
        <v>498</v>
      </c>
      <c r="E145" s="1" t="s">
        <v>576</v>
      </c>
      <c r="F145" s="1" t="s">
        <v>616</v>
      </c>
      <c r="G145" s="1" t="s">
        <v>147</v>
      </c>
      <c r="H145" s="5" t="s">
        <v>148</v>
      </c>
      <c r="I145" s="1" t="s">
        <v>17</v>
      </c>
      <c r="J145" s="1" t="s">
        <v>17</v>
      </c>
      <c r="K145" s="1" t="s">
        <v>17</v>
      </c>
      <c r="L145" s="1" t="s">
        <v>592</v>
      </c>
    </row>
    <row r="146" ht="18.0" customHeight="1">
      <c r="A146" s="1" t="s">
        <v>617</v>
      </c>
      <c r="B146" s="1" t="s">
        <v>594</v>
      </c>
      <c r="D146" s="1" t="s">
        <v>498</v>
      </c>
      <c r="E146" s="1" t="s">
        <v>576</v>
      </c>
      <c r="F146" s="1" t="s">
        <v>616</v>
      </c>
      <c r="G146" s="1" t="s">
        <v>147</v>
      </c>
      <c r="H146" s="5" t="s">
        <v>148</v>
      </c>
      <c r="I146" s="1" t="s">
        <v>17</v>
      </c>
      <c r="J146" s="1" t="s">
        <v>17</v>
      </c>
      <c r="K146" s="1" t="s">
        <v>17</v>
      </c>
      <c r="L146" s="1" t="s">
        <v>592</v>
      </c>
    </row>
    <row r="147" ht="18.0" customHeight="1">
      <c r="A147" s="1" t="s">
        <v>618</v>
      </c>
      <c r="B147" s="1" t="s">
        <v>596</v>
      </c>
      <c r="D147" s="1" t="s">
        <v>498</v>
      </c>
      <c r="E147" s="1" t="s">
        <v>576</v>
      </c>
      <c r="F147" s="1" t="s">
        <v>616</v>
      </c>
      <c r="G147" s="1" t="s">
        <v>147</v>
      </c>
      <c r="H147" s="5" t="s">
        <v>148</v>
      </c>
      <c r="I147" s="1" t="s">
        <v>17</v>
      </c>
      <c r="J147" s="1" t="s">
        <v>17</v>
      </c>
      <c r="K147" s="1" t="s">
        <v>17</v>
      </c>
      <c r="L147" s="1" t="s">
        <v>592</v>
      </c>
    </row>
    <row r="148" ht="18.0" customHeight="1">
      <c r="A148" s="1" t="s">
        <v>619</v>
      </c>
      <c r="B148" s="1" t="s">
        <v>598</v>
      </c>
      <c r="D148" s="1" t="s">
        <v>498</v>
      </c>
      <c r="E148" s="1" t="s">
        <v>576</v>
      </c>
      <c r="F148" s="1" t="s">
        <v>616</v>
      </c>
      <c r="G148" s="1" t="s">
        <v>147</v>
      </c>
      <c r="H148" s="5" t="s">
        <v>148</v>
      </c>
      <c r="I148" s="1" t="s">
        <v>17</v>
      </c>
      <c r="J148" s="1" t="s">
        <v>17</v>
      </c>
      <c r="K148" s="1" t="s">
        <v>17</v>
      </c>
      <c r="L148" s="1" t="s">
        <v>592</v>
      </c>
    </row>
    <row r="149" ht="18.0" customHeight="1">
      <c r="A149" s="1" t="s">
        <v>620</v>
      </c>
      <c r="B149" s="1" t="s">
        <v>600</v>
      </c>
      <c r="D149" s="1" t="s">
        <v>498</v>
      </c>
      <c r="E149" s="1" t="s">
        <v>576</v>
      </c>
      <c r="F149" s="1" t="s">
        <v>616</v>
      </c>
      <c r="G149" s="1" t="s">
        <v>147</v>
      </c>
      <c r="H149" s="5" t="s">
        <v>148</v>
      </c>
      <c r="I149" s="1" t="s">
        <v>17</v>
      </c>
      <c r="J149" s="1" t="s">
        <v>17</v>
      </c>
      <c r="K149" s="1" t="s">
        <v>17</v>
      </c>
      <c r="L149" s="1" t="s">
        <v>592</v>
      </c>
    </row>
    <row r="150" ht="18.0" customHeight="1">
      <c r="A150" s="1" t="s">
        <v>621</v>
      </c>
      <c r="B150" s="1" t="s">
        <v>602</v>
      </c>
      <c r="D150" s="1" t="s">
        <v>498</v>
      </c>
      <c r="E150" s="1" t="s">
        <v>576</v>
      </c>
      <c r="F150" s="1" t="s">
        <v>616</v>
      </c>
      <c r="G150" s="1" t="s">
        <v>147</v>
      </c>
      <c r="H150" s="5" t="s">
        <v>148</v>
      </c>
      <c r="I150" s="1" t="s">
        <v>17</v>
      </c>
      <c r="J150" s="1" t="s">
        <v>17</v>
      </c>
      <c r="K150" s="1" t="s">
        <v>17</v>
      </c>
      <c r="L150" s="1" t="s">
        <v>592</v>
      </c>
    </row>
    <row r="151" ht="18.0" customHeight="1">
      <c r="A151" s="1" t="s">
        <v>622</v>
      </c>
      <c r="B151" s="1" t="s">
        <v>604</v>
      </c>
      <c r="D151" s="1" t="s">
        <v>498</v>
      </c>
      <c r="E151" s="1" t="s">
        <v>576</v>
      </c>
      <c r="F151" s="1" t="s">
        <v>616</v>
      </c>
      <c r="G151" s="1" t="s">
        <v>147</v>
      </c>
      <c r="H151" s="5" t="s">
        <v>148</v>
      </c>
      <c r="I151" s="1" t="s">
        <v>17</v>
      </c>
      <c r="J151" s="1" t="s">
        <v>17</v>
      </c>
      <c r="K151" s="1" t="s">
        <v>17</v>
      </c>
      <c r="L151" s="1" t="s">
        <v>592</v>
      </c>
    </row>
    <row r="152" ht="18.0" customHeight="1">
      <c r="A152" s="1" t="s">
        <v>623</v>
      </c>
      <c r="B152" s="1" t="s">
        <v>606</v>
      </c>
      <c r="D152" s="1" t="s">
        <v>498</v>
      </c>
      <c r="E152" s="1" t="s">
        <v>576</v>
      </c>
      <c r="F152" s="1" t="s">
        <v>616</v>
      </c>
      <c r="G152" s="1" t="s">
        <v>147</v>
      </c>
      <c r="H152" s="5" t="s">
        <v>148</v>
      </c>
      <c r="I152" s="1" t="s">
        <v>17</v>
      </c>
      <c r="J152" s="1" t="s">
        <v>17</v>
      </c>
      <c r="K152" s="1" t="s">
        <v>17</v>
      </c>
      <c r="L152" s="1" t="s">
        <v>592</v>
      </c>
    </row>
    <row r="153" ht="18.0" customHeight="1">
      <c r="A153" s="1" t="s">
        <v>624</v>
      </c>
      <c r="B153" s="1" t="s">
        <v>608</v>
      </c>
      <c r="D153" s="1" t="s">
        <v>498</v>
      </c>
      <c r="E153" s="1" t="s">
        <v>576</v>
      </c>
      <c r="F153" s="1" t="s">
        <v>616</v>
      </c>
      <c r="G153" s="1" t="s">
        <v>147</v>
      </c>
      <c r="H153" s="5" t="s">
        <v>148</v>
      </c>
      <c r="I153" s="1" t="s">
        <v>17</v>
      </c>
      <c r="J153" s="1" t="s">
        <v>17</v>
      </c>
      <c r="K153" s="1" t="s">
        <v>17</v>
      </c>
      <c r="L153" s="1" t="s">
        <v>592</v>
      </c>
    </row>
    <row r="154" ht="18.0" customHeight="1">
      <c r="A154" s="1" t="s">
        <v>625</v>
      </c>
      <c r="B154" s="1" t="s">
        <v>610</v>
      </c>
      <c r="D154" s="1" t="s">
        <v>498</v>
      </c>
      <c r="E154" s="1" t="s">
        <v>576</v>
      </c>
      <c r="F154" s="1" t="s">
        <v>616</v>
      </c>
      <c r="G154" s="1" t="s">
        <v>147</v>
      </c>
      <c r="H154" s="5" t="s">
        <v>148</v>
      </c>
      <c r="I154" s="1" t="s">
        <v>17</v>
      </c>
      <c r="J154" s="1" t="s">
        <v>17</v>
      </c>
      <c r="K154" s="1" t="s">
        <v>17</v>
      </c>
      <c r="L154" s="1" t="s">
        <v>592</v>
      </c>
    </row>
    <row r="155" ht="18.0" customHeight="1">
      <c r="A155" s="1" t="s">
        <v>626</v>
      </c>
      <c r="B155" s="1" t="s">
        <v>612</v>
      </c>
      <c r="D155" s="1" t="s">
        <v>498</v>
      </c>
      <c r="E155" s="1" t="s">
        <v>576</v>
      </c>
      <c r="F155" s="1" t="s">
        <v>616</v>
      </c>
      <c r="G155" s="1" t="s">
        <v>147</v>
      </c>
      <c r="H155" s="5" t="s">
        <v>148</v>
      </c>
      <c r="I155" s="1" t="s">
        <v>17</v>
      </c>
      <c r="J155" s="1" t="s">
        <v>17</v>
      </c>
      <c r="K155" s="1" t="s">
        <v>17</v>
      </c>
      <c r="L155" s="1" t="s">
        <v>592</v>
      </c>
    </row>
    <row r="156" ht="18.0" customHeight="1">
      <c r="A156" s="1" t="s">
        <v>627</v>
      </c>
      <c r="B156" s="1" t="s">
        <v>614</v>
      </c>
      <c r="D156" s="1" t="s">
        <v>498</v>
      </c>
      <c r="E156" s="1" t="s">
        <v>576</v>
      </c>
      <c r="F156" s="1" t="s">
        <v>616</v>
      </c>
      <c r="G156" s="1" t="s">
        <v>147</v>
      </c>
      <c r="H156" s="5" t="s">
        <v>148</v>
      </c>
      <c r="I156" s="1" t="s">
        <v>17</v>
      </c>
      <c r="J156" s="1" t="s">
        <v>17</v>
      </c>
      <c r="K156" s="1" t="s">
        <v>17</v>
      </c>
      <c r="L156" s="1" t="s">
        <v>592</v>
      </c>
    </row>
    <row r="157" ht="15.75" customHeight="1"/>
    <row r="158" ht="15.75" customHeight="1"/>
    <row r="159" ht="15.75" customHeight="1"/>
    <row r="160" ht="15.75" customHeight="1"/>
    <row r="161" ht="18.0" customHeight="1"/>
    <row r="162" ht="15.75" customHeight="1"/>
    <row r="163" ht="15.75" customHeight="1"/>
    <row r="164" ht="15.75" customHeight="1"/>
    <row r="165" ht="15.75" customHeight="1"/>
    <row r="166" ht="15.75" customHeight="1"/>
    <row r="167" ht="18.0" customHeight="1">
      <c r="A167" s="1" t="s">
        <v>628</v>
      </c>
      <c r="B167" s="1" t="s">
        <v>629</v>
      </c>
      <c r="D167" s="1" t="s">
        <v>498</v>
      </c>
      <c r="E167" s="1" t="s">
        <v>630</v>
      </c>
      <c r="F167" s="1" t="s">
        <v>631</v>
      </c>
      <c r="G167" s="1" t="s">
        <v>147</v>
      </c>
      <c r="H167" s="5" t="s">
        <v>148</v>
      </c>
      <c r="I167" s="1" t="s">
        <v>17</v>
      </c>
      <c r="J167" s="1" t="s">
        <v>17</v>
      </c>
      <c r="K167" s="1" t="s">
        <v>17</v>
      </c>
      <c r="L167" s="1" t="s">
        <v>85</v>
      </c>
    </row>
    <row r="168" ht="15.75" customHeight="1"/>
    <row r="169" ht="18.0" customHeight="1"/>
    <row r="170" ht="15.75" customHeight="1"/>
    <row r="171" ht="18.0" customHeight="1">
      <c r="A171" s="1" t="s">
        <v>632</v>
      </c>
      <c r="B171" s="13" t="s">
        <v>633</v>
      </c>
      <c r="D171" s="1" t="s">
        <v>498</v>
      </c>
      <c r="E171" s="1" t="s">
        <v>630</v>
      </c>
      <c r="F171" s="1" t="s">
        <v>631</v>
      </c>
      <c r="G171" s="1" t="s">
        <v>147</v>
      </c>
      <c r="H171" s="5" t="s">
        <v>148</v>
      </c>
      <c r="I171" s="1" t="s">
        <v>17</v>
      </c>
      <c r="J171" s="1" t="s">
        <v>17</v>
      </c>
      <c r="K171" s="1" t="s">
        <v>17</v>
      </c>
      <c r="L171" s="1" t="s">
        <v>85</v>
      </c>
    </row>
    <row r="172" ht="18.0" customHeight="1">
      <c r="A172" s="1" t="s">
        <v>634</v>
      </c>
      <c r="B172" s="13" t="s">
        <v>635</v>
      </c>
      <c r="D172" s="1" t="s">
        <v>498</v>
      </c>
      <c r="E172" s="1" t="s">
        <v>630</v>
      </c>
      <c r="F172" s="1" t="s">
        <v>631</v>
      </c>
      <c r="G172" s="1" t="s">
        <v>147</v>
      </c>
      <c r="H172" s="5" t="s">
        <v>148</v>
      </c>
      <c r="I172" s="1" t="s">
        <v>17</v>
      </c>
      <c r="J172" s="1" t="s">
        <v>17</v>
      </c>
      <c r="K172" s="1" t="s">
        <v>17</v>
      </c>
      <c r="L172" s="1" t="s">
        <v>85</v>
      </c>
    </row>
    <row r="173" ht="15.75" customHeight="1">
      <c r="B173" s="13"/>
    </row>
    <row r="174" ht="18.0" customHeight="1">
      <c r="A174" s="1" t="s">
        <v>636</v>
      </c>
      <c r="B174" s="13" t="s">
        <v>637</v>
      </c>
      <c r="D174" s="1" t="s">
        <v>498</v>
      </c>
      <c r="E174" s="1" t="s">
        <v>630</v>
      </c>
      <c r="F174" s="1" t="s">
        <v>631</v>
      </c>
      <c r="G174" s="1" t="s">
        <v>147</v>
      </c>
      <c r="H174" s="5" t="s">
        <v>148</v>
      </c>
      <c r="I174" s="1" t="s">
        <v>17</v>
      </c>
      <c r="J174" s="1" t="s">
        <v>17</v>
      </c>
      <c r="K174" s="1" t="s">
        <v>17</v>
      </c>
      <c r="L174" s="1" t="s">
        <v>85</v>
      </c>
    </row>
    <row r="175" ht="15.75" customHeight="1"/>
    <row r="176" ht="15.75" customHeight="1"/>
    <row r="177" ht="15.75" customHeight="1"/>
    <row r="178" ht="15.75" customHeight="1"/>
    <row r="179" ht="15.75" customHeight="1">
      <c r="C179" s="1" t="s">
        <v>638</v>
      </c>
    </row>
    <row r="180" ht="15.75" customHeight="1">
      <c r="C180" s="1" t="s">
        <v>639</v>
      </c>
    </row>
    <row r="181" ht="15.75" customHeight="1">
      <c r="C181" s="1" t="s">
        <v>640</v>
      </c>
    </row>
    <row r="182" ht="15.75" customHeight="1">
      <c r="C182" s="1" t="s">
        <v>641</v>
      </c>
    </row>
    <row r="183" ht="15.75" customHeight="1"/>
    <row r="184" ht="15.75" customHeight="1"/>
    <row r="185" ht="18.0" customHeight="1"/>
    <row r="186" ht="18.0" customHeight="1">
      <c r="A186" s="1" t="s">
        <v>642</v>
      </c>
      <c r="B186" s="1" t="s">
        <v>643</v>
      </c>
      <c r="C186" s="1" t="s">
        <v>638</v>
      </c>
      <c r="D186" s="1" t="s">
        <v>498</v>
      </c>
      <c r="E186" s="1" t="s">
        <v>630</v>
      </c>
      <c r="F186" s="1" t="s">
        <v>644</v>
      </c>
      <c r="G186" s="1" t="s">
        <v>147</v>
      </c>
      <c r="H186" s="5" t="s">
        <v>148</v>
      </c>
      <c r="I186" s="1" t="s">
        <v>17</v>
      </c>
      <c r="J186" s="1" t="s">
        <v>17</v>
      </c>
      <c r="K186" s="1" t="s">
        <v>17</v>
      </c>
      <c r="L186" s="1" t="s">
        <v>18</v>
      </c>
    </row>
    <row r="187" ht="18.0" customHeight="1">
      <c r="A187" s="1" t="s">
        <v>645</v>
      </c>
      <c r="B187" s="1" t="s">
        <v>646</v>
      </c>
      <c r="C187" s="1" t="s">
        <v>640</v>
      </c>
      <c r="D187" s="1" t="s">
        <v>498</v>
      </c>
      <c r="E187" s="1" t="s">
        <v>630</v>
      </c>
      <c r="F187" s="1" t="s">
        <v>644</v>
      </c>
      <c r="G187" s="1" t="s">
        <v>147</v>
      </c>
      <c r="H187" s="5" t="s">
        <v>148</v>
      </c>
      <c r="I187" s="1" t="s">
        <v>17</v>
      </c>
      <c r="J187" s="1" t="s">
        <v>17</v>
      </c>
      <c r="K187" s="1" t="s">
        <v>17</v>
      </c>
      <c r="L187" s="1" t="s">
        <v>18</v>
      </c>
    </row>
    <row r="188" ht="18.0" customHeight="1">
      <c r="A188" s="1" t="s">
        <v>647</v>
      </c>
      <c r="B188" s="1" t="s">
        <v>648</v>
      </c>
      <c r="C188" s="1" t="s">
        <v>638</v>
      </c>
      <c r="D188" s="1" t="s">
        <v>498</v>
      </c>
      <c r="E188" s="1" t="s">
        <v>630</v>
      </c>
      <c r="F188" s="1" t="s">
        <v>644</v>
      </c>
      <c r="G188" s="1" t="s">
        <v>147</v>
      </c>
      <c r="H188" s="5" t="s">
        <v>148</v>
      </c>
      <c r="I188" s="1" t="s">
        <v>17</v>
      </c>
      <c r="J188" s="1" t="s">
        <v>17</v>
      </c>
      <c r="K188" s="1" t="s">
        <v>17</v>
      </c>
      <c r="L188" s="1" t="s">
        <v>18</v>
      </c>
    </row>
    <row r="189" ht="18.0" customHeight="1">
      <c r="A189" s="1" t="s">
        <v>649</v>
      </c>
      <c r="B189" s="1" t="s">
        <v>650</v>
      </c>
      <c r="C189" s="1" t="s">
        <v>639</v>
      </c>
      <c r="D189" s="1" t="s">
        <v>498</v>
      </c>
      <c r="E189" s="1" t="s">
        <v>630</v>
      </c>
      <c r="F189" s="1" t="s">
        <v>644</v>
      </c>
      <c r="G189" s="1" t="s">
        <v>147</v>
      </c>
      <c r="H189" s="5" t="s">
        <v>148</v>
      </c>
      <c r="I189" s="1" t="s">
        <v>17</v>
      </c>
      <c r="J189" s="1" t="s">
        <v>17</v>
      </c>
      <c r="K189" s="1" t="s">
        <v>17</v>
      </c>
      <c r="L189" s="1" t="s">
        <v>18</v>
      </c>
    </row>
    <row r="190" ht="18.0" customHeight="1">
      <c r="A190" s="1" t="s">
        <v>651</v>
      </c>
      <c r="B190" s="1" t="s">
        <v>652</v>
      </c>
      <c r="C190" s="1" t="s">
        <v>640</v>
      </c>
      <c r="D190" s="1" t="s">
        <v>498</v>
      </c>
      <c r="E190" s="1" t="s">
        <v>630</v>
      </c>
      <c r="F190" s="1" t="s">
        <v>644</v>
      </c>
      <c r="G190" s="1" t="s">
        <v>147</v>
      </c>
      <c r="H190" s="5" t="s">
        <v>148</v>
      </c>
      <c r="I190" s="1" t="s">
        <v>17</v>
      </c>
      <c r="J190" s="1" t="s">
        <v>17</v>
      </c>
      <c r="K190" s="1" t="s">
        <v>17</v>
      </c>
      <c r="L190" s="1" t="s">
        <v>18</v>
      </c>
    </row>
    <row r="191" ht="18.0" customHeight="1">
      <c r="A191" s="1" t="s">
        <v>653</v>
      </c>
      <c r="B191" s="1" t="s">
        <v>654</v>
      </c>
      <c r="C191" s="1" t="s">
        <v>640</v>
      </c>
      <c r="D191" s="1" t="s">
        <v>498</v>
      </c>
      <c r="E191" s="1" t="s">
        <v>630</v>
      </c>
      <c r="F191" s="1" t="s">
        <v>644</v>
      </c>
      <c r="G191" s="1" t="s">
        <v>147</v>
      </c>
      <c r="H191" s="5" t="s">
        <v>148</v>
      </c>
      <c r="I191" s="1" t="s">
        <v>17</v>
      </c>
      <c r="J191" s="1" t="s">
        <v>17</v>
      </c>
      <c r="K191" s="1" t="s">
        <v>17</v>
      </c>
      <c r="L191" s="1" t="s">
        <v>18</v>
      </c>
    </row>
    <row r="192" ht="18.0" customHeight="1">
      <c r="C192" s="1"/>
      <c r="H192" s="5"/>
    </row>
    <row r="193" ht="18.0" customHeight="1"/>
    <row r="194" ht="18.0" customHeight="1">
      <c r="A194" s="1" t="s">
        <v>655</v>
      </c>
      <c r="B194" s="1" t="s">
        <v>656</v>
      </c>
      <c r="C194" s="1" t="s">
        <v>640</v>
      </c>
      <c r="D194" s="1" t="s">
        <v>498</v>
      </c>
      <c r="E194" s="1" t="s">
        <v>630</v>
      </c>
      <c r="F194" s="1" t="s">
        <v>657</v>
      </c>
      <c r="G194" s="1" t="s">
        <v>147</v>
      </c>
      <c r="H194" s="5" t="s">
        <v>148</v>
      </c>
      <c r="I194" s="1" t="s">
        <v>17</v>
      </c>
      <c r="J194" s="1" t="s">
        <v>17</v>
      </c>
      <c r="K194" s="1" t="s">
        <v>17</v>
      </c>
      <c r="L194" s="1" t="s">
        <v>18</v>
      </c>
    </row>
    <row r="195" ht="18.0" customHeight="1">
      <c r="A195" s="1" t="s">
        <v>658</v>
      </c>
      <c r="B195" s="1" t="s">
        <v>659</v>
      </c>
      <c r="C195" s="1" t="s">
        <v>639</v>
      </c>
      <c r="D195" s="1" t="s">
        <v>498</v>
      </c>
      <c r="E195" s="1" t="s">
        <v>630</v>
      </c>
      <c r="F195" s="1" t="s">
        <v>657</v>
      </c>
      <c r="G195" s="1" t="s">
        <v>147</v>
      </c>
      <c r="H195" s="5" t="s">
        <v>148</v>
      </c>
      <c r="I195" s="1" t="s">
        <v>17</v>
      </c>
      <c r="J195" s="1" t="s">
        <v>17</v>
      </c>
      <c r="K195" s="1" t="s">
        <v>17</v>
      </c>
      <c r="L195" s="1" t="s">
        <v>18</v>
      </c>
    </row>
    <row r="196" ht="18.0" customHeight="1">
      <c r="A196" s="1" t="s">
        <v>660</v>
      </c>
      <c r="B196" s="1" t="s">
        <v>661</v>
      </c>
      <c r="C196" s="1" t="s">
        <v>640</v>
      </c>
      <c r="D196" s="1" t="s">
        <v>498</v>
      </c>
      <c r="E196" s="1" t="s">
        <v>630</v>
      </c>
      <c r="F196" s="1" t="s">
        <v>657</v>
      </c>
      <c r="G196" s="1" t="s">
        <v>147</v>
      </c>
      <c r="H196" s="5" t="s">
        <v>148</v>
      </c>
      <c r="I196" s="1" t="s">
        <v>17</v>
      </c>
      <c r="J196" s="1" t="s">
        <v>17</v>
      </c>
      <c r="K196" s="1" t="s">
        <v>17</v>
      </c>
      <c r="L196" s="1" t="s">
        <v>18</v>
      </c>
    </row>
    <row r="197" ht="18.0" customHeight="1">
      <c r="A197" s="1" t="s">
        <v>662</v>
      </c>
      <c r="B197" s="1" t="s">
        <v>663</v>
      </c>
      <c r="C197" s="1" t="s">
        <v>639</v>
      </c>
      <c r="D197" s="1" t="s">
        <v>498</v>
      </c>
      <c r="E197" s="1" t="s">
        <v>630</v>
      </c>
      <c r="F197" s="1" t="s">
        <v>657</v>
      </c>
      <c r="G197" s="1" t="s">
        <v>147</v>
      </c>
      <c r="H197" s="5" t="s">
        <v>148</v>
      </c>
      <c r="I197" s="1" t="s">
        <v>17</v>
      </c>
      <c r="J197" s="1" t="s">
        <v>17</v>
      </c>
      <c r="K197" s="1" t="s">
        <v>17</v>
      </c>
      <c r="L197" s="1" t="s">
        <v>18</v>
      </c>
    </row>
    <row r="198" ht="18.0" customHeight="1">
      <c r="A198" s="1" t="s">
        <v>664</v>
      </c>
      <c r="B198" s="1" t="s">
        <v>665</v>
      </c>
      <c r="C198" s="1" t="s">
        <v>640</v>
      </c>
      <c r="D198" s="1" t="s">
        <v>498</v>
      </c>
      <c r="E198" s="1" t="s">
        <v>630</v>
      </c>
      <c r="F198" s="1" t="s">
        <v>657</v>
      </c>
      <c r="G198" s="1" t="s">
        <v>147</v>
      </c>
      <c r="H198" s="5" t="s">
        <v>148</v>
      </c>
      <c r="I198" s="1" t="s">
        <v>17</v>
      </c>
      <c r="J198" s="1" t="s">
        <v>17</v>
      </c>
      <c r="K198" s="1" t="s">
        <v>17</v>
      </c>
      <c r="L198" s="1" t="s">
        <v>18</v>
      </c>
    </row>
    <row r="199" ht="18.0" customHeight="1">
      <c r="A199" s="1" t="s">
        <v>666</v>
      </c>
      <c r="B199" s="1" t="s">
        <v>667</v>
      </c>
      <c r="C199" s="1" t="s">
        <v>641</v>
      </c>
      <c r="D199" s="1" t="s">
        <v>498</v>
      </c>
      <c r="E199" s="1" t="s">
        <v>630</v>
      </c>
      <c r="F199" s="1" t="s">
        <v>657</v>
      </c>
      <c r="G199" s="1" t="s">
        <v>147</v>
      </c>
      <c r="H199" s="5" t="s">
        <v>148</v>
      </c>
      <c r="I199" s="1" t="s">
        <v>17</v>
      </c>
      <c r="J199" s="1" t="s">
        <v>17</v>
      </c>
      <c r="K199" s="1" t="s">
        <v>17</v>
      </c>
      <c r="L199" s="1" t="s">
        <v>18</v>
      </c>
    </row>
    <row r="200" ht="18.0" customHeight="1">
      <c r="A200" s="1" t="s">
        <v>668</v>
      </c>
      <c r="B200" s="1" t="s">
        <v>669</v>
      </c>
      <c r="C200" s="1" t="s">
        <v>640</v>
      </c>
      <c r="D200" s="1" t="s">
        <v>498</v>
      </c>
      <c r="E200" s="1" t="s">
        <v>630</v>
      </c>
      <c r="F200" s="1" t="s">
        <v>657</v>
      </c>
      <c r="G200" s="1" t="s">
        <v>147</v>
      </c>
      <c r="H200" s="5" t="s">
        <v>148</v>
      </c>
      <c r="I200" s="1" t="s">
        <v>17</v>
      </c>
      <c r="J200" s="1" t="s">
        <v>17</v>
      </c>
      <c r="K200" s="1" t="s">
        <v>17</v>
      </c>
      <c r="L200" s="1" t="s">
        <v>18</v>
      </c>
    </row>
    <row r="201" ht="18.0" customHeight="1">
      <c r="A201" s="1" t="s">
        <v>670</v>
      </c>
      <c r="B201" s="1" t="s">
        <v>671</v>
      </c>
      <c r="C201" s="1" t="s">
        <v>641</v>
      </c>
      <c r="D201" s="1" t="s">
        <v>498</v>
      </c>
      <c r="E201" s="1" t="s">
        <v>630</v>
      </c>
      <c r="F201" s="1" t="s">
        <v>657</v>
      </c>
      <c r="G201" s="1" t="s">
        <v>147</v>
      </c>
      <c r="H201" s="5" t="s">
        <v>148</v>
      </c>
      <c r="I201" s="1" t="s">
        <v>17</v>
      </c>
      <c r="J201" s="1" t="s">
        <v>17</v>
      </c>
      <c r="K201" s="1" t="s">
        <v>17</v>
      </c>
      <c r="L201" s="1" t="s">
        <v>18</v>
      </c>
    </row>
    <row r="202" ht="18.0" customHeight="1">
      <c r="A202" s="1" t="s">
        <v>672</v>
      </c>
      <c r="B202" s="1" t="s">
        <v>673</v>
      </c>
      <c r="C202" s="1" t="s">
        <v>641</v>
      </c>
      <c r="D202" s="1" t="s">
        <v>498</v>
      </c>
      <c r="E202" s="1" t="s">
        <v>630</v>
      </c>
      <c r="F202" s="1" t="s">
        <v>657</v>
      </c>
      <c r="G202" s="1" t="s">
        <v>147</v>
      </c>
      <c r="H202" s="5" t="s">
        <v>148</v>
      </c>
      <c r="I202" s="1" t="s">
        <v>17</v>
      </c>
      <c r="J202" s="1" t="s">
        <v>17</v>
      </c>
      <c r="K202" s="1" t="s">
        <v>17</v>
      </c>
      <c r="L202" s="1" t="s">
        <v>18</v>
      </c>
    </row>
    <row r="203" ht="18.0" customHeight="1">
      <c r="A203" s="1" t="s">
        <v>674</v>
      </c>
      <c r="B203" s="1" t="s">
        <v>675</v>
      </c>
      <c r="C203" s="1" t="s">
        <v>640</v>
      </c>
      <c r="D203" s="1" t="s">
        <v>498</v>
      </c>
      <c r="E203" s="1" t="s">
        <v>630</v>
      </c>
      <c r="F203" s="1" t="s">
        <v>657</v>
      </c>
      <c r="G203" s="1" t="s">
        <v>147</v>
      </c>
      <c r="H203" s="5" t="s">
        <v>148</v>
      </c>
      <c r="I203" s="1" t="s">
        <v>17</v>
      </c>
      <c r="J203" s="1" t="s">
        <v>17</v>
      </c>
      <c r="K203" s="1" t="s">
        <v>17</v>
      </c>
      <c r="L203" s="1" t="s">
        <v>18</v>
      </c>
    </row>
    <row r="204" ht="18.0" customHeight="1">
      <c r="A204" s="1" t="s">
        <v>676</v>
      </c>
      <c r="B204" s="1" t="s">
        <v>677</v>
      </c>
      <c r="C204" s="1" t="s">
        <v>640</v>
      </c>
      <c r="D204" s="1" t="s">
        <v>498</v>
      </c>
      <c r="E204" s="1" t="s">
        <v>630</v>
      </c>
      <c r="F204" s="1" t="s">
        <v>657</v>
      </c>
      <c r="G204" s="1" t="s">
        <v>147</v>
      </c>
      <c r="H204" s="5" t="s">
        <v>148</v>
      </c>
      <c r="I204" s="1" t="s">
        <v>17</v>
      </c>
      <c r="J204" s="1" t="s">
        <v>17</v>
      </c>
      <c r="K204" s="1" t="s">
        <v>17</v>
      </c>
      <c r="L204" s="1" t="s">
        <v>18</v>
      </c>
    </row>
    <row r="205" ht="18.0" customHeight="1">
      <c r="A205" s="1" t="s">
        <v>678</v>
      </c>
      <c r="B205" s="1" t="s">
        <v>679</v>
      </c>
      <c r="C205" s="1" t="s">
        <v>640</v>
      </c>
      <c r="D205" s="1" t="s">
        <v>498</v>
      </c>
      <c r="E205" s="1" t="s">
        <v>630</v>
      </c>
      <c r="F205" s="1" t="s">
        <v>657</v>
      </c>
      <c r="G205" s="1" t="s">
        <v>147</v>
      </c>
      <c r="H205" s="5" t="s">
        <v>148</v>
      </c>
      <c r="I205" s="1" t="s">
        <v>17</v>
      </c>
      <c r="J205" s="1" t="s">
        <v>17</v>
      </c>
      <c r="K205" s="1" t="s">
        <v>17</v>
      </c>
      <c r="L205" s="1" t="s">
        <v>18</v>
      </c>
    </row>
    <row r="206" ht="15.75" customHeight="1"/>
    <row r="207" ht="15.75" customHeight="1"/>
    <row r="208" ht="15.75" customHeight="1"/>
    <row r="209" ht="15.75" customHeight="1"/>
    <row r="210" ht="18.0" customHeight="1"/>
    <row r="211" ht="15.75" customHeight="1">
      <c r="A211" s="1" t="s">
        <v>680</v>
      </c>
      <c r="B211" s="5" t="s">
        <v>681</v>
      </c>
      <c r="C211" s="2" t="s">
        <v>42</v>
      </c>
      <c r="D211" s="1" t="s">
        <v>498</v>
      </c>
      <c r="E211" s="1" t="s">
        <v>682</v>
      </c>
      <c r="F211" s="1" t="s">
        <v>683</v>
      </c>
      <c r="G211" s="1" t="s">
        <v>147</v>
      </c>
      <c r="H211" s="5" t="s">
        <v>148</v>
      </c>
      <c r="I211" s="1" t="s">
        <v>17</v>
      </c>
      <c r="J211" s="1" t="s">
        <v>17</v>
      </c>
      <c r="K211" s="1" t="s">
        <v>17</v>
      </c>
      <c r="L211" s="1" t="s">
        <v>43</v>
      </c>
    </row>
    <row r="212" ht="15.75" customHeight="1"/>
    <row r="213" ht="15.75" customHeight="1">
      <c r="C213" s="1" t="s">
        <v>684</v>
      </c>
    </row>
    <row r="214" ht="15.75" customHeight="1">
      <c r="C214" s="1" t="s">
        <v>685</v>
      </c>
    </row>
    <row r="215" ht="15.75" customHeight="1">
      <c r="C215" s="1" t="s">
        <v>686</v>
      </c>
    </row>
    <row r="216" ht="15.75" customHeight="1">
      <c r="C216" s="1" t="s">
        <v>687</v>
      </c>
    </row>
    <row r="217" ht="15.75" customHeight="1">
      <c r="C217" s="1" t="s">
        <v>688</v>
      </c>
    </row>
    <row r="218" ht="15.75" customHeight="1"/>
    <row r="219" ht="15.75" customHeight="1"/>
    <row r="220" ht="15.75" customHeight="1"/>
    <row r="221" ht="18.0" customHeight="1">
      <c r="A221" s="1" t="s">
        <v>689</v>
      </c>
      <c r="B221" s="1" t="s">
        <v>690</v>
      </c>
      <c r="C221" s="1" t="s">
        <v>687</v>
      </c>
      <c r="D221" s="1" t="s">
        <v>498</v>
      </c>
      <c r="E221" s="1" t="s">
        <v>682</v>
      </c>
      <c r="F221" s="1" t="s">
        <v>683</v>
      </c>
      <c r="G221" s="1" t="s">
        <v>147</v>
      </c>
      <c r="H221" s="5" t="s">
        <v>148</v>
      </c>
      <c r="I221" s="1" t="s">
        <v>17</v>
      </c>
      <c r="J221" s="1" t="s">
        <v>17</v>
      </c>
      <c r="K221" s="1" t="s">
        <v>17</v>
      </c>
      <c r="L221" s="1" t="s">
        <v>18</v>
      </c>
    </row>
    <row r="222" ht="18.0" customHeight="1">
      <c r="A222" s="1" t="s">
        <v>691</v>
      </c>
      <c r="B222" s="1" t="s">
        <v>692</v>
      </c>
      <c r="C222" s="1"/>
      <c r="D222" s="1" t="s">
        <v>498</v>
      </c>
      <c r="E222" s="1" t="s">
        <v>682</v>
      </c>
      <c r="F222" s="1" t="s">
        <v>683</v>
      </c>
      <c r="G222" s="1" t="s">
        <v>147</v>
      </c>
      <c r="H222" s="5" t="s">
        <v>148</v>
      </c>
      <c r="I222" s="1" t="s">
        <v>17</v>
      </c>
      <c r="J222" s="1" t="s">
        <v>17</v>
      </c>
      <c r="K222" s="1" t="s">
        <v>17</v>
      </c>
      <c r="L222" s="1" t="s">
        <v>18</v>
      </c>
    </row>
    <row r="223" ht="18.0" customHeight="1">
      <c r="A223" s="1" t="s">
        <v>693</v>
      </c>
      <c r="B223" s="1" t="s">
        <v>694</v>
      </c>
      <c r="C223" s="1"/>
      <c r="D223" s="1" t="s">
        <v>498</v>
      </c>
      <c r="E223" s="1" t="s">
        <v>682</v>
      </c>
      <c r="F223" s="1" t="s">
        <v>683</v>
      </c>
      <c r="G223" s="1" t="s">
        <v>147</v>
      </c>
      <c r="H223" s="5" t="s">
        <v>148</v>
      </c>
      <c r="I223" s="1" t="s">
        <v>17</v>
      </c>
      <c r="J223" s="1" t="s">
        <v>17</v>
      </c>
      <c r="K223" s="1" t="s">
        <v>17</v>
      </c>
      <c r="L223" s="1" t="s">
        <v>18</v>
      </c>
    </row>
    <row r="224" ht="15.75" customHeight="1">
      <c r="C224" s="1"/>
    </row>
    <row r="225" ht="15.75" customHeight="1"/>
    <row r="226" ht="15.75" customHeight="1"/>
    <row r="227" ht="15.75" customHeight="1"/>
    <row r="228" ht="15.75" customHeight="1"/>
    <row r="229" ht="18.0" customHeight="1"/>
    <row r="230" ht="15.75" customHeight="1">
      <c r="A230" s="1" t="s">
        <v>695</v>
      </c>
      <c r="B230" s="5" t="s">
        <v>696</v>
      </c>
      <c r="C230" s="2" t="s">
        <v>569</v>
      </c>
      <c r="D230" s="1" t="s">
        <v>498</v>
      </c>
      <c r="E230" s="1" t="s">
        <v>682</v>
      </c>
      <c r="F230" s="1" t="s">
        <v>683</v>
      </c>
      <c r="G230" s="1" t="s">
        <v>147</v>
      </c>
      <c r="H230" s="5" t="s">
        <v>148</v>
      </c>
      <c r="I230" s="1" t="s">
        <v>17</v>
      </c>
      <c r="J230" s="1" t="s">
        <v>17</v>
      </c>
      <c r="K230" s="1" t="s">
        <v>17</v>
      </c>
      <c r="L230" s="1" t="s">
        <v>43</v>
      </c>
    </row>
    <row r="231" ht="15.75" customHeight="1"/>
    <row r="232" ht="15.75" customHeight="1">
      <c r="A232" s="1" t="s">
        <v>697</v>
      </c>
      <c r="B232" s="5" t="s">
        <v>698</v>
      </c>
      <c r="D232" s="1" t="s">
        <v>498</v>
      </c>
      <c r="E232" s="1" t="s">
        <v>682</v>
      </c>
      <c r="F232" s="1" t="s">
        <v>683</v>
      </c>
      <c r="G232" s="1" t="s">
        <v>147</v>
      </c>
      <c r="H232" s="5" t="s">
        <v>148</v>
      </c>
      <c r="I232" s="1" t="s">
        <v>17</v>
      </c>
      <c r="J232" s="1" t="s">
        <v>17</v>
      </c>
      <c r="K232" s="1" t="s">
        <v>17</v>
      </c>
      <c r="L232" s="1" t="s">
        <v>43</v>
      </c>
    </row>
    <row r="233" ht="15.75" customHeight="1"/>
    <row r="234" ht="15.75" customHeight="1">
      <c r="A234" s="1" t="s">
        <v>699</v>
      </c>
      <c r="B234" s="5" t="s">
        <v>700</v>
      </c>
      <c r="C234" s="12" t="s">
        <v>701</v>
      </c>
      <c r="D234" s="1" t="s">
        <v>498</v>
      </c>
      <c r="E234" s="1" t="s">
        <v>682</v>
      </c>
      <c r="F234" s="1" t="s">
        <v>683</v>
      </c>
      <c r="G234" s="1" t="s">
        <v>147</v>
      </c>
      <c r="H234" s="5" t="s">
        <v>148</v>
      </c>
      <c r="I234" s="1" t="s">
        <v>17</v>
      </c>
      <c r="J234" s="1" t="s">
        <v>17</v>
      </c>
      <c r="K234" s="1" t="s">
        <v>17</v>
      </c>
      <c r="L234" s="1" t="s">
        <v>43</v>
      </c>
    </row>
    <row r="235" ht="15.75" customHeight="1"/>
    <row r="236" ht="18.0" customHeight="1"/>
    <row r="237" ht="15.75" customHeight="1">
      <c r="A237" s="1" t="s">
        <v>702</v>
      </c>
      <c r="B237" s="5" t="s">
        <v>703</v>
      </c>
      <c r="D237" s="1" t="s">
        <v>498</v>
      </c>
      <c r="E237" s="1" t="s">
        <v>682</v>
      </c>
      <c r="F237" s="1" t="s">
        <v>683</v>
      </c>
      <c r="G237" s="1" t="s">
        <v>147</v>
      </c>
      <c r="H237" s="5" t="s">
        <v>148</v>
      </c>
      <c r="I237" s="1" t="s">
        <v>17</v>
      </c>
      <c r="J237" s="1" t="s">
        <v>17</v>
      </c>
      <c r="K237" s="1" t="s">
        <v>17</v>
      </c>
      <c r="L237" s="1" t="s">
        <v>85</v>
      </c>
    </row>
    <row r="238" ht="18.0" customHeight="1">
      <c r="A238" s="1" t="s">
        <v>704</v>
      </c>
      <c r="B238" s="1" t="s">
        <v>705</v>
      </c>
      <c r="D238" s="1" t="s">
        <v>498</v>
      </c>
      <c r="E238" s="1" t="s">
        <v>682</v>
      </c>
      <c r="F238" s="1" t="s">
        <v>683</v>
      </c>
      <c r="G238" s="1" t="s">
        <v>147</v>
      </c>
      <c r="H238" s="5" t="s">
        <v>148</v>
      </c>
      <c r="I238" s="1" t="s">
        <v>17</v>
      </c>
      <c r="J238" s="1" t="s">
        <v>17</v>
      </c>
      <c r="K238" s="1" t="s">
        <v>17</v>
      </c>
      <c r="L238" s="1" t="s">
        <v>85</v>
      </c>
    </row>
    <row r="239" ht="18.0" customHeight="1">
      <c r="A239" s="1" t="s">
        <v>706</v>
      </c>
      <c r="B239" s="1" t="s">
        <v>707</v>
      </c>
      <c r="D239" s="1" t="s">
        <v>498</v>
      </c>
      <c r="E239" s="1" t="s">
        <v>682</v>
      </c>
      <c r="F239" s="1" t="s">
        <v>683</v>
      </c>
      <c r="G239" s="1" t="s">
        <v>147</v>
      </c>
      <c r="H239" s="5" t="s">
        <v>148</v>
      </c>
      <c r="I239" s="1" t="s">
        <v>17</v>
      </c>
      <c r="J239" s="1" t="s">
        <v>17</v>
      </c>
      <c r="K239" s="1" t="s">
        <v>17</v>
      </c>
      <c r="L239" s="1" t="s">
        <v>85</v>
      </c>
    </row>
    <row r="240" ht="18.0" customHeight="1">
      <c r="A240" s="1" t="s">
        <v>708</v>
      </c>
      <c r="B240" s="1" t="s">
        <v>709</v>
      </c>
      <c r="C240" s="2" t="s">
        <v>88</v>
      </c>
      <c r="D240" s="1" t="s">
        <v>498</v>
      </c>
      <c r="E240" s="1" t="s">
        <v>682</v>
      </c>
      <c r="F240" s="1" t="s">
        <v>683</v>
      </c>
      <c r="G240" s="1" t="s">
        <v>147</v>
      </c>
      <c r="H240" s="5" t="s">
        <v>148</v>
      </c>
      <c r="I240" s="1" t="s">
        <v>17</v>
      </c>
      <c r="J240" s="1" t="s">
        <v>17</v>
      </c>
      <c r="K240" s="1" t="s">
        <v>17</v>
      </c>
      <c r="L240" s="1" t="s">
        <v>85</v>
      </c>
    </row>
    <row r="241" ht="18.0" customHeight="1">
      <c r="A241" s="1" t="s">
        <v>710</v>
      </c>
      <c r="B241" s="1" t="s">
        <v>711</v>
      </c>
      <c r="C241" s="2" t="s">
        <v>88</v>
      </c>
      <c r="D241" s="1" t="s">
        <v>498</v>
      </c>
      <c r="E241" s="1" t="s">
        <v>682</v>
      </c>
      <c r="F241" s="1" t="s">
        <v>683</v>
      </c>
      <c r="G241" s="1" t="s">
        <v>147</v>
      </c>
      <c r="H241" s="5" t="s">
        <v>148</v>
      </c>
      <c r="I241" s="1" t="s">
        <v>17</v>
      </c>
      <c r="J241" s="1" t="s">
        <v>17</v>
      </c>
      <c r="K241" s="1" t="s">
        <v>17</v>
      </c>
      <c r="L241" s="1" t="s">
        <v>85</v>
      </c>
    </row>
    <row r="242" ht="18.0" customHeight="1">
      <c r="A242" s="1" t="s">
        <v>712</v>
      </c>
      <c r="B242" s="1" t="s">
        <v>713</v>
      </c>
      <c r="C242" s="2" t="s">
        <v>88</v>
      </c>
      <c r="D242" s="1" t="s">
        <v>498</v>
      </c>
      <c r="E242" s="1" t="s">
        <v>682</v>
      </c>
      <c r="F242" s="1" t="s">
        <v>683</v>
      </c>
      <c r="G242" s="1" t="s">
        <v>147</v>
      </c>
      <c r="H242" s="5" t="s">
        <v>148</v>
      </c>
      <c r="I242" s="1" t="s">
        <v>17</v>
      </c>
      <c r="J242" s="1" t="s">
        <v>17</v>
      </c>
      <c r="K242" s="1" t="s">
        <v>17</v>
      </c>
      <c r="L242" s="1" t="s">
        <v>85</v>
      </c>
    </row>
    <row r="243" ht="18.0" customHeight="1">
      <c r="A243" s="1" t="s">
        <v>714</v>
      </c>
      <c r="B243" s="1" t="s">
        <v>715</v>
      </c>
      <c r="D243" s="1" t="s">
        <v>498</v>
      </c>
      <c r="E243" s="1" t="s">
        <v>682</v>
      </c>
      <c r="F243" s="1" t="s">
        <v>683</v>
      </c>
      <c r="G243" s="1" t="s">
        <v>147</v>
      </c>
      <c r="H243" s="5" t="s">
        <v>148</v>
      </c>
      <c r="I243" s="1" t="s">
        <v>17</v>
      </c>
      <c r="J243" s="1" t="s">
        <v>17</v>
      </c>
      <c r="K243" s="1" t="s">
        <v>17</v>
      </c>
      <c r="L243" s="1" t="s">
        <v>85</v>
      </c>
    </row>
    <row r="244" ht="15.75" customHeight="1">
      <c r="D244" s="1" t="s">
        <v>498</v>
      </c>
      <c r="E244" s="1" t="s">
        <v>682</v>
      </c>
      <c r="F244" s="1" t="s">
        <v>683</v>
      </c>
      <c r="G244" s="1" t="s">
        <v>147</v>
      </c>
      <c r="H244" s="5" t="s">
        <v>148</v>
      </c>
      <c r="I244" s="1" t="s">
        <v>17</v>
      </c>
      <c r="J244" s="1" t="s">
        <v>17</v>
      </c>
      <c r="K244" s="1" t="s">
        <v>17</v>
      </c>
      <c r="L244" s="1" t="s">
        <v>18</v>
      </c>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8.0" customHeight="1"/>
    <row r="262" ht="18.0" customHeight="1">
      <c r="A262" s="1" t="s">
        <v>716</v>
      </c>
      <c r="B262" s="1" t="s">
        <v>717</v>
      </c>
      <c r="C262" s="2">
        <v>0.291</v>
      </c>
      <c r="D262" s="1" t="s">
        <v>498</v>
      </c>
      <c r="E262" s="1" t="s">
        <v>718</v>
      </c>
      <c r="F262" s="1" t="s">
        <v>719</v>
      </c>
      <c r="G262" s="1" t="s">
        <v>147</v>
      </c>
      <c r="H262" s="5" t="s">
        <v>148</v>
      </c>
      <c r="I262" s="1" t="s">
        <v>17</v>
      </c>
      <c r="J262" s="1" t="s">
        <v>17</v>
      </c>
      <c r="K262" s="1" t="s">
        <v>17</v>
      </c>
      <c r="L262" s="1" t="s">
        <v>424</v>
      </c>
    </row>
    <row r="263" ht="18.0" customHeight="1">
      <c r="A263" s="1" t="s">
        <v>720</v>
      </c>
      <c r="B263" s="1" t="s">
        <v>721</v>
      </c>
      <c r="C263" s="2">
        <v>0.086</v>
      </c>
      <c r="D263" s="1" t="s">
        <v>498</v>
      </c>
      <c r="E263" s="1" t="s">
        <v>718</v>
      </c>
      <c r="F263" s="1" t="s">
        <v>719</v>
      </c>
      <c r="G263" s="1" t="s">
        <v>147</v>
      </c>
      <c r="H263" s="5" t="s">
        <v>148</v>
      </c>
      <c r="I263" s="1" t="s">
        <v>17</v>
      </c>
      <c r="J263" s="1" t="s">
        <v>17</v>
      </c>
      <c r="K263" s="1" t="s">
        <v>17</v>
      </c>
      <c r="L263" s="1" t="s">
        <v>424</v>
      </c>
    </row>
    <row r="264" ht="18.0" customHeight="1"/>
    <row r="265" ht="18.0" customHeight="1">
      <c r="A265" s="1" t="s">
        <v>722</v>
      </c>
      <c r="B265" s="1" t="s">
        <v>717</v>
      </c>
      <c r="C265" s="2">
        <v>95.0</v>
      </c>
      <c r="D265" s="1" t="s">
        <v>498</v>
      </c>
      <c r="E265" s="1" t="s">
        <v>718</v>
      </c>
      <c r="F265" s="1" t="s">
        <v>719</v>
      </c>
      <c r="G265" s="1" t="s">
        <v>147</v>
      </c>
      <c r="H265" s="5" t="s">
        <v>148</v>
      </c>
      <c r="I265" s="1" t="s">
        <v>17</v>
      </c>
      <c r="J265" s="1" t="s">
        <v>17</v>
      </c>
      <c r="K265" s="1" t="s">
        <v>17</v>
      </c>
      <c r="L265" s="1" t="s">
        <v>151</v>
      </c>
    </row>
    <row r="266" ht="18.0" customHeight="1">
      <c r="A266" s="1" t="s">
        <v>723</v>
      </c>
      <c r="B266" s="1" t="s">
        <v>721</v>
      </c>
      <c r="C266" s="2">
        <v>28.0</v>
      </c>
      <c r="D266" s="1" t="s">
        <v>498</v>
      </c>
      <c r="E266" s="1" t="s">
        <v>718</v>
      </c>
      <c r="F266" s="1" t="s">
        <v>719</v>
      </c>
      <c r="G266" s="1" t="s">
        <v>147</v>
      </c>
      <c r="H266" s="5" t="s">
        <v>148</v>
      </c>
      <c r="I266" s="1" t="s">
        <v>17</v>
      </c>
      <c r="J266" s="1" t="s">
        <v>17</v>
      </c>
      <c r="K266" s="1" t="s">
        <v>17</v>
      </c>
      <c r="L266" s="1" t="s">
        <v>151</v>
      </c>
    </row>
    <row r="267" ht="15.75" customHeight="1"/>
    <row r="268" ht="15.75" customHeight="1"/>
    <row r="269" ht="15.75" customHeight="1"/>
    <row r="270" ht="15.75" customHeight="1"/>
    <row r="271" ht="15.75" customHeight="1"/>
    <row r="272" ht="15.75" customHeight="1"/>
    <row r="273" ht="15.75" customHeight="1"/>
    <row r="274" ht="18.0" customHeight="1"/>
    <row r="275" ht="18.0" customHeight="1">
      <c r="A275" s="1" t="s">
        <v>724</v>
      </c>
      <c r="B275" s="1" t="s">
        <v>725</v>
      </c>
      <c r="C275" s="2">
        <v>1165.0</v>
      </c>
      <c r="D275" s="1" t="s">
        <v>498</v>
      </c>
      <c r="E275" s="1" t="s">
        <v>718</v>
      </c>
      <c r="F275" s="1" t="s">
        <v>719</v>
      </c>
      <c r="G275" s="1" t="s">
        <v>147</v>
      </c>
      <c r="H275" s="5" t="s">
        <v>148</v>
      </c>
      <c r="I275" s="1" t="s">
        <v>17</v>
      </c>
      <c r="J275" s="1" t="s">
        <v>17</v>
      </c>
      <c r="K275" s="1" t="s">
        <v>17</v>
      </c>
      <c r="L275" s="1" t="s">
        <v>424</v>
      </c>
    </row>
    <row r="276" ht="18.0" customHeight="1">
      <c r="A276" s="1" t="s">
        <v>726</v>
      </c>
      <c r="B276" s="1" t="s">
        <v>727</v>
      </c>
      <c r="C276" s="2">
        <v>1240.0</v>
      </c>
      <c r="D276" s="1" t="s">
        <v>498</v>
      </c>
      <c r="E276" s="1" t="s">
        <v>718</v>
      </c>
      <c r="F276" s="1" t="s">
        <v>719</v>
      </c>
      <c r="G276" s="1" t="s">
        <v>147</v>
      </c>
      <c r="H276" s="5" t="s">
        <v>148</v>
      </c>
      <c r="I276" s="1" t="s">
        <v>17</v>
      </c>
      <c r="J276" s="1" t="s">
        <v>17</v>
      </c>
      <c r="K276" s="1" t="s">
        <v>17</v>
      </c>
      <c r="L276" s="1" t="s">
        <v>424</v>
      </c>
    </row>
    <row r="277" ht="18.0" customHeight="1">
      <c r="A277" s="1" t="s">
        <v>728</v>
      </c>
      <c r="B277" s="1" t="s">
        <v>729</v>
      </c>
      <c r="C277" s="2">
        <v>1355.0</v>
      </c>
      <c r="D277" s="1" t="s">
        <v>498</v>
      </c>
      <c r="E277" s="1" t="s">
        <v>718</v>
      </c>
      <c r="F277" s="1" t="s">
        <v>719</v>
      </c>
      <c r="G277" s="1" t="s">
        <v>147</v>
      </c>
      <c r="H277" s="5" t="s">
        <v>148</v>
      </c>
      <c r="I277" s="1" t="s">
        <v>17</v>
      </c>
      <c r="J277" s="1" t="s">
        <v>17</v>
      </c>
      <c r="K277" s="1" t="s">
        <v>17</v>
      </c>
      <c r="L277" s="1" t="s">
        <v>424</v>
      </c>
    </row>
    <row r="278" ht="18.0" customHeight="1"/>
    <row r="279" ht="18.0" customHeight="1">
      <c r="A279" s="1" t="s">
        <v>730</v>
      </c>
      <c r="B279" s="1" t="s">
        <v>731</v>
      </c>
      <c r="C279" s="2">
        <v>610.0</v>
      </c>
      <c r="D279" s="1" t="s">
        <v>498</v>
      </c>
      <c r="E279" s="1" t="s">
        <v>718</v>
      </c>
      <c r="F279" s="1" t="s">
        <v>719</v>
      </c>
      <c r="G279" s="1" t="s">
        <v>147</v>
      </c>
      <c r="H279" s="5" t="s">
        <v>148</v>
      </c>
      <c r="I279" s="1" t="s">
        <v>17</v>
      </c>
      <c r="J279" s="1" t="s">
        <v>17</v>
      </c>
      <c r="K279" s="1" t="s">
        <v>17</v>
      </c>
      <c r="L279" s="1" t="s">
        <v>424</v>
      </c>
    </row>
    <row r="280" ht="18.0" customHeight="1">
      <c r="A280" s="1" t="s">
        <v>732</v>
      </c>
      <c r="B280" s="1" t="s">
        <v>733</v>
      </c>
      <c r="C280" s="2">
        <v>640.0</v>
      </c>
      <c r="D280" s="1" t="s">
        <v>498</v>
      </c>
      <c r="E280" s="1" t="s">
        <v>718</v>
      </c>
      <c r="F280" s="1" t="s">
        <v>719</v>
      </c>
      <c r="G280" s="1" t="s">
        <v>147</v>
      </c>
      <c r="H280" s="5" t="s">
        <v>148</v>
      </c>
      <c r="I280" s="1" t="s">
        <v>17</v>
      </c>
      <c r="J280" s="1" t="s">
        <v>17</v>
      </c>
      <c r="K280" s="1" t="s">
        <v>17</v>
      </c>
      <c r="L280" s="1" t="s">
        <v>424</v>
      </c>
    </row>
    <row r="281" ht="18.0" customHeight="1">
      <c r="A281" s="1" t="s">
        <v>734</v>
      </c>
      <c r="B281" s="1" t="s">
        <v>735</v>
      </c>
      <c r="C281" s="2">
        <v>690.0</v>
      </c>
      <c r="D281" s="1" t="s">
        <v>498</v>
      </c>
      <c r="E281" s="1" t="s">
        <v>718</v>
      </c>
      <c r="F281" s="1" t="s">
        <v>719</v>
      </c>
      <c r="G281" s="1" t="s">
        <v>147</v>
      </c>
      <c r="H281" s="5" t="s">
        <v>148</v>
      </c>
      <c r="I281" s="1" t="s">
        <v>17</v>
      </c>
      <c r="J281" s="1" t="s">
        <v>17</v>
      </c>
      <c r="K281" s="1" t="s">
        <v>17</v>
      </c>
      <c r="L281" s="1" t="s">
        <v>424</v>
      </c>
    </row>
    <row r="282" ht="18.0" customHeight="1"/>
    <row r="283" ht="18.0" customHeight="1">
      <c r="A283" s="1" t="s">
        <v>736</v>
      </c>
      <c r="B283" s="1" t="s">
        <v>737</v>
      </c>
      <c r="C283" s="2">
        <v>565.0</v>
      </c>
      <c r="D283" s="1" t="s">
        <v>498</v>
      </c>
      <c r="E283" s="1" t="s">
        <v>718</v>
      </c>
      <c r="F283" s="1" t="s">
        <v>719</v>
      </c>
      <c r="G283" s="1" t="s">
        <v>147</v>
      </c>
      <c r="H283" s="5" t="s">
        <v>148</v>
      </c>
      <c r="I283" s="1" t="s">
        <v>17</v>
      </c>
      <c r="J283" s="1" t="s">
        <v>17</v>
      </c>
      <c r="K283" s="1" t="s">
        <v>17</v>
      </c>
      <c r="L283" s="1" t="s">
        <v>424</v>
      </c>
    </row>
    <row r="284" ht="18.0" customHeight="1">
      <c r="A284" s="1" t="s">
        <v>738</v>
      </c>
      <c r="B284" s="1" t="s">
        <v>739</v>
      </c>
      <c r="C284" s="2">
        <v>610.0</v>
      </c>
      <c r="D284" s="1" t="s">
        <v>498</v>
      </c>
      <c r="E284" s="1" t="s">
        <v>718</v>
      </c>
      <c r="F284" s="1" t="s">
        <v>719</v>
      </c>
      <c r="G284" s="1" t="s">
        <v>147</v>
      </c>
      <c r="H284" s="5" t="s">
        <v>148</v>
      </c>
      <c r="I284" s="1" t="s">
        <v>17</v>
      </c>
      <c r="J284" s="1" t="s">
        <v>17</v>
      </c>
      <c r="K284" s="1" t="s">
        <v>17</v>
      </c>
      <c r="L284" s="1" t="s">
        <v>424</v>
      </c>
    </row>
    <row r="285" ht="18.0" customHeight="1">
      <c r="A285" s="1" t="s">
        <v>740</v>
      </c>
      <c r="B285" s="1" t="s">
        <v>741</v>
      </c>
      <c r="C285" s="2">
        <v>665.0</v>
      </c>
      <c r="D285" s="1" t="s">
        <v>498</v>
      </c>
      <c r="E285" s="1" t="s">
        <v>718</v>
      </c>
      <c r="F285" s="1" t="s">
        <v>719</v>
      </c>
      <c r="G285" s="1" t="s">
        <v>147</v>
      </c>
      <c r="H285" s="5" t="s">
        <v>148</v>
      </c>
      <c r="I285" s="1" t="s">
        <v>17</v>
      </c>
      <c r="J285" s="1" t="s">
        <v>17</v>
      </c>
      <c r="K285" s="1" t="s">
        <v>17</v>
      </c>
      <c r="L285" s="1" t="s">
        <v>424</v>
      </c>
    </row>
    <row r="286" ht="15.75" customHeight="1"/>
    <row r="287" ht="18.0" customHeight="1"/>
    <row r="288" ht="18.0" customHeight="1">
      <c r="A288" s="1" t="s">
        <v>742</v>
      </c>
      <c r="B288" s="1" t="s">
        <v>743</v>
      </c>
      <c r="C288" s="2">
        <v>24.0</v>
      </c>
      <c r="D288" s="1" t="s">
        <v>498</v>
      </c>
      <c r="E288" s="1" t="s">
        <v>718</v>
      </c>
      <c r="F288" s="1" t="s">
        <v>719</v>
      </c>
      <c r="G288" s="1" t="s">
        <v>147</v>
      </c>
      <c r="H288" s="5" t="s">
        <v>148</v>
      </c>
      <c r="I288" s="1" t="s">
        <v>17</v>
      </c>
      <c r="J288" s="1" t="s">
        <v>17</v>
      </c>
      <c r="K288" s="1" t="s">
        <v>17</v>
      </c>
      <c r="L288" s="1" t="s">
        <v>424</v>
      </c>
    </row>
    <row r="289" ht="18.0" customHeight="1">
      <c r="A289" s="1" t="s">
        <v>744</v>
      </c>
      <c r="B289" s="1" t="s">
        <v>745</v>
      </c>
      <c r="C289" s="2">
        <v>28.0</v>
      </c>
      <c r="D289" s="1" t="s">
        <v>498</v>
      </c>
      <c r="E289" s="1" t="s">
        <v>718</v>
      </c>
      <c r="F289" s="1" t="s">
        <v>719</v>
      </c>
      <c r="G289" s="1" t="s">
        <v>147</v>
      </c>
      <c r="H289" s="5" t="s">
        <v>148</v>
      </c>
      <c r="I289" s="1" t="s">
        <v>17</v>
      </c>
      <c r="J289" s="1" t="s">
        <v>17</v>
      </c>
      <c r="K289" s="1" t="s">
        <v>17</v>
      </c>
      <c r="L289" s="1" t="s">
        <v>424</v>
      </c>
    </row>
    <row r="290" ht="18.0" customHeight="1">
      <c r="A290" s="1" t="s">
        <v>746</v>
      </c>
      <c r="B290" s="1" t="s">
        <v>747</v>
      </c>
      <c r="C290" s="2">
        <v>30.0</v>
      </c>
      <c r="D290" s="1" t="s">
        <v>498</v>
      </c>
      <c r="E290" s="1" t="s">
        <v>718</v>
      </c>
      <c r="F290" s="1" t="s">
        <v>719</v>
      </c>
      <c r="G290" s="1" t="s">
        <v>147</v>
      </c>
      <c r="H290" s="5" t="s">
        <v>148</v>
      </c>
      <c r="I290" s="1" t="s">
        <v>17</v>
      </c>
      <c r="J290" s="1" t="s">
        <v>17</v>
      </c>
      <c r="K290" s="1" t="s">
        <v>17</v>
      </c>
      <c r="L290" s="1" t="s">
        <v>424</v>
      </c>
    </row>
    <row r="291" ht="18.0" customHeight="1"/>
    <row r="292" ht="18.0" customHeight="1">
      <c r="A292" s="1" t="s">
        <v>748</v>
      </c>
      <c r="B292" s="1" t="s">
        <v>749</v>
      </c>
      <c r="C292" s="2">
        <v>22.5</v>
      </c>
      <c r="D292" s="1" t="s">
        <v>498</v>
      </c>
      <c r="E292" s="1" t="s">
        <v>718</v>
      </c>
      <c r="F292" s="1" t="s">
        <v>719</v>
      </c>
      <c r="G292" s="1" t="s">
        <v>147</v>
      </c>
      <c r="H292" s="5" t="s">
        <v>148</v>
      </c>
      <c r="I292" s="1" t="s">
        <v>17</v>
      </c>
      <c r="J292" s="1" t="s">
        <v>17</v>
      </c>
      <c r="K292" s="1" t="s">
        <v>17</v>
      </c>
      <c r="L292" s="1" t="s">
        <v>424</v>
      </c>
    </row>
    <row r="293" ht="18.0" customHeight="1">
      <c r="A293" s="1" t="s">
        <v>750</v>
      </c>
      <c r="B293" s="1" t="s">
        <v>751</v>
      </c>
      <c r="C293" s="2">
        <v>26.0</v>
      </c>
      <c r="D293" s="1" t="s">
        <v>498</v>
      </c>
      <c r="E293" s="1" t="s">
        <v>718</v>
      </c>
      <c r="F293" s="1" t="s">
        <v>719</v>
      </c>
      <c r="G293" s="1" t="s">
        <v>147</v>
      </c>
      <c r="H293" s="5" t="s">
        <v>148</v>
      </c>
      <c r="I293" s="1" t="s">
        <v>17</v>
      </c>
      <c r="J293" s="1" t="s">
        <v>17</v>
      </c>
      <c r="K293" s="1" t="s">
        <v>17</v>
      </c>
      <c r="L293" s="1" t="s">
        <v>424</v>
      </c>
    </row>
    <row r="294" ht="18.0" customHeight="1">
      <c r="A294" s="1" t="s">
        <v>752</v>
      </c>
      <c r="B294" s="1" t="s">
        <v>753</v>
      </c>
      <c r="C294" s="2">
        <v>27.25</v>
      </c>
      <c r="D294" s="1" t="s">
        <v>498</v>
      </c>
      <c r="E294" s="1" t="s">
        <v>718</v>
      </c>
      <c r="F294" s="1" t="s">
        <v>719</v>
      </c>
      <c r="G294" s="1" t="s">
        <v>147</v>
      </c>
      <c r="H294" s="5" t="s">
        <v>148</v>
      </c>
      <c r="I294" s="1" t="s">
        <v>17</v>
      </c>
      <c r="J294" s="1" t="s">
        <v>17</v>
      </c>
      <c r="K294" s="1" t="s">
        <v>17</v>
      </c>
      <c r="L294" s="1" t="s">
        <v>424</v>
      </c>
    </row>
    <row r="295" ht="18.0" customHeight="1"/>
    <row r="296" ht="18.0" customHeight="1">
      <c r="A296" s="1" t="s">
        <v>754</v>
      </c>
      <c r="B296" s="1" t="s">
        <v>755</v>
      </c>
      <c r="C296" s="2">
        <v>25.5</v>
      </c>
      <c r="D296" s="1" t="s">
        <v>498</v>
      </c>
      <c r="E296" s="1" t="s">
        <v>718</v>
      </c>
      <c r="F296" s="1" t="s">
        <v>719</v>
      </c>
      <c r="G296" s="1" t="s">
        <v>147</v>
      </c>
      <c r="H296" s="5" t="s">
        <v>148</v>
      </c>
      <c r="I296" s="1" t="s">
        <v>17</v>
      </c>
      <c r="J296" s="1" t="s">
        <v>17</v>
      </c>
      <c r="K296" s="1" t="s">
        <v>17</v>
      </c>
      <c r="L296" s="1" t="s">
        <v>424</v>
      </c>
    </row>
    <row r="297" ht="18.0" customHeight="1">
      <c r="A297" s="1" t="s">
        <v>756</v>
      </c>
      <c r="B297" s="1" t="s">
        <v>757</v>
      </c>
      <c r="C297" s="2">
        <v>28.0</v>
      </c>
      <c r="D297" s="1" t="s">
        <v>498</v>
      </c>
      <c r="E297" s="1" t="s">
        <v>718</v>
      </c>
      <c r="F297" s="1" t="s">
        <v>719</v>
      </c>
      <c r="G297" s="1" t="s">
        <v>147</v>
      </c>
      <c r="H297" s="5" t="s">
        <v>148</v>
      </c>
      <c r="I297" s="1" t="s">
        <v>17</v>
      </c>
      <c r="J297" s="1" t="s">
        <v>17</v>
      </c>
      <c r="K297" s="1" t="s">
        <v>17</v>
      </c>
      <c r="L297" s="1" t="s">
        <v>424</v>
      </c>
    </row>
    <row r="298" ht="18.0" customHeight="1">
      <c r="A298" s="1" t="s">
        <v>758</v>
      </c>
      <c r="B298" s="1" t="s">
        <v>759</v>
      </c>
      <c r="C298" s="2">
        <v>32.0</v>
      </c>
      <c r="D298" s="1" t="s">
        <v>498</v>
      </c>
      <c r="E298" s="1" t="s">
        <v>718</v>
      </c>
      <c r="F298" s="1" t="s">
        <v>719</v>
      </c>
      <c r="G298" s="1" t="s">
        <v>147</v>
      </c>
      <c r="H298" s="5" t="s">
        <v>148</v>
      </c>
      <c r="I298" s="1" t="s">
        <v>17</v>
      </c>
      <c r="J298" s="1" t="s">
        <v>17</v>
      </c>
      <c r="K298" s="1" t="s">
        <v>17</v>
      </c>
      <c r="L298" s="1" t="s">
        <v>424</v>
      </c>
    </row>
    <row r="299" ht="18.0" customHeight="1"/>
    <row r="300" ht="18.0" customHeight="1">
      <c r="A300" s="1" t="s">
        <v>760</v>
      </c>
      <c r="B300" s="1" t="s">
        <v>761</v>
      </c>
      <c r="D300" s="1" t="s">
        <v>498</v>
      </c>
      <c r="E300" s="1" t="s">
        <v>718</v>
      </c>
      <c r="F300" s="1" t="s">
        <v>719</v>
      </c>
      <c r="G300" s="1" t="s">
        <v>147</v>
      </c>
      <c r="H300" s="5" t="s">
        <v>148</v>
      </c>
      <c r="I300" s="1" t="s">
        <v>17</v>
      </c>
      <c r="J300" s="1" t="s">
        <v>17</v>
      </c>
      <c r="K300" s="1" t="s">
        <v>17</v>
      </c>
      <c r="L300" s="1" t="s">
        <v>424</v>
      </c>
    </row>
    <row r="301" ht="18.0" customHeight="1">
      <c r="A301" s="1" t="s">
        <v>762</v>
      </c>
      <c r="B301" s="1" t="s">
        <v>763</v>
      </c>
      <c r="D301" s="1" t="s">
        <v>498</v>
      </c>
      <c r="E301" s="1" t="s">
        <v>718</v>
      </c>
      <c r="F301" s="1" t="s">
        <v>719</v>
      </c>
      <c r="G301" s="1" t="s">
        <v>147</v>
      </c>
      <c r="H301" s="5" t="s">
        <v>148</v>
      </c>
      <c r="I301" s="1" t="s">
        <v>17</v>
      </c>
      <c r="J301" s="1" t="s">
        <v>17</v>
      </c>
      <c r="K301" s="1" t="s">
        <v>17</v>
      </c>
      <c r="L301" s="1" t="s">
        <v>424</v>
      </c>
    </row>
    <row r="302" ht="18.0" customHeight="1">
      <c r="A302" s="1" t="s">
        <v>764</v>
      </c>
      <c r="B302" s="1" t="s">
        <v>765</v>
      </c>
      <c r="D302" s="1" t="s">
        <v>498</v>
      </c>
      <c r="E302" s="1" t="s">
        <v>718</v>
      </c>
      <c r="F302" s="1" t="s">
        <v>719</v>
      </c>
      <c r="G302" s="1" t="s">
        <v>147</v>
      </c>
      <c r="H302" s="5" t="s">
        <v>148</v>
      </c>
      <c r="I302" s="1" t="s">
        <v>17</v>
      </c>
      <c r="J302" s="1" t="s">
        <v>17</v>
      </c>
      <c r="K302" s="1" t="s">
        <v>17</v>
      </c>
      <c r="L302" s="1" t="s">
        <v>424</v>
      </c>
    </row>
    <row r="303" ht="18.0" customHeight="1"/>
    <row r="304" ht="18.0" customHeight="1">
      <c r="A304" s="1" t="s">
        <v>766</v>
      </c>
      <c r="B304" s="1" t="s">
        <v>767</v>
      </c>
      <c r="C304" s="2">
        <v>25.0</v>
      </c>
      <c r="D304" s="1" t="s">
        <v>498</v>
      </c>
      <c r="E304" s="1" t="s">
        <v>718</v>
      </c>
      <c r="F304" s="1" t="s">
        <v>719</v>
      </c>
      <c r="G304" s="1" t="s">
        <v>147</v>
      </c>
      <c r="H304" s="5" t="s">
        <v>148</v>
      </c>
      <c r="I304" s="1" t="s">
        <v>17</v>
      </c>
      <c r="J304" s="1" t="s">
        <v>17</v>
      </c>
      <c r="K304" s="1" t="s">
        <v>17</v>
      </c>
      <c r="L304" s="1" t="s">
        <v>424</v>
      </c>
    </row>
    <row r="305" ht="18.0" customHeight="1">
      <c r="A305" s="1" t="s">
        <v>768</v>
      </c>
      <c r="B305" s="1" t="s">
        <v>769</v>
      </c>
      <c r="C305" s="2">
        <v>27.0</v>
      </c>
      <c r="D305" s="1" t="s">
        <v>498</v>
      </c>
      <c r="E305" s="1" t="s">
        <v>718</v>
      </c>
      <c r="F305" s="1" t="s">
        <v>719</v>
      </c>
      <c r="G305" s="1" t="s">
        <v>147</v>
      </c>
      <c r="H305" s="5" t="s">
        <v>148</v>
      </c>
      <c r="I305" s="1" t="s">
        <v>17</v>
      </c>
      <c r="J305" s="1" t="s">
        <v>17</v>
      </c>
      <c r="K305" s="1" t="s">
        <v>17</v>
      </c>
      <c r="L305" s="1" t="s">
        <v>424</v>
      </c>
    </row>
    <row r="306" ht="18.0" customHeight="1">
      <c r="A306" s="1" t="s">
        <v>770</v>
      </c>
      <c r="B306" s="1" t="s">
        <v>771</v>
      </c>
      <c r="C306" s="2">
        <v>30.0</v>
      </c>
      <c r="D306" s="1" t="s">
        <v>498</v>
      </c>
      <c r="E306" s="1" t="s">
        <v>718</v>
      </c>
      <c r="F306" s="1" t="s">
        <v>719</v>
      </c>
      <c r="G306" s="1" t="s">
        <v>147</v>
      </c>
      <c r="H306" s="5" t="s">
        <v>148</v>
      </c>
      <c r="I306" s="1" t="s">
        <v>17</v>
      </c>
      <c r="J306" s="1" t="s">
        <v>17</v>
      </c>
      <c r="K306" s="1" t="s">
        <v>17</v>
      </c>
      <c r="L306" s="1" t="s">
        <v>424</v>
      </c>
    </row>
    <row r="307" ht="18.0" customHeight="1"/>
    <row r="308" ht="18.0" customHeight="1">
      <c r="A308" s="1" t="s">
        <v>772</v>
      </c>
      <c r="B308" s="1" t="s">
        <v>773</v>
      </c>
      <c r="C308" s="2">
        <v>28.0</v>
      </c>
      <c r="D308" s="1" t="s">
        <v>498</v>
      </c>
      <c r="E308" s="1" t="s">
        <v>718</v>
      </c>
      <c r="F308" s="1" t="s">
        <v>719</v>
      </c>
      <c r="G308" s="1" t="s">
        <v>147</v>
      </c>
      <c r="H308" s="5" t="s">
        <v>148</v>
      </c>
      <c r="I308" s="1" t="s">
        <v>17</v>
      </c>
      <c r="J308" s="1" t="s">
        <v>17</v>
      </c>
      <c r="K308" s="1" t="s">
        <v>17</v>
      </c>
      <c r="L308" s="1" t="s">
        <v>424</v>
      </c>
    </row>
    <row r="309" ht="18.0" customHeight="1">
      <c r="A309" s="1" t="s">
        <v>774</v>
      </c>
      <c r="B309" s="1" t="s">
        <v>775</v>
      </c>
      <c r="C309" s="2">
        <v>31.0</v>
      </c>
      <c r="D309" s="1" t="s">
        <v>498</v>
      </c>
      <c r="E309" s="1" t="s">
        <v>718</v>
      </c>
      <c r="F309" s="1" t="s">
        <v>719</v>
      </c>
      <c r="G309" s="1" t="s">
        <v>147</v>
      </c>
      <c r="H309" s="5" t="s">
        <v>148</v>
      </c>
      <c r="I309" s="1" t="s">
        <v>17</v>
      </c>
      <c r="J309" s="1" t="s">
        <v>17</v>
      </c>
      <c r="K309" s="1" t="s">
        <v>17</v>
      </c>
      <c r="L309" s="1" t="s">
        <v>424</v>
      </c>
    </row>
    <row r="310" ht="18.0" customHeight="1">
      <c r="A310" s="1" t="s">
        <v>776</v>
      </c>
      <c r="B310" s="1" t="s">
        <v>777</v>
      </c>
      <c r="C310" s="2">
        <v>34.0</v>
      </c>
      <c r="D310" s="1" t="s">
        <v>498</v>
      </c>
      <c r="E310" s="1" t="s">
        <v>718</v>
      </c>
      <c r="F310" s="1" t="s">
        <v>719</v>
      </c>
      <c r="G310" s="1" t="s">
        <v>147</v>
      </c>
      <c r="H310" s="5" t="s">
        <v>148</v>
      </c>
      <c r="I310" s="1" t="s">
        <v>17</v>
      </c>
      <c r="J310" s="1" t="s">
        <v>17</v>
      </c>
      <c r="K310" s="1" t="s">
        <v>17</v>
      </c>
      <c r="L310" s="1" t="s">
        <v>424</v>
      </c>
    </row>
    <row r="311" ht="18.0" customHeight="1"/>
    <row r="312" ht="18.0" customHeight="1"/>
    <row r="313" ht="18.0" customHeight="1"/>
    <row r="314" ht="18.0" customHeight="1"/>
    <row r="315" ht="18.0" customHeight="1">
      <c r="A315" s="1" t="s">
        <v>724</v>
      </c>
      <c r="B315" s="1" t="s">
        <v>778</v>
      </c>
      <c r="C315" s="2">
        <v>0.211</v>
      </c>
      <c r="D315" s="1" t="s">
        <v>498</v>
      </c>
      <c r="E315" s="1" t="s">
        <v>718</v>
      </c>
      <c r="F315" s="1" t="s">
        <v>719</v>
      </c>
      <c r="G315" s="1" t="s">
        <v>147</v>
      </c>
      <c r="H315" s="5" t="s">
        <v>148</v>
      </c>
      <c r="I315" s="1" t="s">
        <v>17</v>
      </c>
      <c r="J315" s="1" t="s">
        <v>17</v>
      </c>
      <c r="K315" s="1" t="s">
        <v>17</v>
      </c>
      <c r="L315" s="1" t="s">
        <v>424</v>
      </c>
    </row>
    <row r="316" ht="18.0" customHeight="1">
      <c r="A316" s="1" t="s">
        <v>726</v>
      </c>
      <c r="B316" s="1" t="s">
        <v>779</v>
      </c>
      <c r="C316" s="2">
        <v>0.589</v>
      </c>
      <c r="D316" s="1" t="s">
        <v>498</v>
      </c>
      <c r="E316" s="1" t="s">
        <v>718</v>
      </c>
      <c r="F316" s="1" t="s">
        <v>719</v>
      </c>
      <c r="G316" s="1" t="s">
        <v>147</v>
      </c>
      <c r="H316" s="5" t="s">
        <v>148</v>
      </c>
      <c r="I316" s="1" t="s">
        <v>17</v>
      </c>
      <c r="J316" s="1" t="s">
        <v>17</v>
      </c>
      <c r="K316" s="1" t="s">
        <v>17</v>
      </c>
      <c r="L316" s="1" t="s">
        <v>424</v>
      </c>
    </row>
    <row r="317" ht="18.0" customHeight="1">
      <c r="A317" s="1" t="s">
        <v>728</v>
      </c>
      <c r="B317" s="1" t="s">
        <v>780</v>
      </c>
      <c r="C317" s="2">
        <v>0.189</v>
      </c>
      <c r="D317" s="1" t="s">
        <v>498</v>
      </c>
      <c r="E317" s="1" t="s">
        <v>718</v>
      </c>
      <c r="F317" s="1" t="s">
        <v>719</v>
      </c>
      <c r="G317" s="1" t="s">
        <v>147</v>
      </c>
      <c r="H317" s="5" t="s">
        <v>148</v>
      </c>
      <c r="I317" s="1" t="s">
        <v>17</v>
      </c>
      <c r="J317" s="1" t="s">
        <v>17</v>
      </c>
      <c r="K317" s="1" t="s">
        <v>17</v>
      </c>
      <c r="L317" s="1" t="s">
        <v>424</v>
      </c>
    </row>
    <row r="318" ht="18.0" customHeight="1">
      <c r="A318" s="1" t="s">
        <v>730</v>
      </c>
      <c r="B318" s="1" t="s">
        <v>781</v>
      </c>
      <c r="C318" s="2">
        <v>0.011</v>
      </c>
      <c r="D318" s="1" t="s">
        <v>498</v>
      </c>
      <c r="E318" s="1" t="s">
        <v>718</v>
      </c>
      <c r="F318" s="1" t="s">
        <v>719</v>
      </c>
      <c r="G318" s="1" t="s">
        <v>147</v>
      </c>
      <c r="H318" s="5" t="s">
        <v>148</v>
      </c>
      <c r="I318" s="1" t="s">
        <v>17</v>
      </c>
      <c r="J318" s="1" t="s">
        <v>17</v>
      </c>
      <c r="K318" s="1" t="s">
        <v>17</v>
      </c>
      <c r="L318" s="1" t="s">
        <v>424</v>
      </c>
    </row>
    <row r="319" ht="18.0" customHeight="1">
      <c r="A319" s="1" t="s">
        <v>732</v>
      </c>
      <c r="B319" s="1" t="s">
        <v>782</v>
      </c>
      <c r="C319" s="2">
        <v>0.0</v>
      </c>
      <c r="D319" s="1" t="s">
        <v>498</v>
      </c>
      <c r="E319" s="1" t="s">
        <v>718</v>
      </c>
      <c r="F319" s="1" t="s">
        <v>719</v>
      </c>
      <c r="G319" s="1" t="s">
        <v>147</v>
      </c>
      <c r="H319" s="5" t="s">
        <v>148</v>
      </c>
      <c r="I319" s="1" t="s">
        <v>17</v>
      </c>
      <c r="J319" s="1" t="s">
        <v>17</v>
      </c>
      <c r="K319" s="1" t="s">
        <v>17</v>
      </c>
      <c r="L319" s="1" t="s">
        <v>424</v>
      </c>
    </row>
    <row r="320" ht="18.0" customHeight="1">
      <c r="A320" s="1" t="s">
        <v>734</v>
      </c>
      <c r="B320" s="1" t="s">
        <v>783</v>
      </c>
      <c r="C320" s="2">
        <v>0.0</v>
      </c>
      <c r="D320" s="1" t="s">
        <v>498</v>
      </c>
      <c r="E320" s="1" t="s">
        <v>718</v>
      </c>
      <c r="F320" s="1" t="s">
        <v>719</v>
      </c>
      <c r="G320" s="1" t="s">
        <v>147</v>
      </c>
      <c r="H320" s="5" t="s">
        <v>148</v>
      </c>
      <c r="I320" s="1" t="s">
        <v>17</v>
      </c>
      <c r="J320" s="1" t="s">
        <v>17</v>
      </c>
      <c r="K320" s="1" t="s">
        <v>17</v>
      </c>
      <c r="L320" s="1" t="s">
        <v>424</v>
      </c>
    </row>
    <row r="321" ht="18.0" customHeight="1">
      <c r="A321" s="1" t="s">
        <v>736</v>
      </c>
      <c r="B321" s="1" t="s">
        <v>784</v>
      </c>
      <c r="C321" s="14">
        <f>SUM(C315:C320)</f>
        <v>1</v>
      </c>
      <c r="D321" s="1" t="s">
        <v>498</v>
      </c>
      <c r="E321" s="1" t="s">
        <v>718</v>
      </c>
      <c r="F321" s="1" t="s">
        <v>719</v>
      </c>
      <c r="G321" s="1" t="s">
        <v>147</v>
      </c>
      <c r="H321" s="5" t="s">
        <v>148</v>
      </c>
      <c r="I321" s="1" t="s">
        <v>17</v>
      </c>
      <c r="J321" s="1" t="s">
        <v>17</v>
      </c>
      <c r="K321" s="1" t="s">
        <v>17</v>
      </c>
      <c r="L321" s="1" t="s">
        <v>424</v>
      </c>
    </row>
    <row r="322" ht="15.75" customHeight="1"/>
    <row r="323" ht="18.0" customHeight="1"/>
    <row r="324" ht="18.0" customHeight="1">
      <c r="A324" s="1" t="s">
        <v>738</v>
      </c>
      <c r="B324" s="1" t="s">
        <v>785</v>
      </c>
      <c r="C324" s="2">
        <v>0.158</v>
      </c>
      <c r="D324" s="1" t="s">
        <v>498</v>
      </c>
      <c r="E324" s="1" t="s">
        <v>718</v>
      </c>
      <c r="F324" s="1" t="s">
        <v>719</v>
      </c>
      <c r="G324" s="1" t="s">
        <v>147</v>
      </c>
      <c r="H324" s="5" t="s">
        <v>148</v>
      </c>
      <c r="I324" s="1" t="s">
        <v>17</v>
      </c>
      <c r="J324" s="1" t="s">
        <v>17</v>
      </c>
      <c r="K324" s="1" t="s">
        <v>17</v>
      </c>
      <c r="L324" s="1" t="s">
        <v>424</v>
      </c>
    </row>
    <row r="325" ht="18.0" customHeight="1">
      <c r="A325" s="1" t="s">
        <v>740</v>
      </c>
      <c r="B325" s="1" t="s">
        <v>786</v>
      </c>
      <c r="C325" s="2">
        <v>0.411</v>
      </c>
      <c r="D325" s="1" t="s">
        <v>498</v>
      </c>
      <c r="E325" s="1" t="s">
        <v>718</v>
      </c>
      <c r="F325" s="1" t="s">
        <v>719</v>
      </c>
      <c r="G325" s="1" t="s">
        <v>147</v>
      </c>
      <c r="H325" s="5" t="s">
        <v>148</v>
      </c>
      <c r="I325" s="1" t="s">
        <v>17</v>
      </c>
      <c r="J325" s="1" t="s">
        <v>17</v>
      </c>
      <c r="K325" s="1" t="s">
        <v>17</v>
      </c>
      <c r="L325" s="1" t="s">
        <v>424</v>
      </c>
    </row>
    <row r="326" ht="18.0" customHeight="1">
      <c r="A326" s="1" t="s">
        <v>742</v>
      </c>
      <c r="B326" s="1" t="s">
        <v>787</v>
      </c>
      <c r="C326" s="2">
        <v>0.389</v>
      </c>
      <c r="D326" s="1" t="s">
        <v>498</v>
      </c>
      <c r="E326" s="1" t="s">
        <v>718</v>
      </c>
      <c r="F326" s="1" t="s">
        <v>719</v>
      </c>
      <c r="G326" s="1" t="s">
        <v>147</v>
      </c>
      <c r="H326" s="5" t="s">
        <v>148</v>
      </c>
      <c r="I326" s="1" t="s">
        <v>17</v>
      </c>
      <c r="J326" s="1" t="s">
        <v>17</v>
      </c>
      <c r="K326" s="1" t="s">
        <v>17</v>
      </c>
      <c r="L326" s="1" t="s">
        <v>424</v>
      </c>
    </row>
    <row r="327" ht="18.0" customHeight="1">
      <c r="A327" s="1" t="s">
        <v>744</v>
      </c>
      <c r="B327" s="1" t="s">
        <v>788</v>
      </c>
      <c r="C327" s="2">
        <v>0.042</v>
      </c>
      <c r="D327" s="1" t="s">
        <v>498</v>
      </c>
      <c r="E327" s="1" t="s">
        <v>718</v>
      </c>
      <c r="F327" s="1" t="s">
        <v>719</v>
      </c>
      <c r="G327" s="1" t="s">
        <v>147</v>
      </c>
      <c r="H327" s="5" t="s">
        <v>148</v>
      </c>
      <c r="I327" s="1" t="s">
        <v>17</v>
      </c>
      <c r="J327" s="1" t="s">
        <v>17</v>
      </c>
      <c r="K327" s="1" t="s">
        <v>17</v>
      </c>
      <c r="L327" s="1" t="s">
        <v>424</v>
      </c>
    </row>
    <row r="328" ht="18.0" customHeight="1">
      <c r="A328" s="1" t="s">
        <v>746</v>
      </c>
      <c r="B328" s="1" t="s">
        <v>789</v>
      </c>
      <c r="C328" s="2">
        <v>0.0</v>
      </c>
      <c r="D328" s="1" t="s">
        <v>498</v>
      </c>
      <c r="E328" s="1" t="s">
        <v>718</v>
      </c>
      <c r="F328" s="1" t="s">
        <v>719</v>
      </c>
      <c r="G328" s="1" t="s">
        <v>147</v>
      </c>
      <c r="H328" s="5" t="s">
        <v>148</v>
      </c>
      <c r="I328" s="1" t="s">
        <v>17</v>
      </c>
      <c r="J328" s="1" t="s">
        <v>17</v>
      </c>
      <c r="K328" s="1" t="s">
        <v>17</v>
      </c>
      <c r="L328" s="1" t="s">
        <v>424</v>
      </c>
    </row>
    <row r="329" ht="18.0" customHeight="1">
      <c r="A329" s="1" t="s">
        <v>748</v>
      </c>
      <c r="B329" s="1" t="s">
        <v>790</v>
      </c>
      <c r="C329" s="2">
        <v>0.0</v>
      </c>
      <c r="D329" s="1" t="s">
        <v>498</v>
      </c>
      <c r="E329" s="1" t="s">
        <v>718</v>
      </c>
      <c r="F329" s="1" t="s">
        <v>719</v>
      </c>
      <c r="G329" s="1" t="s">
        <v>147</v>
      </c>
      <c r="H329" s="5" t="s">
        <v>148</v>
      </c>
      <c r="I329" s="1" t="s">
        <v>17</v>
      </c>
      <c r="J329" s="1" t="s">
        <v>17</v>
      </c>
      <c r="K329" s="1" t="s">
        <v>17</v>
      </c>
      <c r="L329" s="1" t="s">
        <v>424</v>
      </c>
    </row>
    <row r="330" ht="18.0" customHeight="1">
      <c r="A330" s="1" t="s">
        <v>750</v>
      </c>
      <c r="B330" s="1" t="s">
        <v>791</v>
      </c>
      <c r="C330" s="14">
        <f>SUM(C324:C329)</f>
        <v>1</v>
      </c>
      <c r="D330" s="1" t="s">
        <v>498</v>
      </c>
      <c r="E330" s="1" t="s">
        <v>718</v>
      </c>
      <c r="F330" s="1" t="s">
        <v>719</v>
      </c>
      <c r="G330" s="1" t="s">
        <v>147</v>
      </c>
      <c r="H330" s="5" t="s">
        <v>148</v>
      </c>
      <c r="I330" s="1" t="s">
        <v>17</v>
      </c>
      <c r="J330" s="1" t="s">
        <v>17</v>
      </c>
      <c r="K330" s="1" t="s">
        <v>17</v>
      </c>
      <c r="L330" s="1" t="s">
        <v>424</v>
      </c>
    </row>
    <row r="331" ht="15.75" customHeight="1"/>
    <row r="332" ht="18.0" customHeight="1"/>
    <row r="333" ht="18.0" customHeight="1">
      <c r="A333" s="1" t="s">
        <v>752</v>
      </c>
      <c r="B333" s="1" t="s">
        <v>792</v>
      </c>
      <c r="C333" s="2">
        <v>0.137</v>
      </c>
      <c r="D333" s="1" t="s">
        <v>498</v>
      </c>
      <c r="E333" s="1" t="s">
        <v>718</v>
      </c>
      <c r="F333" s="1" t="s">
        <v>719</v>
      </c>
      <c r="G333" s="1" t="s">
        <v>147</v>
      </c>
      <c r="H333" s="5" t="s">
        <v>148</v>
      </c>
      <c r="I333" s="1" t="s">
        <v>17</v>
      </c>
      <c r="J333" s="1" t="s">
        <v>17</v>
      </c>
      <c r="K333" s="1" t="s">
        <v>17</v>
      </c>
      <c r="L333" s="1" t="s">
        <v>424</v>
      </c>
    </row>
    <row r="334" ht="18.0" customHeight="1">
      <c r="A334" s="1" t="s">
        <v>754</v>
      </c>
      <c r="B334" s="1" t="s">
        <v>793</v>
      </c>
      <c r="C334" s="2">
        <v>0.589</v>
      </c>
      <c r="D334" s="1" t="s">
        <v>498</v>
      </c>
      <c r="E334" s="1" t="s">
        <v>718</v>
      </c>
      <c r="F334" s="1" t="s">
        <v>719</v>
      </c>
      <c r="G334" s="1" t="s">
        <v>147</v>
      </c>
      <c r="H334" s="5" t="s">
        <v>148</v>
      </c>
      <c r="I334" s="1" t="s">
        <v>17</v>
      </c>
      <c r="J334" s="1" t="s">
        <v>17</v>
      </c>
      <c r="K334" s="1" t="s">
        <v>17</v>
      </c>
      <c r="L334" s="1" t="s">
        <v>424</v>
      </c>
    </row>
    <row r="335" ht="18.0" customHeight="1">
      <c r="A335" s="1" t="s">
        <v>756</v>
      </c>
      <c r="B335" s="1" t="s">
        <v>794</v>
      </c>
      <c r="C335" s="2">
        <v>0.263</v>
      </c>
      <c r="D335" s="1" t="s">
        <v>498</v>
      </c>
      <c r="E335" s="1" t="s">
        <v>718</v>
      </c>
      <c r="F335" s="1" t="s">
        <v>719</v>
      </c>
      <c r="G335" s="1" t="s">
        <v>147</v>
      </c>
      <c r="H335" s="5" t="s">
        <v>148</v>
      </c>
      <c r="I335" s="1" t="s">
        <v>17</v>
      </c>
      <c r="J335" s="1" t="s">
        <v>17</v>
      </c>
      <c r="K335" s="1" t="s">
        <v>17</v>
      </c>
      <c r="L335" s="1" t="s">
        <v>424</v>
      </c>
    </row>
    <row r="336" ht="18.0" customHeight="1">
      <c r="A336" s="1" t="s">
        <v>758</v>
      </c>
      <c r="B336" s="1" t="s">
        <v>795</v>
      </c>
      <c r="C336" s="2">
        <v>0.011</v>
      </c>
      <c r="D336" s="1" t="s">
        <v>498</v>
      </c>
      <c r="E336" s="1" t="s">
        <v>718</v>
      </c>
      <c r="F336" s="1" t="s">
        <v>719</v>
      </c>
      <c r="G336" s="1" t="s">
        <v>147</v>
      </c>
      <c r="H336" s="5" t="s">
        <v>148</v>
      </c>
      <c r="I336" s="1" t="s">
        <v>17</v>
      </c>
      <c r="J336" s="1" t="s">
        <v>17</v>
      </c>
      <c r="K336" s="1" t="s">
        <v>17</v>
      </c>
      <c r="L336" s="1" t="s">
        <v>424</v>
      </c>
    </row>
    <row r="337" ht="18.0" customHeight="1">
      <c r="A337" s="1" t="s">
        <v>760</v>
      </c>
      <c r="B337" s="1" t="s">
        <v>796</v>
      </c>
      <c r="C337" s="2">
        <v>0.0</v>
      </c>
      <c r="D337" s="1" t="s">
        <v>498</v>
      </c>
      <c r="E337" s="1" t="s">
        <v>718</v>
      </c>
      <c r="F337" s="1" t="s">
        <v>719</v>
      </c>
      <c r="G337" s="1" t="s">
        <v>147</v>
      </c>
      <c r="H337" s="5" t="s">
        <v>148</v>
      </c>
      <c r="I337" s="1" t="s">
        <v>17</v>
      </c>
      <c r="J337" s="1" t="s">
        <v>17</v>
      </c>
      <c r="K337" s="1" t="s">
        <v>17</v>
      </c>
      <c r="L337" s="1" t="s">
        <v>424</v>
      </c>
    </row>
    <row r="338" ht="18.0" customHeight="1">
      <c r="A338" s="1" t="s">
        <v>762</v>
      </c>
      <c r="B338" s="1" t="s">
        <v>797</v>
      </c>
      <c r="C338" s="2">
        <v>0.0</v>
      </c>
      <c r="D338" s="1" t="s">
        <v>498</v>
      </c>
      <c r="E338" s="1" t="s">
        <v>718</v>
      </c>
      <c r="F338" s="1" t="s">
        <v>719</v>
      </c>
      <c r="G338" s="1" t="s">
        <v>147</v>
      </c>
      <c r="H338" s="5" t="s">
        <v>148</v>
      </c>
      <c r="I338" s="1" t="s">
        <v>17</v>
      </c>
      <c r="J338" s="1" t="s">
        <v>17</v>
      </c>
      <c r="K338" s="1" t="s">
        <v>17</v>
      </c>
      <c r="L338" s="1" t="s">
        <v>424</v>
      </c>
    </row>
    <row r="339" ht="18.0" customHeight="1">
      <c r="A339" s="1" t="s">
        <v>764</v>
      </c>
      <c r="B339" s="1" t="s">
        <v>798</v>
      </c>
      <c r="C339" s="14">
        <f>SUM(C333:C338)</f>
        <v>1</v>
      </c>
      <c r="D339" s="1" t="s">
        <v>498</v>
      </c>
      <c r="E339" s="1" t="s">
        <v>718</v>
      </c>
      <c r="F339" s="1" t="s">
        <v>719</v>
      </c>
      <c r="G339" s="1" t="s">
        <v>147</v>
      </c>
      <c r="H339" s="5" t="s">
        <v>148</v>
      </c>
      <c r="I339" s="1" t="s">
        <v>17</v>
      </c>
      <c r="J339" s="1" t="s">
        <v>17</v>
      </c>
      <c r="K339" s="1" t="s">
        <v>17</v>
      </c>
      <c r="L339" s="1" t="s">
        <v>424</v>
      </c>
    </row>
    <row r="340" ht="15.75" customHeight="1"/>
    <row r="341" ht="18.0" customHeight="1"/>
    <row r="342" ht="18.0" customHeight="1">
      <c r="A342" s="1" t="s">
        <v>766</v>
      </c>
      <c r="B342" s="1" t="s">
        <v>799</v>
      </c>
      <c r="C342" s="2">
        <v>0.286</v>
      </c>
      <c r="D342" s="1" t="s">
        <v>498</v>
      </c>
      <c r="E342" s="1" t="s">
        <v>718</v>
      </c>
      <c r="F342" s="1" t="s">
        <v>719</v>
      </c>
      <c r="G342" s="1" t="s">
        <v>147</v>
      </c>
      <c r="H342" s="5" t="s">
        <v>148</v>
      </c>
      <c r="I342" s="1" t="s">
        <v>17</v>
      </c>
      <c r="J342" s="1" t="s">
        <v>17</v>
      </c>
      <c r="K342" s="1" t="s">
        <v>17</v>
      </c>
      <c r="L342" s="1" t="s">
        <v>424</v>
      </c>
    </row>
    <row r="343" ht="18.0" customHeight="1">
      <c r="A343" s="1" t="s">
        <v>768</v>
      </c>
      <c r="B343" s="1" t="s">
        <v>800</v>
      </c>
      <c r="C343" s="2">
        <v>0.5</v>
      </c>
      <c r="D343" s="1" t="s">
        <v>498</v>
      </c>
      <c r="E343" s="1" t="s">
        <v>718</v>
      </c>
      <c r="F343" s="1" t="s">
        <v>719</v>
      </c>
      <c r="G343" s="1" t="s">
        <v>147</v>
      </c>
      <c r="H343" s="5" t="s">
        <v>148</v>
      </c>
      <c r="I343" s="1" t="s">
        <v>17</v>
      </c>
      <c r="J343" s="1" t="s">
        <v>17</v>
      </c>
      <c r="K343" s="1" t="s">
        <v>17</v>
      </c>
      <c r="L343" s="1" t="s">
        <v>424</v>
      </c>
    </row>
    <row r="344" ht="18.0" customHeight="1">
      <c r="A344" s="1" t="s">
        <v>770</v>
      </c>
      <c r="B344" s="1" t="s">
        <v>801</v>
      </c>
      <c r="C344" s="2">
        <v>0.214</v>
      </c>
      <c r="D344" s="1" t="s">
        <v>498</v>
      </c>
      <c r="E344" s="1" t="s">
        <v>718</v>
      </c>
      <c r="F344" s="1" t="s">
        <v>719</v>
      </c>
      <c r="G344" s="1" t="s">
        <v>147</v>
      </c>
      <c r="H344" s="5" t="s">
        <v>148</v>
      </c>
      <c r="I344" s="1" t="s">
        <v>17</v>
      </c>
      <c r="J344" s="1" t="s">
        <v>17</v>
      </c>
      <c r="K344" s="1" t="s">
        <v>17</v>
      </c>
      <c r="L344" s="1" t="s">
        <v>424</v>
      </c>
    </row>
    <row r="345" ht="18.0" customHeight="1">
      <c r="A345" s="1" t="s">
        <v>772</v>
      </c>
      <c r="B345" s="1" t="s">
        <v>802</v>
      </c>
      <c r="C345" s="2">
        <v>0.0</v>
      </c>
      <c r="D345" s="1" t="s">
        <v>498</v>
      </c>
      <c r="E345" s="1" t="s">
        <v>718</v>
      </c>
      <c r="F345" s="1" t="s">
        <v>719</v>
      </c>
      <c r="G345" s="1" t="s">
        <v>147</v>
      </c>
      <c r="H345" s="5" t="s">
        <v>148</v>
      </c>
      <c r="I345" s="1" t="s">
        <v>17</v>
      </c>
      <c r="J345" s="1" t="s">
        <v>17</v>
      </c>
      <c r="K345" s="1" t="s">
        <v>17</v>
      </c>
      <c r="L345" s="1" t="s">
        <v>424</v>
      </c>
    </row>
    <row r="346" ht="18.0" customHeight="1">
      <c r="A346" s="1" t="s">
        <v>774</v>
      </c>
      <c r="B346" s="1" t="s">
        <v>803</v>
      </c>
      <c r="C346" s="2">
        <v>0.0</v>
      </c>
      <c r="D346" s="1" t="s">
        <v>498</v>
      </c>
      <c r="E346" s="1" t="s">
        <v>718</v>
      </c>
      <c r="F346" s="1" t="s">
        <v>719</v>
      </c>
      <c r="G346" s="1" t="s">
        <v>147</v>
      </c>
      <c r="H346" s="5" t="s">
        <v>148</v>
      </c>
      <c r="I346" s="1" t="s">
        <v>17</v>
      </c>
      <c r="J346" s="1" t="s">
        <v>17</v>
      </c>
      <c r="K346" s="1" t="s">
        <v>17</v>
      </c>
      <c r="L346" s="1" t="s">
        <v>424</v>
      </c>
    </row>
    <row r="347" ht="18.0" customHeight="1">
      <c r="A347" s="1" t="s">
        <v>776</v>
      </c>
      <c r="B347" s="1" t="s">
        <v>804</v>
      </c>
      <c r="C347" s="2">
        <v>0.0</v>
      </c>
      <c r="D347" s="1" t="s">
        <v>498</v>
      </c>
      <c r="E347" s="1" t="s">
        <v>718</v>
      </c>
      <c r="F347" s="1" t="s">
        <v>719</v>
      </c>
      <c r="G347" s="1" t="s">
        <v>147</v>
      </c>
      <c r="H347" s="5" t="s">
        <v>148</v>
      </c>
      <c r="I347" s="1" t="s">
        <v>17</v>
      </c>
      <c r="J347" s="1" t="s">
        <v>17</v>
      </c>
      <c r="K347" s="1" t="s">
        <v>17</v>
      </c>
      <c r="L347" s="1" t="s">
        <v>424</v>
      </c>
    </row>
    <row r="348" ht="18.0" customHeight="1">
      <c r="A348" s="1" t="s">
        <v>805</v>
      </c>
      <c r="B348" s="1" t="s">
        <v>806</v>
      </c>
      <c r="C348" s="14">
        <f>SUM(C342:C347)</f>
        <v>1</v>
      </c>
      <c r="D348" s="1" t="s">
        <v>498</v>
      </c>
      <c r="E348" s="1" t="s">
        <v>718</v>
      </c>
      <c r="F348" s="1" t="s">
        <v>719</v>
      </c>
      <c r="G348" s="1" t="s">
        <v>147</v>
      </c>
      <c r="H348" s="5" t="s">
        <v>148</v>
      </c>
      <c r="I348" s="1" t="s">
        <v>17</v>
      </c>
      <c r="J348" s="1" t="s">
        <v>17</v>
      </c>
      <c r="K348" s="1" t="s">
        <v>17</v>
      </c>
      <c r="L348" s="1" t="s">
        <v>424</v>
      </c>
    </row>
    <row r="349" ht="15.75" customHeight="1"/>
    <row r="350" ht="18.0" customHeight="1"/>
    <row r="351" ht="18.0" customHeight="1">
      <c r="A351" s="1" t="s">
        <v>807</v>
      </c>
      <c r="B351" s="1" t="s">
        <v>808</v>
      </c>
      <c r="C351" s="2">
        <v>0.214</v>
      </c>
      <c r="D351" s="1" t="s">
        <v>498</v>
      </c>
      <c r="E351" s="1" t="s">
        <v>718</v>
      </c>
      <c r="F351" s="1" t="s">
        <v>719</v>
      </c>
      <c r="G351" s="1" t="s">
        <v>147</v>
      </c>
      <c r="H351" s="5" t="s">
        <v>148</v>
      </c>
      <c r="I351" s="1" t="s">
        <v>17</v>
      </c>
      <c r="J351" s="1" t="s">
        <v>17</v>
      </c>
      <c r="K351" s="1" t="s">
        <v>17</v>
      </c>
      <c r="L351" s="1" t="s">
        <v>424</v>
      </c>
    </row>
    <row r="352" ht="18.0" customHeight="1">
      <c r="A352" s="1" t="s">
        <v>809</v>
      </c>
      <c r="B352" s="1" t="s">
        <v>810</v>
      </c>
      <c r="C352" s="2">
        <v>0.464</v>
      </c>
      <c r="D352" s="1" t="s">
        <v>498</v>
      </c>
      <c r="E352" s="1" t="s">
        <v>718</v>
      </c>
      <c r="F352" s="1" t="s">
        <v>719</v>
      </c>
      <c r="G352" s="1" t="s">
        <v>147</v>
      </c>
      <c r="H352" s="5" t="s">
        <v>148</v>
      </c>
      <c r="I352" s="1" t="s">
        <v>17</v>
      </c>
      <c r="J352" s="1" t="s">
        <v>17</v>
      </c>
      <c r="K352" s="1" t="s">
        <v>17</v>
      </c>
      <c r="L352" s="1" t="s">
        <v>424</v>
      </c>
    </row>
    <row r="353" ht="18.0" customHeight="1">
      <c r="A353" s="1" t="s">
        <v>811</v>
      </c>
      <c r="B353" s="1" t="s">
        <v>812</v>
      </c>
      <c r="C353" s="2">
        <v>0.286</v>
      </c>
      <c r="D353" s="1" t="s">
        <v>498</v>
      </c>
      <c r="E353" s="1" t="s">
        <v>718</v>
      </c>
      <c r="F353" s="1" t="s">
        <v>719</v>
      </c>
      <c r="G353" s="1" t="s">
        <v>147</v>
      </c>
      <c r="H353" s="5" t="s">
        <v>148</v>
      </c>
      <c r="I353" s="1" t="s">
        <v>17</v>
      </c>
      <c r="J353" s="1" t="s">
        <v>17</v>
      </c>
      <c r="K353" s="1" t="s">
        <v>17</v>
      </c>
      <c r="L353" s="1" t="s">
        <v>424</v>
      </c>
    </row>
    <row r="354" ht="18.0" customHeight="1">
      <c r="A354" s="1" t="s">
        <v>813</v>
      </c>
      <c r="B354" s="1" t="s">
        <v>814</v>
      </c>
      <c r="C354" s="15">
        <v>0.036</v>
      </c>
      <c r="D354" s="1" t="s">
        <v>498</v>
      </c>
      <c r="E354" s="1" t="s">
        <v>718</v>
      </c>
      <c r="F354" s="1" t="s">
        <v>719</v>
      </c>
      <c r="G354" s="1" t="s">
        <v>147</v>
      </c>
      <c r="H354" s="5" t="s">
        <v>148</v>
      </c>
      <c r="I354" s="1" t="s">
        <v>17</v>
      </c>
      <c r="J354" s="1" t="s">
        <v>17</v>
      </c>
      <c r="K354" s="1" t="s">
        <v>17</v>
      </c>
      <c r="L354" s="1" t="s">
        <v>424</v>
      </c>
    </row>
    <row r="355" ht="18.0" customHeight="1">
      <c r="A355" s="1" t="s">
        <v>815</v>
      </c>
      <c r="B355" s="1" t="s">
        <v>816</v>
      </c>
      <c r="C355" s="2">
        <v>0.0</v>
      </c>
      <c r="D355" s="1" t="s">
        <v>498</v>
      </c>
      <c r="E355" s="1" t="s">
        <v>718</v>
      </c>
      <c r="F355" s="1" t="s">
        <v>719</v>
      </c>
      <c r="G355" s="1" t="s">
        <v>147</v>
      </c>
      <c r="H355" s="5" t="s">
        <v>148</v>
      </c>
      <c r="I355" s="1" t="s">
        <v>17</v>
      </c>
      <c r="J355" s="1" t="s">
        <v>17</v>
      </c>
      <c r="K355" s="1" t="s">
        <v>17</v>
      </c>
      <c r="L355" s="1" t="s">
        <v>424</v>
      </c>
    </row>
    <row r="356" ht="18.0" customHeight="1">
      <c r="A356" s="1" t="s">
        <v>817</v>
      </c>
      <c r="B356" s="1" t="s">
        <v>818</v>
      </c>
      <c r="C356" s="2">
        <v>0.0</v>
      </c>
      <c r="D356" s="1" t="s">
        <v>498</v>
      </c>
      <c r="E356" s="1" t="s">
        <v>718</v>
      </c>
      <c r="F356" s="1" t="s">
        <v>719</v>
      </c>
      <c r="G356" s="1" t="s">
        <v>147</v>
      </c>
      <c r="H356" s="5" t="s">
        <v>148</v>
      </c>
      <c r="I356" s="1" t="s">
        <v>17</v>
      </c>
      <c r="J356" s="1" t="s">
        <v>17</v>
      </c>
      <c r="K356" s="1" t="s">
        <v>17</v>
      </c>
      <c r="L356" s="1" t="s">
        <v>424</v>
      </c>
    </row>
    <row r="357" ht="18.0" customHeight="1">
      <c r="A357" s="1" t="s">
        <v>819</v>
      </c>
      <c r="B357" s="1" t="s">
        <v>820</v>
      </c>
      <c r="C357" s="14">
        <f>SUM(C351:C356)</f>
        <v>1</v>
      </c>
      <c r="D357" s="1" t="s">
        <v>498</v>
      </c>
      <c r="E357" s="1" t="s">
        <v>718</v>
      </c>
      <c r="F357" s="1" t="s">
        <v>719</v>
      </c>
      <c r="G357" s="1" t="s">
        <v>147</v>
      </c>
      <c r="H357" s="5" t="s">
        <v>148</v>
      </c>
      <c r="I357" s="1" t="s">
        <v>17</v>
      </c>
      <c r="J357" s="1" t="s">
        <v>17</v>
      </c>
      <c r="K357" s="1" t="s">
        <v>17</v>
      </c>
      <c r="L357" s="1" t="s">
        <v>424</v>
      </c>
    </row>
    <row r="358" ht="15.75" customHeight="1"/>
    <row r="359" ht="18.0" customHeight="1"/>
    <row r="360" ht="18.0" customHeight="1">
      <c r="A360" s="1" t="s">
        <v>821</v>
      </c>
      <c r="B360" s="1" t="s">
        <v>822</v>
      </c>
      <c r="C360" s="2">
        <v>0.429</v>
      </c>
      <c r="D360" s="1" t="s">
        <v>498</v>
      </c>
      <c r="E360" s="1" t="s">
        <v>718</v>
      </c>
      <c r="F360" s="1" t="s">
        <v>719</v>
      </c>
      <c r="G360" s="1" t="s">
        <v>147</v>
      </c>
      <c r="H360" s="5" t="s">
        <v>148</v>
      </c>
      <c r="I360" s="1" t="s">
        <v>17</v>
      </c>
      <c r="J360" s="1" t="s">
        <v>17</v>
      </c>
      <c r="K360" s="1" t="s">
        <v>17</v>
      </c>
      <c r="L360" s="1" t="s">
        <v>424</v>
      </c>
    </row>
    <row r="361" ht="18.0" customHeight="1">
      <c r="A361" s="1" t="s">
        <v>823</v>
      </c>
      <c r="B361" s="1" t="s">
        <v>824</v>
      </c>
      <c r="C361" s="2">
        <v>0.429</v>
      </c>
      <c r="D361" s="1" t="s">
        <v>498</v>
      </c>
      <c r="E361" s="1" t="s">
        <v>718</v>
      </c>
      <c r="F361" s="1" t="s">
        <v>719</v>
      </c>
      <c r="G361" s="1" t="s">
        <v>147</v>
      </c>
      <c r="H361" s="5" t="s">
        <v>148</v>
      </c>
      <c r="I361" s="1" t="s">
        <v>17</v>
      </c>
      <c r="J361" s="1" t="s">
        <v>17</v>
      </c>
      <c r="K361" s="1" t="s">
        <v>17</v>
      </c>
      <c r="L361" s="1" t="s">
        <v>424</v>
      </c>
    </row>
    <row r="362" ht="18.0" customHeight="1">
      <c r="A362" s="1" t="s">
        <v>825</v>
      </c>
      <c r="B362" s="1" t="s">
        <v>826</v>
      </c>
      <c r="C362" s="2">
        <v>0.143</v>
      </c>
      <c r="D362" s="1" t="s">
        <v>498</v>
      </c>
      <c r="E362" s="1" t="s">
        <v>718</v>
      </c>
      <c r="F362" s="1" t="s">
        <v>719</v>
      </c>
      <c r="G362" s="1" t="s">
        <v>147</v>
      </c>
      <c r="H362" s="5" t="s">
        <v>148</v>
      </c>
      <c r="I362" s="1" t="s">
        <v>17</v>
      </c>
      <c r="J362" s="1" t="s">
        <v>17</v>
      </c>
      <c r="K362" s="1" t="s">
        <v>17</v>
      </c>
      <c r="L362" s="1" t="s">
        <v>424</v>
      </c>
    </row>
    <row r="363" ht="18.0" customHeight="1">
      <c r="A363" s="1" t="s">
        <v>827</v>
      </c>
      <c r="B363" s="1" t="s">
        <v>828</v>
      </c>
      <c r="C363" s="2">
        <v>0.0</v>
      </c>
      <c r="D363" s="1" t="s">
        <v>498</v>
      </c>
      <c r="E363" s="1" t="s">
        <v>718</v>
      </c>
      <c r="F363" s="1" t="s">
        <v>719</v>
      </c>
      <c r="G363" s="1" t="s">
        <v>147</v>
      </c>
      <c r="H363" s="5" t="s">
        <v>148</v>
      </c>
      <c r="I363" s="1" t="s">
        <v>17</v>
      </c>
      <c r="J363" s="1" t="s">
        <v>17</v>
      </c>
      <c r="K363" s="1" t="s">
        <v>17</v>
      </c>
      <c r="L363" s="1" t="s">
        <v>424</v>
      </c>
    </row>
    <row r="364" ht="18.0" customHeight="1">
      <c r="A364" s="1" t="s">
        <v>829</v>
      </c>
      <c r="B364" s="1" t="s">
        <v>830</v>
      </c>
      <c r="C364" s="2">
        <v>0.0</v>
      </c>
      <c r="D364" s="1" t="s">
        <v>498</v>
      </c>
      <c r="E364" s="1" t="s">
        <v>718</v>
      </c>
      <c r="F364" s="1" t="s">
        <v>719</v>
      </c>
      <c r="G364" s="1" t="s">
        <v>147</v>
      </c>
      <c r="H364" s="5" t="s">
        <v>148</v>
      </c>
      <c r="I364" s="1" t="s">
        <v>17</v>
      </c>
      <c r="J364" s="1" t="s">
        <v>17</v>
      </c>
      <c r="K364" s="1" t="s">
        <v>17</v>
      </c>
      <c r="L364" s="1" t="s">
        <v>424</v>
      </c>
    </row>
    <row r="365" ht="18.0" customHeight="1">
      <c r="A365" s="1" t="s">
        <v>831</v>
      </c>
      <c r="B365" s="1" t="s">
        <v>832</v>
      </c>
      <c r="C365" s="2">
        <v>0.0</v>
      </c>
      <c r="D365" s="1" t="s">
        <v>498</v>
      </c>
      <c r="E365" s="1" t="s">
        <v>718</v>
      </c>
      <c r="F365" s="1" t="s">
        <v>719</v>
      </c>
      <c r="G365" s="1" t="s">
        <v>147</v>
      </c>
      <c r="H365" s="5" t="s">
        <v>148</v>
      </c>
      <c r="I365" s="1" t="s">
        <v>17</v>
      </c>
      <c r="J365" s="1" t="s">
        <v>17</v>
      </c>
      <c r="K365" s="1" t="s">
        <v>17</v>
      </c>
      <c r="L365" s="1" t="s">
        <v>424</v>
      </c>
    </row>
    <row r="366" ht="18.0" customHeight="1">
      <c r="A366" s="1" t="s">
        <v>833</v>
      </c>
      <c r="B366" s="1" t="s">
        <v>834</v>
      </c>
      <c r="C366" s="14">
        <f>SUM(C360:C365)</f>
        <v>1.001</v>
      </c>
      <c r="D366" s="1" t="s">
        <v>498</v>
      </c>
      <c r="E366" s="1" t="s">
        <v>718</v>
      </c>
      <c r="F366" s="1" t="s">
        <v>719</v>
      </c>
      <c r="G366" s="1" t="s">
        <v>147</v>
      </c>
      <c r="H366" s="5" t="s">
        <v>148</v>
      </c>
      <c r="I366" s="1" t="s">
        <v>17</v>
      </c>
      <c r="J366" s="1" t="s">
        <v>17</v>
      </c>
      <c r="K366" s="1" t="s">
        <v>17</v>
      </c>
      <c r="L366" s="1" t="s">
        <v>424</v>
      </c>
    </row>
    <row r="367" ht="15.75" customHeight="1"/>
    <row r="368" ht="18.0" customHeight="1"/>
    <row r="369" ht="18.0" customHeight="1">
      <c r="A369" s="1" t="s">
        <v>835</v>
      </c>
      <c r="B369" s="1" t="s">
        <v>836</v>
      </c>
      <c r="D369" s="1" t="s">
        <v>498</v>
      </c>
      <c r="E369" s="1" t="s">
        <v>718</v>
      </c>
      <c r="F369" s="1" t="s">
        <v>719</v>
      </c>
      <c r="G369" s="1" t="s">
        <v>147</v>
      </c>
      <c r="H369" s="5" t="s">
        <v>148</v>
      </c>
      <c r="I369" s="1" t="s">
        <v>17</v>
      </c>
      <c r="J369" s="1" t="s">
        <v>17</v>
      </c>
      <c r="K369" s="1" t="s">
        <v>17</v>
      </c>
      <c r="L369" s="1" t="s">
        <v>424</v>
      </c>
    </row>
    <row r="370" ht="18.0" customHeight="1">
      <c r="A370" s="1" t="s">
        <v>837</v>
      </c>
      <c r="B370" s="1" t="s">
        <v>838</v>
      </c>
      <c r="D370" s="1" t="s">
        <v>498</v>
      </c>
      <c r="E370" s="1" t="s">
        <v>718</v>
      </c>
      <c r="F370" s="1" t="s">
        <v>719</v>
      </c>
      <c r="G370" s="1" t="s">
        <v>147</v>
      </c>
      <c r="H370" s="5" t="s">
        <v>148</v>
      </c>
      <c r="I370" s="1" t="s">
        <v>17</v>
      </c>
      <c r="J370" s="1" t="s">
        <v>17</v>
      </c>
      <c r="K370" s="1" t="s">
        <v>17</v>
      </c>
      <c r="L370" s="1" t="s">
        <v>424</v>
      </c>
    </row>
    <row r="371" ht="18.0" customHeight="1">
      <c r="A371" s="1" t="s">
        <v>839</v>
      </c>
      <c r="B371" s="1" t="s">
        <v>840</v>
      </c>
      <c r="D371" s="1" t="s">
        <v>498</v>
      </c>
      <c r="E371" s="1" t="s">
        <v>718</v>
      </c>
      <c r="F371" s="1" t="s">
        <v>719</v>
      </c>
      <c r="G371" s="1" t="s">
        <v>147</v>
      </c>
      <c r="H371" s="5" t="s">
        <v>148</v>
      </c>
      <c r="I371" s="1" t="s">
        <v>17</v>
      </c>
      <c r="J371" s="1" t="s">
        <v>17</v>
      </c>
      <c r="K371" s="1" t="s">
        <v>17</v>
      </c>
      <c r="L371" s="1" t="s">
        <v>424</v>
      </c>
    </row>
    <row r="372" ht="18.0" customHeight="1">
      <c r="A372" s="1" t="s">
        <v>841</v>
      </c>
      <c r="B372" s="1" t="s">
        <v>842</v>
      </c>
      <c r="D372" s="1" t="s">
        <v>498</v>
      </c>
      <c r="E372" s="1" t="s">
        <v>718</v>
      </c>
      <c r="F372" s="1" t="s">
        <v>719</v>
      </c>
      <c r="G372" s="1" t="s">
        <v>147</v>
      </c>
      <c r="H372" s="5" t="s">
        <v>148</v>
      </c>
      <c r="I372" s="1" t="s">
        <v>17</v>
      </c>
      <c r="J372" s="1" t="s">
        <v>17</v>
      </c>
      <c r="K372" s="1" t="s">
        <v>17</v>
      </c>
      <c r="L372" s="1" t="s">
        <v>424</v>
      </c>
    </row>
    <row r="373" ht="18.0" customHeight="1">
      <c r="A373" s="1" t="s">
        <v>843</v>
      </c>
      <c r="B373" s="1" t="s">
        <v>844</v>
      </c>
      <c r="D373" s="1" t="s">
        <v>498</v>
      </c>
      <c r="E373" s="1" t="s">
        <v>718</v>
      </c>
      <c r="F373" s="1" t="s">
        <v>719</v>
      </c>
      <c r="G373" s="1" t="s">
        <v>147</v>
      </c>
      <c r="H373" s="5" t="s">
        <v>148</v>
      </c>
      <c r="I373" s="1" t="s">
        <v>17</v>
      </c>
      <c r="J373" s="1" t="s">
        <v>17</v>
      </c>
      <c r="K373" s="1" t="s">
        <v>17</v>
      </c>
      <c r="L373" s="1" t="s">
        <v>424</v>
      </c>
    </row>
    <row r="374" ht="18.0" customHeight="1">
      <c r="A374" s="1" t="s">
        <v>845</v>
      </c>
      <c r="B374" s="1" t="s">
        <v>846</v>
      </c>
      <c r="D374" s="1" t="s">
        <v>498</v>
      </c>
      <c r="E374" s="1" t="s">
        <v>718</v>
      </c>
      <c r="F374" s="1" t="s">
        <v>719</v>
      </c>
      <c r="G374" s="1" t="s">
        <v>147</v>
      </c>
      <c r="H374" s="5" t="s">
        <v>148</v>
      </c>
      <c r="I374" s="1" t="s">
        <v>17</v>
      </c>
      <c r="J374" s="1" t="s">
        <v>17</v>
      </c>
      <c r="K374" s="1" t="s">
        <v>17</v>
      </c>
      <c r="L374" s="1" t="s">
        <v>424</v>
      </c>
    </row>
    <row r="375" ht="18.0" customHeight="1">
      <c r="A375" s="1" t="s">
        <v>847</v>
      </c>
      <c r="B375" s="1" t="s">
        <v>848</v>
      </c>
      <c r="C375" s="14">
        <f>SUM(C369:C374)</f>
        <v>0</v>
      </c>
      <c r="D375" s="1" t="s">
        <v>498</v>
      </c>
      <c r="E375" s="1" t="s">
        <v>718</v>
      </c>
      <c r="F375" s="1" t="s">
        <v>719</v>
      </c>
      <c r="G375" s="1" t="s">
        <v>147</v>
      </c>
      <c r="H375" s="5" t="s">
        <v>148</v>
      </c>
      <c r="I375" s="1" t="s">
        <v>17</v>
      </c>
      <c r="J375" s="1" t="s">
        <v>17</v>
      </c>
      <c r="K375" s="1" t="s">
        <v>17</v>
      </c>
      <c r="L375" s="1" t="s">
        <v>424</v>
      </c>
    </row>
    <row r="376" ht="15.75" customHeight="1"/>
    <row r="377" ht="18.0" customHeight="1"/>
    <row r="378" ht="18.0" customHeight="1">
      <c r="A378" s="1" t="s">
        <v>849</v>
      </c>
      <c r="B378" s="1" t="s">
        <v>850</v>
      </c>
      <c r="C378" s="2">
        <v>0.286</v>
      </c>
      <c r="D378" s="1" t="s">
        <v>498</v>
      </c>
      <c r="E378" s="1" t="s">
        <v>718</v>
      </c>
      <c r="F378" s="1" t="s">
        <v>719</v>
      </c>
      <c r="G378" s="1" t="s">
        <v>147</v>
      </c>
      <c r="H378" s="5" t="s">
        <v>148</v>
      </c>
      <c r="I378" s="1" t="s">
        <v>17</v>
      </c>
      <c r="J378" s="1" t="s">
        <v>17</v>
      </c>
      <c r="K378" s="1" t="s">
        <v>17</v>
      </c>
      <c r="L378" s="1" t="s">
        <v>424</v>
      </c>
    </row>
    <row r="379" ht="18.0" customHeight="1">
      <c r="A379" s="1" t="s">
        <v>851</v>
      </c>
      <c r="B379" s="1" t="s">
        <v>852</v>
      </c>
      <c r="C379" s="2">
        <v>0.571</v>
      </c>
      <c r="D379" s="1" t="s">
        <v>498</v>
      </c>
      <c r="E379" s="1" t="s">
        <v>718</v>
      </c>
      <c r="F379" s="1" t="s">
        <v>719</v>
      </c>
      <c r="G379" s="1" t="s">
        <v>147</v>
      </c>
      <c r="H379" s="5" t="s">
        <v>148</v>
      </c>
      <c r="I379" s="1" t="s">
        <v>17</v>
      </c>
      <c r="J379" s="1" t="s">
        <v>17</v>
      </c>
      <c r="K379" s="1" t="s">
        <v>17</v>
      </c>
      <c r="L379" s="1" t="s">
        <v>424</v>
      </c>
    </row>
    <row r="380" ht="18.0" customHeight="1">
      <c r="A380" s="1" t="s">
        <v>853</v>
      </c>
      <c r="B380" s="1" t="s">
        <v>854</v>
      </c>
      <c r="C380" s="2">
        <v>0.143</v>
      </c>
      <c r="D380" s="1" t="s">
        <v>498</v>
      </c>
      <c r="E380" s="1" t="s">
        <v>718</v>
      </c>
      <c r="F380" s="1" t="s">
        <v>719</v>
      </c>
      <c r="G380" s="1" t="s">
        <v>147</v>
      </c>
      <c r="H380" s="5" t="s">
        <v>148</v>
      </c>
      <c r="I380" s="1" t="s">
        <v>17</v>
      </c>
      <c r="J380" s="1" t="s">
        <v>17</v>
      </c>
      <c r="K380" s="1" t="s">
        <v>17</v>
      </c>
      <c r="L380" s="1" t="s">
        <v>424</v>
      </c>
    </row>
    <row r="381" ht="18.0" customHeight="1">
      <c r="A381" s="1" t="s">
        <v>855</v>
      </c>
      <c r="B381" s="1" t="s">
        <v>856</v>
      </c>
      <c r="C381" s="2">
        <v>0.0</v>
      </c>
      <c r="D381" s="1" t="s">
        <v>498</v>
      </c>
      <c r="E381" s="1" t="s">
        <v>718</v>
      </c>
      <c r="F381" s="1" t="s">
        <v>719</v>
      </c>
      <c r="G381" s="1" t="s">
        <v>147</v>
      </c>
      <c r="H381" s="5" t="s">
        <v>148</v>
      </c>
      <c r="I381" s="1" t="s">
        <v>17</v>
      </c>
      <c r="J381" s="1" t="s">
        <v>17</v>
      </c>
      <c r="K381" s="1" t="s">
        <v>17</v>
      </c>
      <c r="L381" s="1" t="s">
        <v>424</v>
      </c>
    </row>
    <row r="382" ht="18.0" customHeight="1">
      <c r="A382" s="1" t="s">
        <v>857</v>
      </c>
      <c r="B382" s="1" t="s">
        <v>858</v>
      </c>
      <c r="C382" s="2">
        <v>0.0</v>
      </c>
      <c r="D382" s="1" t="s">
        <v>498</v>
      </c>
      <c r="E382" s="1" t="s">
        <v>718</v>
      </c>
      <c r="F382" s="1" t="s">
        <v>719</v>
      </c>
      <c r="G382" s="1" t="s">
        <v>147</v>
      </c>
      <c r="H382" s="5" t="s">
        <v>148</v>
      </c>
      <c r="I382" s="1" t="s">
        <v>17</v>
      </c>
      <c r="J382" s="1" t="s">
        <v>17</v>
      </c>
      <c r="K382" s="1" t="s">
        <v>17</v>
      </c>
      <c r="L382" s="1" t="s">
        <v>424</v>
      </c>
    </row>
    <row r="383" ht="18.0" customHeight="1">
      <c r="A383" s="1" t="s">
        <v>859</v>
      </c>
      <c r="B383" s="1" t="s">
        <v>860</v>
      </c>
      <c r="C383" s="2">
        <v>0.0</v>
      </c>
      <c r="D383" s="1" t="s">
        <v>498</v>
      </c>
      <c r="E383" s="1" t="s">
        <v>718</v>
      </c>
      <c r="F383" s="1" t="s">
        <v>719</v>
      </c>
      <c r="G383" s="1" t="s">
        <v>147</v>
      </c>
      <c r="H383" s="5" t="s">
        <v>148</v>
      </c>
      <c r="I383" s="1" t="s">
        <v>17</v>
      </c>
      <c r="J383" s="1" t="s">
        <v>17</v>
      </c>
      <c r="K383" s="1" t="s">
        <v>17</v>
      </c>
      <c r="L383" s="1" t="s">
        <v>424</v>
      </c>
    </row>
    <row r="384" ht="18.0" customHeight="1">
      <c r="A384" s="1" t="s">
        <v>861</v>
      </c>
      <c r="B384" s="1" t="s">
        <v>862</v>
      </c>
      <c r="C384" s="14">
        <f>SUM(C378:C383)</f>
        <v>1</v>
      </c>
      <c r="D384" s="1" t="s">
        <v>498</v>
      </c>
      <c r="E384" s="1" t="s">
        <v>718</v>
      </c>
      <c r="F384" s="1" t="s">
        <v>719</v>
      </c>
      <c r="G384" s="1" t="s">
        <v>147</v>
      </c>
      <c r="H384" s="5" t="s">
        <v>148</v>
      </c>
      <c r="I384" s="1" t="s">
        <v>17</v>
      </c>
      <c r="J384" s="1" t="s">
        <v>17</v>
      </c>
      <c r="K384" s="1" t="s">
        <v>17</v>
      </c>
      <c r="L384" s="1" t="s">
        <v>424</v>
      </c>
    </row>
    <row r="385" ht="15.75" customHeight="1"/>
    <row r="386" ht="18.0" customHeight="1"/>
    <row r="387" ht="18.0" customHeight="1">
      <c r="A387" s="1" t="s">
        <v>863</v>
      </c>
      <c r="B387" s="1" t="s">
        <v>864</v>
      </c>
      <c r="C387" s="2">
        <v>0.607</v>
      </c>
      <c r="D387" s="1" t="s">
        <v>498</v>
      </c>
      <c r="E387" s="1" t="s">
        <v>718</v>
      </c>
      <c r="F387" s="1" t="s">
        <v>719</v>
      </c>
      <c r="G387" s="1" t="s">
        <v>147</v>
      </c>
      <c r="H387" s="5" t="s">
        <v>148</v>
      </c>
      <c r="I387" s="1" t="s">
        <v>17</v>
      </c>
      <c r="J387" s="1" t="s">
        <v>17</v>
      </c>
      <c r="K387" s="1" t="s">
        <v>17</v>
      </c>
      <c r="L387" s="1" t="s">
        <v>424</v>
      </c>
    </row>
    <row r="388" ht="18.0" customHeight="1">
      <c r="A388" s="1" t="s">
        <v>865</v>
      </c>
      <c r="B388" s="1" t="s">
        <v>866</v>
      </c>
      <c r="C388" s="2">
        <v>0.286</v>
      </c>
      <c r="D388" s="1" t="s">
        <v>498</v>
      </c>
      <c r="E388" s="1" t="s">
        <v>718</v>
      </c>
      <c r="F388" s="1" t="s">
        <v>719</v>
      </c>
      <c r="G388" s="1" t="s">
        <v>147</v>
      </c>
      <c r="H388" s="5" t="s">
        <v>148</v>
      </c>
      <c r="I388" s="1" t="s">
        <v>17</v>
      </c>
      <c r="J388" s="1" t="s">
        <v>17</v>
      </c>
      <c r="K388" s="1" t="s">
        <v>17</v>
      </c>
      <c r="L388" s="1" t="s">
        <v>424</v>
      </c>
    </row>
    <row r="389" ht="18.0" customHeight="1">
      <c r="A389" s="1" t="s">
        <v>867</v>
      </c>
      <c r="B389" s="1" t="s">
        <v>868</v>
      </c>
      <c r="C389" s="2">
        <v>0.071</v>
      </c>
      <c r="D389" s="1" t="s">
        <v>498</v>
      </c>
      <c r="E389" s="1" t="s">
        <v>718</v>
      </c>
      <c r="F389" s="1" t="s">
        <v>719</v>
      </c>
      <c r="G389" s="1" t="s">
        <v>147</v>
      </c>
      <c r="H389" s="5" t="s">
        <v>148</v>
      </c>
      <c r="I389" s="1" t="s">
        <v>17</v>
      </c>
      <c r="J389" s="1" t="s">
        <v>17</v>
      </c>
      <c r="K389" s="1" t="s">
        <v>17</v>
      </c>
      <c r="L389" s="1" t="s">
        <v>424</v>
      </c>
    </row>
    <row r="390" ht="18.0" customHeight="1">
      <c r="A390" s="1" t="s">
        <v>869</v>
      </c>
      <c r="B390" s="1" t="s">
        <v>870</v>
      </c>
      <c r="C390" s="2">
        <v>0.036</v>
      </c>
      <c r="D390" s="1" t="s">
        <v>498</v>
      </c>
      <c r="E390" s="1" t="s">
        <v>718</v>
      </c>
      <c r="F390" s="1" t="s">
        <v>719</v>
      </c>
      <c r="G390" s="1" t="s">
        <v>147</v>
      </c>
      <c r="H390" s="5" t="s">
        <v>148</v>
      </c>
      <c r="I390" s="1" t="s">
        <v>17</v>
      </c>
      <c r="J390" s="1" t="s">
        <v>17</v>
      </c>
      <c r="K390" s="1" t="s">
        <v>17</v>
      </c>
      <c r="L390" s="1" t="s">
        <v>424</v>
      </c>
    </row>
    <row r="391" ht="18.0" customHeight="1">
      <c r="A391" s="1" t="s">
        <v>871</v>
      </c>
      <c r="B391" s="1" t="s">
        <v>872</v>
      </c>
      <c r="C391" s="2">
        <v>0.0</v>
      </c>
      <c r="D391" s="1" t="s">
        <v>498</v>
      </c>
      <c r="E391" s="1" t="s">
        <v>718</v>
      </c>
      <c r="F391" s="1" t="s">
        <v>719</v>
      </c>
      <c r="G391" s="1" t="s">
        <v>147</v>
      </c>
      <c r="H391" s="5" t="s">
        <v>148</v>
      </c>
      <c r="I391" s="1" t="s">
        <v>17</v>
      </c>
      <c r="J391" s="1" t="s">
        <v>17</v>
      </c>
      <c r="K391" s="1" t="s">
        <v>17</v>
      </c>
      <c r="L391" s="1" t="s">
        <v>424</v>
      </c>
    </row>
    <row r="392" ht="18.0" customHeight="1">
      <c r="A392" s="1" t="s">
        <v>873</v>
      </c>
      <c r="B392" s="1" t="s">
        <v>874</v>
      </c>
      <c r="C392" s="2">
        <v>0.0</v>
      </c>
      <c r="D392" s="1" t="s">
        <v>498</v>
      </c>
      <c r="E392" s="1" t="s">
        <v>718</v>
      </c>
      <c r="F392" s="1" t="s">
        <v>719</v>
      </c>
      <c r="G392" s="1" t="s">
        <v>147</v>
      </c>
      <c r="H392" s="5" t="s">
        <v>148</v>
      </c>
      <c r="I392" s="1" t="s">
        <v>17</v>
      </c>
      <c r="J392" s="1" t="s">
        <v>17</v>
      </c>
      <c r="K392" s="1" t="s">
        <v>17</v>
      </c>
      <c r="L392" s="1" t="s">
        <v>424</v>
      </c>
    </row>
    <row r="393" ht="18.0" customHeight="1">
      <c r="A393" s="1" t="s">
        <v>875</v>
      </c>
      <c r="B393" s="1" t="s">
        <v>876</v>
      </c>
      <c r="C393" s="14">
        <f>SUM(C387:C392)</f>
        <v>1</v>
      </c>
      <c r="D393" s="1" t="s">
        <v>498</v>
      </c>
      <c r="E393" s="1" t="s">
        <v>718</v>
      </c>
      <c r="F393" s="1" t="s">
        <v>719</v>
      </c>
      <c r="G393" s="1" t="s">
        <v>147</v>
      </c>
      <c r="H393" s="5" t="s">
        <v>148</v>
      </c>
      <c r="I393" s="1" t="s">
        <v>17</v>
      </c>
      <c r="J393" s="1" t="s">
        <v>17</v>
      </c>
      <c r="K393" s="1" t="s">
        <v>17</v>
      </c>
      <c r="L393" s="1" t="s">
        <v>424</v>
      </c>
    </row>
    <row r="394" ht="15.75" customHeight="1"/>
    <row r="395" ht="15.75" customHeight="1"/>
    <row r="396" ht="18.0" customHeight="1"/>
    <row r="397" ht="18.0" customHeight="1"/>
    <row r="398" ht="18.0" customHeight="1"/>
    <row r="399" ht="18.0" customHeight="1"/>
    <row r="400" ht="18.0" customHeight="1"/>
    <row r="401" ht="18.0" customHeight="1"/>
    <row r="402" ht="18.0" customHeight="1">
      <c r="A402" s="1" t="s">
        <v>877</v>
      </c>
      <c r="B402" s="1" t="s">
        <v>878</v>
      </c>
      <c r="C402" s="2">
        <v>0.254</v>
      </c>
      <c r="D402" s="1" t="s">
        <v>498</v>
      </c>
      <c r="E402" s="1" t="s">
        <v>718</v>
      </c>
      <c r="F402" s="1" t="s">
        <v>719</v>
      </c>
      <c r="G402" s="1" t="s">
        <v>147</v>
      </c>
      <c r="H402" s="5" t="s">
        <v>148</v>
      </c>
      <c r="I402" s="1" t="s">
        <v>17</v>
      </c>
      <c r="J402" s="1" t="s">
        <v>17</v>
      </c>
      <c r="K402" s="1" t="s">
        <v>17</v>
      </c>
      <c r="L402" s="1" t="s">
        <v>424</v>
      </c>
    </row>
    <row r="403" ht="18.0" customHeight="1">
      <c r="A403" s="1" t="s">
        <v>879</v>
      </c>
      <c r="B403" s="1" t="s">
        <v>880</v>
      </c>
      <c r="C403" s="2">
        <v>0.493</v>
      </c>
      <c r="D403" s="1" t="s">
        <v>498</v>
      </c>
      <c r="E403" s="1" t="s">
        <v>718</v>
      </c>
      <c r="F403" s="1" t="s">
        <v>719</v>
      </c>
      <c r="G403" s="1" t="s">
        <v>147</v>
      </c>
      <c r="H403" s="5" t="s">
        <v>148</v>
      </c>
      <c r="I403" s="1" t="s">
        <v>17</v>
      </c>
      <c r="J403" s="1" t="s">
        <v>17</v>
      </c>
      <c r="K403" s="1" t="s">
        <v>17</v>
      </c>
      <c r="L403" s="1" t="s">
        <v>424</v>
      </c>
    </row>
    <row r="404" ht="18.0" customHeight="1">
      <c r="A404" s="1" t="s">
        <v>881</v>
      </c>
      <c r="B404" s="1" t="s">
        <v>882</v>
      </c>
      <c r="C404" s="2">
        <v>0.783</v>
      </c>
      <c r="D404" s="1" t="s">
        <v>498</v>
      </c>
      <c r="E404" s="1" t="s">
        <v>718</v>
      </c>
      <c r="F404" s="1" t="s">
        <v>719</v>
      </c>
      <c r="G404" s="1" t="s">
        <v>147</v>
      </c>
      <c r="H404" s="5" t="s">
        <v>148</v>
      </c>
      <c r="I404" s="1" t="s">
        <v>17</v>
      </c>
      <c r="J404" s="1" t="s">
        <v>17</v>
      </c>
      <c r="K404" s="1" t="s">
        <v>17</v>
      </c>
      <c r="L404" s="1" t="s">
        <v>424</v>
      </c>
    </row>
    <row r="405" ht="18.0" customHeight="1">
      <c r="A405" s="1" t="s">
        <v>883</v>
      </c>
      <c r="B405" s="1" t="s">
        <v>884</v>
      </c>
      <c r="C405" s="2">
        <v>0.217</v>
      </c>
      <c r="D405" s="1" t="s">
        <v>498</v>
      </c>
      <c r="E405" s="1" t="s">
        <v>718</v>
      </c>
      <c r="F405" s="1" t="s">
        <v>719</v>
      </c>
      <c r="G405" s="1" t="s">
        <v>147</v>
      </c>
      <c r="H405" s="5" t="s">
        <v>148</v>
      </c>
      <c r="I405" s="1" t="s">
        <v>17</v>
      </c>
      <c r="J405" s="1" t="s">
        <v>17</v>
      </c>
      <c r="K405" s="1" t="s">
        <v>17</v>
      </c>
      <c r="L405" s="1" t="s">
        <v>424</v>
      </c>
    </row>
    <row r="406" ht="18.0" customHeight="1">
      <c r="A406" s="1" t="s">
        <v>885</v>
      </c>
      <c r="B406" s="1" t="s">
        <v>886</v>
      </c>
      <c r="C406" s="2">
        <v>0.065</v>
      </c>
      <c r="D406" s="1" t="s">
        <v>498</v>
      </c>
      <c r="E406" s="1" t="s">
        <v>718</v>
      </c>
      <c r="F406" s="1" t="s">
        <v>719</v>
      </c>
      <c r="G406" s="1" t="s">
        <v>147</v>
      </c>
      <c r="H406" s="5" t="s">
        <v>148</v>
      </c>
      <c r="I406" s="1" t="s">
        <v>17</v>
      </c>
      <c r="J406" s="1" t="s">
        <v>17</v>
      </c>
      <c r="K406" s="1" t="s">
        <v>17</v>
      </c>
      <c r="L406" s="1" t="s">
        <v>424</v>
      </c>
    </row>
    <row r="407" ht="15.75" customHeight="1">
      <c r="A407" s="1" t="s">
        <v>887</v>
      </c>
      <c r="B407" s="5" t="s">
        <v>888</v>
      </c>
      <c r="C407" s="2">
        <v>0.422</v>
      </c>
      <c r="D407" s="1" t="s">
        <v>498</v>
      </c>
      <c r="E407" s="1" t="s">
        <v>718</v>
      </c>
      <c r="F407" s="1" t="s">
        <v>719</v>
      </c>
      <c r="G407" s="1" t="s">
        <v>147</v>
      </c>
      <c r="H407" s="5" t="s">
        <v>148</v>
      </c>
      <c r="I407" s="1" t="s">
        <v>17</v>
      </c>
      <c r="J407" s="1" t="s">
        <v>17</v>
      </c>
      <c r="K407" s="1" t="s">
        <v>17</v>
      </c>
      <c r="L407" s="1" t="s">
        <v>424</v>
      </c>
    </row>
    <row r="408" ht="18.0" customHeight="1">
      <c r="E408" s="14">
        <f>SUM(C404:C405)</f>
        <v>1</v>
      </c>
    </row>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8.0" customHeight="1"/>
    <row r="422" ht="18.0" customHeight="1">
      <c r="A422" s="1" t="s">
        <v>889</v>
      </c>
      <c r="B422" s="1" t="s">
        <v>890</v>
      </c>
      <c r="C422" s="2">
        <v>0.136</v>
      </c>
      <c r="D422" s="1" t="s">
        <v>498</v>
      </c>
      <c r="E422" s="1" t="s">
        <v>718</v>
      </c>
      <c r="F422" s="1" t="s">
        <v>891</v>
      </c>
      <c r="G422" s="1" t="s">
        <v>147</v>
      </c>
      <c r="H422" s="5" t="s">
        <v>148</v>
      </c>
      <c r="I422" s="1" t="s">
        <v>17</v>
      </c>
      <c r="J422" s="1" t="s">
        <v>17</v>
      </c>
      <c r="K422" s="1" t="s">
        <v>17</v>
      </c>
      <c r="L422" s="1" t="s">
        <v>424</v>
      </c>
    </row>
    <row r="423" ht="18.0" customHeight="1">
      <c r="A423" s="1" t="s">
        <v>892</v>
      </c>
      <c r="B423" s="1" t="s">
        <v>893</v>
      </c>
      <c r="C423" s="2">
        <v>0.34</v>
      </c>
      <c r="D423" s="1" t="s">
        <v>498</v>
      </c>
      <c r="E423" s="1" t="s">
        <v>718</v>
      </c>
      <c r="F423" s="1" t="s">
        <v>891</v>
      </c>
      <c r="G423" s="1" t="s">
        <v>147</v>
      </c>
      <c r="H423" s="5" t="s">
        <v>148</v>
      </c>
      <c r="I423" s="1" t="s">
        <v>17</v>
      </c>
      <c r="J423" s="1" t="s">
        <v>17</v>
      </c>
      <c r="K423" s="1" t="s">
        <v>17</v>
      </c>
      <c r="L423" s="1" t="s">
        <v>424</v>
      </c>
    </row>
    <row r="424" ht="18.0" customHeight="1">
      <c r="A424" s="1" t="s">
        <v>894</v>
      </c>
      <c r="B424" s="1" t="s">
        <v>895</v>
      </c>
      <c r="C424" s="2">
        <v>0.175</v>
      </c>
      <c r="D424" s="1" t="s">
        <v>498</v>
      </c>
      <c r="E424" s="1" t="s">
        <v>718</v>
      </c>
      <c r="F424" s="1" t="s">
        <v>891</v>
      </c>
      <c r="G424" s="1" t="s">
        <v>147</v>
      </c>
      <c r="H424" s="5" t="s">
        <v>148</v>
      </c>
      <c r="I424" s="1" t="s">
        <v>17</v>
      </c>
      <c r="J424" s="1" t="s">
        <v>17</v>
      </c>
      <c r="K424" s="1" t="s">
        <v>17</v>
      </c>
      <c r="L424" s="1" t="s">
        <v>424</v>
      </c>
    </row>
    <row r="425" ht="18.0" customHeight="1">
      <c r="A425" s="1" t="s">
        <v>896</v>
      </c>
      <c r="B425" s="1" t="s">
        <v>897</v>
      </c>
      <c r="C425" s="2">
        <v>0.097</v>
      </c>
      <c r="D425" s="1" t="s">
        <v>498</v>
      </c>
      <c r="E425" s="1" t="s">
        <v>718</v>
      </c>
      <c r="F425" s="1" t="s">
        <v>891</v>
      </c>
      <c r="G425" s="1" t="s">
        <v>147</v>
      </c>
      <c r="H425" s="5" t="s">
        <v>148</v>
      </c>
      <c r="I425" s="1" t="s">
        <v>17</v>
      </c>
      <c r="J425" s="1" t="s">
        <v>17</v>
      </c>
      <c r="K425" s="1" t="s">
        <v>17</v>
      </c>
      <c r="L425" s="1" t="s">
        <v>424</v>
      </c>
    </row>
    <row r="426" ht="18.0" customHeight="1">
      <c r="A426" s="1" t="s">
        <v>898</v>
      </c>
      <c r="B426" s="1" t="s">
        <v>899</v>
      </c>
      <c r="C426" s="2">
        <v>0.155</v>
      </c>
      <c r="D426" s="1" t="s">
        <v>498</v>
      </c>
      <c r="E426" s="1" t="s">
        <v>718</v>
      </c>
      <c r="F426" s="1" t="s">
        <v>891</v>
      </c>
      <c r="G426" s="1" t="s">
        <v>147</v>
      </c>
      <c r="H426" s="5" t="s">
        <v>148</v>
      </c>
      <c r="I426" s="1" t="s">
        <v>17</v>
      </c>
      <c r="J426" s="1" t="s">
        <v>17</v>
      </c>
      <c r="K426" s="1" t="s">
        <v>17</v>
      </c>
      <c r="L426" s="1" t="s">
        <v>424</v>
      </c>
    </row>
    <row r="427" ht="18.0" customHeight="1">
      <c r="A427" s="1" t="s">
        <v>900</v>
      </c>
      <c r="B427" s="5" t="s">
        <v>901</v>
      </c>
      <c r="C427" s="2">
        <v>0.078</v>
      </c>
      <c r="D427" s="1" t="s">
        <v>498</v>
      </c>
      <c r="E427" s="1" t="s">
        <v>718</v>
      </c>
      <c r="F427" s="1" t="s">
        <v>891</v>
      </c>
      <c r="G427" s="1" t="s">
        <v>147</v>
      </c>
      <c r="H427" s="5" t="s">
        <v>148</v>
      </c>
      <c r="I427" s="1" t="s">
        <v>17</v>
      </c>
      <c r="J427" s="1" t="s">
        <v>17</v>
      </c>
      <c r="K427" s="1" t="s">
        <v>17</v>
      </c>
      <c r="L427" s="1" t="s">
        <v>424</v>
      </c>
    </row>
    <row r="428" ht="18.0" customHeight="1">
      <c r="A428" s="1" t="s">
        <v>902</v>
      </c>
      <c r="B428" s="1" t="s">
        <v>903</v>
      </c>
      <c r="C428" s="2">
        <v>0.019</v>
      </c>
      <c r="D428" s="1" t="s">
        <v>498</v>
      </c>
      <c r="E428" s="1" t="s">
        <v>718</v>
      </c>
      <c r="F428" s="1" t="s">
        <v>891</v>
      </c>
      <c r="G428" s="1" t="s">
        <v>147</v>
      </c>
      <c r="H428" s="5" t="s">
        <v>148</v>
      </c>
      <c r="I428" s="1" t="s">
        <v>17</v>
      </c>
      <c r="J428" s="1" t="s">
        <v>17</v>
      </c>
      <c r="K428" s="1" t="s">
        <v>17</v>
      </c>
      <c r="L428" s="1" t="s">
        <v>424</v>
      </c>
    </row>
    <row r="429" ht="18.0" customHeight="1">
      <c r="A429" s="1" t="s">
        <v>904</v>
      </c>
      <c r="B429" s="1" t="s">
        <v>905</v>
      </c>
      <c r="C429" s="2">
        <v>0.0</v>
      </c>
      <c r="D429" s="1" t="s">
        <v>498</v>
      </c>
      <c r="E429" s="1" t="s">
        <v>718</v>
      </c>
      <c r="F429" s="1" t="s">
        <v>891</v>
      </c>
      <c r="G429" s="1" t="s">
        <v>147</v>
      </c>
      <c r="H429" s="5" t="s">
        <v>148</v>
      </c>
      <c r="I429" s="1" t="s">
        <v>17</v>
      </c>
      <c r="J429" s="1" t="s">
        <v>17</v>
      </c>
      <c r="K429" s="1" t="s">
        <v>17</v>
      </c>
      <c r="L429" s="1" t="s">
        <v>424</v>
      </c>
    </row>
    <row r="430" ht="18.0" customHeight="1">
      <c r="A430" s="1" t="s">
        <v>906</v>
      </c>
      <c r="B430" s="1" t="s">
        <v>907</v>
      </c>
      <c r="C430" s="2">
        <v>0.0</v>
      </c>
      <c r="D430" s="1" t="s">
        <v>498</v>
      </c>
      <c r="E430" s="1" t="s">
        <v>718</v>
      </c>
      <c r="F430" s="1" t="s">
        <v>891</v>
      </c>
      <c r="G430" s="1" t="s">
        <v>147</v>
      </c>
      <c r="H430" s="5" t="s">
        <v>148</v>
      </c>
      <c r="I430" s="1" t="s">
        <v>17</v>
      </c>
      <c r="J430" s="1" t="s">
        <v>17</v>
      </c>
      <c r="K430" s="1" t="s">
        <v>17</v>
      </c>
      <c r="L430" s="1" t="s">
        <v>424</v>
      </c>
    </row>
    <row r="431" ht="18.0" customHeight="1">
      <c r="A431" s="1" t="s">
        <v>908</v>
      </c>
      <c r="B431" s="1" t="s">
        <v>181</v>
      </c>
      <c r="C431" s="14">
        <f>SUM(C422:C430)</f>
        <v>1</v>
      </c>
      <c r="D431" s="1" t="s">
        <v>498</v>
      </c>
      <c r="E431" s="1" t="s">
        <v>718</v>
      </c>
      <c r="F431" s="1" t="s">
        <v>891</v>
      </c>
      <c r="G431" s="1" t="s">
        <v>147</v>
      </c>
      <c r="H431" s="5" t="s">
        <v>148</v>
      </c>
      <c r="I431" s="1" t="s">
        <v>17</v>
      </c>
      <c r="J431" s="1" t="s">
        <v>17</v>
      </c>
      <c r="K431" s="1" t="s">
        <v>17</v>
      </c>
      <c r="L431" s="1" t="s">
        <v>424</v>
      </c>
    </row>
    <row r="432" ht="15.75" customHeight="1"/>
    <row r="433" ht="18.0" customHeight="1"/>
    <row r="434" ht="18.0" customHeight="1">
      <c r="A434" s="1" t="s">
        <v>909</v>
      </c>
      <c r="B434" s="1" t="s">
        <v>890</v>
      </c>
      <c r="C434" s="2">
        <v>0.074</v>
      </c>
      <c r="D434" s="1" t="s">
        <v>498</v>
      </c>
      <c r="E434" s="1" t="s">
        <v>718</v>
      </c>
      <c r="F434" s="1" t="s">
        <v>891</v>
      </c>
      <c r="G434" s="1" t="s">
        <v>147</v>
      </c>
      <c r="H434" s="5" t="s">
        <v>148</v>
      </c>
      <c r="I434" s="1" t="s">
        <v>17</v>
      </c>
      <c r="J434" s="1" t="s">
        <v>17</v>
      </c>
      <c r="K434" s="1" t="s">
        <v>17</v>
      </c>
      <c r="L434" s="1" t="s">
        <v>424</v>
      </c>
    </row>
    <row r="435" ht="18.0" customHeight="1">
      <c r="A435" s="1" t="s">
        <v>910</v>
      </c>
      <c r="B435" s="1" t="s">
        <v>893</v>
      </c>
      <c r="C435" s="2">
        <v>0.191</v>
      </c>
      <c r="D435" s="1" t="s">
        <v>498</v>
      </c>
      <c r="E435" s="1" t="s">
        <v>718</v>
      </c>
      <c r="F435" s="1" t="s">
        <v>891</v>
      </c>
      <c r="G435" s="1" t="s">
        <v>147</v>
      </c>
      <c r="H435" s="5" t="s">
        <v>148</v>
      </c>
      <c r="I435" s="1" t="s">
        <v>17</v>
      </c>
      <c r="J435" s="1" t="s">
        <v>17</v>
      </c>
      <c r="K435" s="1" t="s">
        <v>17</v>
      </c>
      <c r="L435" s="1" t="s">
        <v>424</v>
      </c>
    </row>
    <row r="436" ht="18.0" customHeight="1">
      <c r="A436" s="1" t="s">
        <v>911</v>
      </c>
      <c r="B436" s="1" t="s">
        <v>895</v>
      </c>
      <c r="C436" s="2">
        <v>0.201</v>
      </c>
      <c r="D436" s="1" t="s">
        <v>498</v>
      </c>
      <c r="E436" s="1" t="s">
        <v>718</v>
      </c>
      <c r="F436" s="1" t="s">
        <v>891</v>
      </c>
      <c r="G436" s="1" t="s">
        <v>147</v>
      </c>
      <c r="H436" s="5" t="s">
        <v>148</v>
      </c>
      <c r="I436" s="1" t="s">
        <v>17</v>
      </c>
      <c r="J436" s="1" t="s">
        <v>17</v>
      </c>
      <c r="K436" s="1" t="s">
        <v>17</v>
      </c>
      <c r="L436" s="1" t="s">
        <v>424</v>
      </c>
    </row>
    <row r="437" ht="18.0" customHeight="1">
      <c r="A437" s="1" t="s">
        <v>912</v>
      </c>
      <c r="B437" s="1" t="s">
        <v>897</v>
      </c>
      <c r="C437" s="2">
        <v>0.167</v>
      </c>
      <c r="D437" s="1" t="s">
        <v>498</v>
      </c>
      <c r="E437" s="1" t="s">
        <v>718</v>
      </c>
      <c r="F437" s="1" t="s">
        <v>891</v>
      </c>
      <c r="G437" s="1" t="s">
        <v>147</v>
      </c>
      <c r="H437" s="5" t="s">
        <v>148</v>
      </c>
      <c r="I437" s="1" t="s">
        <v>17</v>
      </c>
      <c r="J437" s="1" t="s">
        <v>17</v>
      </c>
      <c r="K437" s="1" t="s">
        <v>17</v>
      </c>
      <c r="L437" s="1" t="s">
        <v>424</v>
      </c>
    </row>
    <row r="438" ht="18.0" customHeight="1">
      <c r="A438" s="1" t="s">
        <v>913</v>
      </c>
      <c r="B438" s="1" t="s">
        <v>899</v>
      </c>
      <c r="C438" s="2">
        <v>0.132</v>
      </c>
      <c r="D438" s="1" t="s">
        <v>498</v>
      </c>
      <c r="E438" s="1" t="s">
        <v>718</v>
      </c>
      <c r="F438" s="1" t="s">
        <v>891</v>
      </c>
      <c r="G438" s="1" t="s">
        <v>147</v>
      </c>
      <c r="H438" s="5" t="s">
        <v>148</v>
      </c>
      <c r="I438" s="1" t="s">
        <v>17</v>
      </c>
      <c r="J438" s="1" t="s">
        <v>17</v>
      </c>
      <c r="K438" s="1" t="s">
        <v>17</v>
      </c>
      <c r="L438" s="1" t="s">
        <v>424</v>
      </c>
    </row>
    <row r="439" ht="18.0" customHeight="1">
      <c r="A439" s="1" t="s">
        <v>914</v>
      </c>
      <c r="B439" s="5" t="s">
        <v>901</v>
      </c>
      <c r="C439" s="2">
        <v>0.206</v>
      </c>
      <c r="D439" s="1" t="s">
        <v>498</v>
      </c>
      <c r="E439" s="1" t="s">
        <v>718</v>
      </c>
      <c r="F439" s="1" t="s">
        <v>891</v>
      </c>
      <c r="G439" s="1" t="s">
        <v>147</v>
      </c>
      <c r="H439" s="5" t="s">
        <v>148</v>
      </c>
      <c r="I439" s="1" t="s">
        <v>17</v>
      </c>
      <c r="J439" s="1" t="s">
        <v>17</v>
      </c>
      <c r="K439" s="1" t="s">
        <v>17</v>
      </c>
      <c r="L439" s="1" t="s">
        <v>424</v>
      </c>
    </row>
    <row r="440" ht="18.0" customHeight="1">
      <c r="A440" s="1" t="s">
        <v>915</v>
      </c>
      <c r="B440" s="1" t="s">
        <v>903</v>
      </c>
      <c r="C440" s="2">
        <v>0.025</v>
      </c>
      <c r="D440" s="1" t="s">
        <v>498</v>
      </c>
      <c r="E440" s="1" t="s">
        <v>718</v>
      </c>
      <c r="F440" s="1" t="s">
        <v>891</v>
      </c>
      <c r="G440" s="1" t="s">
        <v>147</v>
      </c>
      <c r="H440" s="5" t="s">
        <v>148</v>
      </c>
      <c r="I440" s="1" t="s">
        <v>17</v>
      </c>
      <c r="J440" s="1" t="s">
        <v>17</v>
      </c>
      <c r="K440" s="1" t="s">
        <v>17</v>
      </c>
      <c r="L440" s="1" t="s">
        <v>424</v>
      </c>
    </row>
    <row r="441" ht="18.0" customHeight="1">
      <c r="A441" s="1" t="s">
        <v>916</v>
      </c>
      <c r="B441" s="1" t="s">
        <v>905</v>
      </c>
      <c r="C441" s="2">
        <v>0.005</v>
      </c>
      <c r="D441" s="1" t="s">
        <v>498</v>
      </c>
      <c r="E441" s="1" t="s">
        <v>718</v>
      </c>
      <c r="F441" s="1" t="s">
        <v>891</v>
      </c>
      <c r="G441" s="1" t="s">
        <v>147</v>
      </c>
      <c r="H441" s="5" t="s">
        <v>148</v>
      </c>
      <c r="I441" s="1" t="s">
        <v>17</v>
      </c>
      <c r="J441" s="1" t="s">
        <v>17</v>
      </c>
      <c r="K441" s="1" t="s">
        <v>17</v>
      </c>
      <c r="L441" s="1" t="s">
        <v>424</v>
      </c>
    </row>
    <row r="442" ht="18.0" customHeight="1">
      <c r="A442" s="1" t="s">
        <v>917</v>
      </c>
      <c r="B442" s="1" t="s">
        <v>907</v>
      </c>
      <c r="C442" s="2">
        <v>0.0</v>
      </c>
      <c r="D442" s="1" t="s">
        <v>498</v>
      </c>
      <c r="E442" s="1" t="s">
        <v>718</v>
      </c>
      <c r="F442" s="1" t="s">
        <v>891</v>
      </c>
      <c r="G442" s="1" t="s">
        <v>147</v>
      </c>
      <c r="H442" s="5" t="s">
        <v>148</v>
      </c>
      <c r="I442" s="1" t="s">
        <v>17</v>
      </c>
      <c r="J442" s="1" t="s">
        <v>17</v>
      </c>
      <c r="K442" s="1" t="s">
        <v>17</v>
      </c>
      <c r="L442" s="1" t="s">
        <v>424</v>
      </c>
    </row>
    <row r="443" ht="18.0" customHeight="1">
      <c r="A443" s="1" t="s">
        <v>918</v>
      </c>
      <c r="B443" s="1" t="s">
        <v>181</v>
      </c>
      <c r="C443" s="14">
        <f>SUM(C434:C442)</f>
        <v>1.001</v>
      </c>
      <c r="D443" s="1" t="s">
        <v>498</v>
      </c>
      <c r="E443" s="1" t="s">
        <v>718</v>
      </c>
      <c r="F443" s="1" t="s">
        <v>891</v>
      </c>
      <c r="G443" s="1" t="s">
        <v>147</v>
      </c>
      <c r="H443" s="5" t="s">
        <v>148</v>
      </c>
      <c r="I443" s="1" t="s">
        <v>17</v>
      </c>
      <c r="J443" s="1" t="s">
        <v>17</v>
      </c>
      <c r="K443" s="1" t="s">
        <v>17</v>
      </c>
      <c r="L443" s="1" t="s">
        <v>424</v>
      </c>
    </row>
    <row r="444" ht="15.75" customHeight="1"/>
    <row r="445" ht="18.0" customHeight="1"/>
    <row r="446" ht="18.0" customHeight="1">
      <c r="A446" s="1" t="s">
        <v>919</v>
      </c>
      <c r="B446" s="1" t="s">
        <v>890</v>
      </c>
      <c r="C446" s="2">
        <v>0.094</v>
      </c>
      <c r="D446" s="1" t="s">
        <v>498</v>
      </c>
      <c r="E446" s="1" t="s">
        <v>718</v>
      </c>
      <c r="F446" s="1" t="s">
        <v>891</v>
      </c>
      <c r="G446" s="1" t="s">
        <v>147</v>
      </c>
      <c r="H446" s="5" t="s">
        <v>148</v>
      </c>
      <c r="I446" s="1" t="s">
        <v>17</v>
      </c>
      <c r="J446" s="1" t="s">
        <v>17</v>
      </c>
      <c r="K446" s="1" t="s">
        <v>17</v>
      </c>
      <c r="L446" s="1" t="s">
        <v>424</v>
      </c>
    </row>
    <row r="447" ht="18.0" customHeight="1">
      <c r="A447" s="1" t="s">
        <v>920</v>
      </c>
      <c r="B447" s="1" t="s">
        <v>893</v>
      </c>
      <c r="C447" s="2">
        <v>0.241</v>
      </c>
      <c r="D447" s="1" t="s">
        <v>498</v>
      </c>
      <c r="E447" s="1" t="s">
        <v>718</v>
      </c>
      <c r="F447" s="1" t="s">
        <v>891</v>
      </c>
      <c r="G447" s="1" t="s">
        <v>147</v>
      </c>
      <c r="H447" s="5" t="s">
        <v>148</v>
      </c>
      <c r="I447" s="1" t="s">
        <v>17</v>
      </c>
      <c r="J447" s="1" t="s">
        <v>17</v>
      </c>
      <c r="K447" s="1" t="s">
        <v>17</v>
      </c>
      <c r="L447" s="1" t="s">
        <v>424</v>
      </c>
    </row>
    <row r="448" ht="18.0" customHeight="1">
      <c r="A448" s="1" t="s">
        <v>921</v>
      </c>
      <c r="B448" s="1" t="s">
        <v>895</v>
      </c>
      <c r="C448" s="2">
        <v>0.192</v>
      </c>
      <c r="D448" s="1" t="s">
        <v>498</v>
      </c>
      <c r="E448" s="1" t="s">
        <v>718</v>
      </c>
      <c r="F448" s="1" t="s">
        <v>891</v>
      </c>
      <c r="G448" s="1" t="s">
        <v>147</v>
      </c>
      <c r="H448" s="5" t="s">
        <v>148</v>
      </c>
      <c r="I448" s="1" t="s">
        <v>17</v>
      </c>
      <c r="J448" s="1" t="s">
        <v>17</v>
      </c>
      <c r="K448" s="1" t="s">
        <v>17</v>
      </c>
      <c r="L448" s="1" t="s">
        <v>424</v>
      </c>
    </row>
    <row r="449" ht="18.0" customHeight="1">
      <c r="A449" s="1" t="s">
        <v>922</v>
      </c>
      <c r="B449" s="1" t="s">
        <v>897</v>
      </c>
      <c r="C449" s="2">
        <v>0.143</v>
      </c>
      <c r="D449" s="1" t="s">
        <v>498</v>
      </c>
      <c r="E449" s="1" t="s">
        <v>718</v>
      </c>
      <c r="F449" s="1" t="s">
        <v>891</v>
      </c>
      <c r="G449" s="1" t="s">
        <v>147</v>
      </c>
      <c r="H449" s="5" t="s">
        <v>148</v>
      </c>
      <c r="I449" s="1" t="s">
        <v>17</v>
      </c>
      <c r="J449" s="1" t="s">
        <v>17</v>
      </c>
      <c r="K449" s="1" t="s">
        <v>17</v>
      </c>
      <c r="L449" s="1" t="s">
        <v>424</v>
      </c>
    </row>
    <row r="450" ht="18.0" customHeight="1">
      <c r="A450" s="1" t="s">
        <v>923</v>
      </c>
      <c r="B450" s="1" t="s">
        <v>899</v>
      </c>
      <c r="C450" s="2">
        <v>0.14</v>
      </c>
      <c r="D450" s="1" t="s">
        <v>498</v>
      </c>
      <c r="E450" s="1" t="s">
        <v>718</v>
      </c>
      <c r="F450" s="1" t="s">
        <v>891</v>
      </c>
      <c r="G450" s="1" t="s">
        <v>147</v>
      </c>
      <c r="H450" s="5" t="s">
        <v>148</v>
      </c>
      <c r="I450" s="1" t="s">
        <v>17</v>
      </c>
      <c r="J450" s="1" t="s">
        <v>17</v>
      </c>
      <c r="K450" s="1" t="s">
        <v>17</v>
      </c>
      <c r="L450" s="1" t="s">
        <v>424</v>
      </c>
    </row>
    <row r="451" ht="18.0" customHeight="1">
      <c r="A451" s="1" t="s">
        <v>924</v>
      </c>
      <c r="B451" s="5" t="s">
        <v>901</v>
      </c>
      <c r="C451" s="2">
        <v>0.163</v>
      </c>
      <c r="D451" s="1" t="s">
        <v>498</v>
      </c>
      <c r="E451" s="1" t="s">
        <v>718</v>
      </c>
      <c r="F451" s="1" t="s">
        <v>891</v>
      </c>
      <c r="G451" s="1" t="s">
        <v>147</v>
      </c>
      <c r="H451" s="5" t="s">
        <v>148</v>
      </c>
      <c r="I451" s="1" t="s">
        <v>17</v>
      </c>
      <c r="J451" s="1" t="s">
        <v>17</v>
      </c>
      <c r="K451" s="1" t="s">
        <v>17</v>
      </c>
      <c r="L451" s="1" t="s">
        <v>424</v>
      </c>
    </row>
    <row r="452" ht="18.0" customHeight="1">
      <c r="A452" s="1" t="s">
        <v>925</v>
      </c>
      <c r="B452" s="1" t="s">
        <v>903</v>
      </c>
      <c r="C452" s="2">
        <v>0.023</v>
      </c>
      <c r="D452" s="1" t="s">
        <v>498</v>
      </c>
      <c r="E452" s="1" t="s">
        <v>718</v>
      </c>
      <c r="F452" s="1" t="s">
        <v>891</v>
      </c>
      <c r="G452" s="1" t="s">
        <v>147</v>
      </c>
      <c r="H452" s="5" t="s">
        <v>148</v>
      </c>
      <c r="I452" s="1" t="s">
        <v>17</v>
      </c>
      <c r="J452" s="1" t="s">
        <v>17</v>
      </c>
      <c r="K452" s="1" t="s">
        <v>17</v>
      </c>
      <c r="L452" s="1" t="s">
        <v>424</v>
      </c>
    </row>
    <row r="453" ht="18.0" customHeight="1">
      <c r="A453" s="1" t="s">
        <v>926</v>
      </c>
      <c r="B453" s="1" t="s">
        <v>905</v>
      </c>
      <c r="C453" s="2">
        <v>0.003</v>
      </c>
      <c r="D453" s="1" t="s">
        <v>498</v>
      </c>
      <c r="E453" s="1" t="s">
        <v>718</v>
      </c>
      <c r="F453" s="1" t="s">
        <v>891</v>
      </c>
      <c r="G453" s="1" t="s">
        <v>147</v>
      </c>
      <c r="H453" s="5" t="s">
        <v>148</v>
      </c>
      <c r="I453" s="1" t="s">
        <v>17</v>
      </c>
      <c r="J453" s="1" t="s">
        <v>17</v>
      </c>
      <c r="K453" s="1" t="s">
        <v>17</v>
      </c>
      <c r="L453" s="1" t="s">
        <v>424</v>
      </c>
    </row>
    <row r="454" ht="18.0" customHeight="1">
      <c r="A454" s="1" t="s">
        <v>927</v>
      </c>
      <c r="B454" s="1" t="s">
        <v>907</v>
      </c>
      <c r="C454" s="2">
        <v>0.0</v>
      </c>
      <c r="D454" s="1" t="s">
        <v>498</v>
      </c>
      <c r="E454" s="1" t="s">
        <v>718</v>
      </c>
      <c r="F454" s="1" t="s">
        <v>891</v>
      </c>
      <c r="G454" s="1" t="s">
        <v>147</v>
      </c>
      <c r="H454" s="5" t="s">
        <v>148</v>
      </c>
      <c r="I454" s="1" t="s">
        <v>17</v>
      </c>
      <c r="J454" s="1" t="s">
        <v>17</v>
      </c>
      <c r="K454" s="1" t="s">
        <v>17</v>
      </c>
      <c r="L454" s="1" t="s">
        <v>424</v>
      </c>
    </row>
    <row r="455" ht="18.0" customHeight="1">
      <c r="A455" s="1" t="s">
        <v>928</v>
      </c>
      <c r="B455" s="1" t="s">
        <v>181</v>
      </c>
      <c r="C455" s="14">
        <f>SUM(C446:C454)</f>
        <v>0.999</v>
      </c>
      <c r="D455" s="1" t="s">
        <v>498</v>
      </c>
      <c r="E455" s="1" t="s">
        <v>718</v>
      </c>
      <c r="F455" s="1" t="s">
        <v>891</v>
      </c>
      <c r="G455" s="1" t="s">
        <v>147</v>
      </c>
      <c r="H455" s="5" t="s">
        <v>148</v>
      </c>
      <c r="I455" s="1" t="s">
        <v>17</v>
      </c>
      <c r="J455" s="1" t="s">
        <v>17</v>
      </c>
      <c r="K455" s="1" t="s">
        <v>17</v>
      </c>
      <c r="L455" s="1" t="s">
        <v>424</v>
      </c>
    </row>
    <row r="456" ht="15.75" customHeight="1"/>
    <row r="457" ht="15.75" customHeight="1"/>
    <row r="458" ht="18.0" customHeight="1"/>
    <row r="459" ht="15.75" customHeight="1">
      <c r="A459" s="1" t="s">
        <v>929</v>
      </c>
      <c r="B459" s="5" t="s">
        <v>930</v>
      </c>
      <c r="C459" s="16">
        <v>3.45</v>
      </c>
      <c r="D459" s="1" t="s">
        <v>498</v>
      </c>
      <c r="E459" s="1" t="s">
        <v>718</v>
      </c>
      <c r="F459" s="1" t="s">
        <v>891</v>
      </c>
      <c r="G459" s="1" t="s">
        <v>147</v>
      </c>
      <c r="H459" s="5" t="s">
        <v>148</v>
      </c>
      <c r="I459" s="1" t="s">
        <v>17</v>
      </c>
      <c r="J459" s="1" t="s">
        <v>17</v>
      </c>
      <c r="K459" s="1" t="s">
        <v>17</v>
      </c>
      <c r="L459" s="1" t="s">
        <v>931</v>
      </c>
    </row>
    <row r="460" ht="15.75" customHeight="1"/>
    <row r="461" ht="18.0" customHeight="1"/>
    <row r="462" ht="15.75" customHeight="1">
      <c r="A462" s="1" t="s">
        <v>932</v>
      </c>
      <c r="B462" s="5" t="s">
        <v>933</v>
      </c>
      <c r="C462" s="14">
        <v>0.939</v>
      </c>
      <c r="D462" s="1" t="s">
        <v>498</v>
      </c>
      <c r="E462" s="1" t="s">
        <v>718</v>
      </c>
      <c r="F462" s="1" t="s">
        <v>891</v>
      </c>
      <c r="G462" s="1" t="s">
        <v>147</v>
      </c>
      <c r="H462" s="5" t="s">
        <v>148</v>
      </c>
      <c r="I462" s="1" t="s">
        <v>17</v>
      </c>
      <c r="J462" s="1" t="s">
        <v>17</v>
      </c>
      <c r="K462" s="1" t="s">
        <v>17</v>
      </c>
      <c r="L462" s="1" t="s">
        <v>424</v>
      </c>
    </row>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8.0" customHeight="1"/>
    <row r="473" ht="18.0" customHeight="1">
      <c r="A473" s="1" t="s">
        <v>934</v>
      </c>
      <c r="B473" s="1" t="s">
        <v>935</v>
      </c>
      <c r="C473" s="2" t="s">
        <v>569</v>
      </c>
      <c r="D473" s="1" t="s">
        <v>498</v>
      </c>
      <c r="E473" s="1" t="s">
        <v>936</v>
      </c>
      <c r="F473" s="1" t="s">
        <v>937</v>
      </c>
      <c r="G473" s="1" t="s">
        <v>147</v>
      </c>
      <c r="H473" s="5" t="s">
        <v>148</v>
      </c>
      <c r="I473" s="1" t="s">
        <v>17</v>
      </c>
      <c r="J473" s="1" t="s">
        <v>17</v>
      </c>
      <c r="K473" s="1" t="s">
        <v>17</v>
      </c>
      <c r="L473" s="1" t="s">
        <v>43</v>
      </c>
    </row>
    <row r="474" ht="15.75" customHeight="1"/>
    <row r="475" ht="18.0" customHeight="1"/>
    <row r="476" ht="18.0" customHeight="1">
      <c r="A476" s="1" t="s">
        <v>938</v>
      </c>
      <c r="B476" s="1" t="s">
        <v>939</v>
      </c>
      <c r="C476" s="17"/>
      <c r="D476" s="1" t="s">
        <v>498</v>
      </c>
      <c r="E476" s="1" t="s">
        <v>936</v>
      </c>
      <c r="F476" s="1" t="s">
        <v>937</v>
      </c>
      <c r="G476" s="1" t="s">
        <v>147</v>
      </c>
      <c r="H476" s="5" t="s">
        <v>148</v>
      </c>
      <c r="I476" s="1" t="s">
        <v>17</v>
      </c>
      <c r="J476" s="1" t="s">
        <v>17</v>
      </c>
      <c r="K476" s="1" t="s">
        <v>17</v>
      </c>
      <c r="L476" s="1" t="s">
        <v>151</v>
      </c>
    </row>
    <row r="477" ht="15.75" customHeight="1"/>
    <row r="478" ht="18.0" customHeight="1"/>
    <row r="479" ht="18.0" customHeight="1">
      <c r="A479" s="1" t="s">
        <v>940</v>
      </c>
      <c r="B479" s="1" t="s">
        <v>941</v>
      </c>
      <c r="D479" s="1" t="s">
        <v>498</v>
      </c>
      <c r="E479" s="1" t="s">
        <v>936</v>
      </c>
      <c r="F479" s="1" t="s">
        <v>937</v>
      </c>
      <c r="G479" s="1" t="s">
        <v>147</v>
      </c>
      <c r="H479" s="5" t="s">
        <v>148</v>
      </c>
      <c r="I479" s="1" t="s">
        <v>17</v>
      </c>
      <c r="J479" s="1" t="s">
        <v>17</v>
      </c>
      <c r="K479" s="1" t="s">
        <v>17</v>
      </c>
      <c r="L479" s="1" t="s">
        <v>43</v>
      </c>
    </row>
    <row r="480" ht="15.75" customHeight="1"/>
    <row r="481" ht="18.0" customHeight="1">
      <c r="B481" s="5"/>
    </row>
    <row r="482" ht="15.75" customHeight="1">
      <c r="B482" s="5"/>
    </row>
    <row r="483" ht="15.75" customHeight="1">
      <c r="B483" s="5"/>
    </row>
    <row r="484" ht="18.0" customHeight="1">
      <c r="A484" s="1" t="s">
        <v>942</v>
      </c>
      <c r="B484" s="13" t="s">
        <v>943</v>
      </c>
      <c r="D484" s="1" t="s">
        <v>498</v>
      </c>
      <c r="E484" s="1" t="s">
        <v>936</v>
      </c>
      <c r="F484" s="1" t="s">
        <v>937</v>
      </c>
      <c r="G484" s="1" t="s">
        <v>147</v>
      </c>
      <c r="H484" s="5" t="s">
        <v>148</v>
      </c>
      <c r="I484" s="1" t="s">
        <v>17</v>
      </c>
      <c r="J484" s="1" t="s">
        <v>17</v>
      </c>
      <c r="K484" s="1" t="s">
        <v>17</v>
      </c>
      <c r="L484" s="1" t="s">
        <v>85</v>
      </c>
    </row>
    <row r="485" ht="18.0" customHeight="1">
      <c r="A485" s="1" t="s">
        <v>944</v>
      </c>
      <c r="B485" s="13" t="s">
        <v>945</v>
      </c>
      <c r="C485" s="2" t="s">
        <v>88</v>
      </c>
      <c r="D485" s="1" t="s">
        <v>498</v>
      </c>
      <c r="E485" s="1" t="s">
        <v>936</v>
      </c>
      <c r="F485" s="1" t="s">
        <v>937</v>
      </c>
      <c r="G485" s="1" t="s">
        <v>147</v>
      </c>
      <c r="H485" s="5" t="s">
        <v>148</v>
      </c>
      <c r="I485" s="1" t="s">
        <v>17</v>
      </c>
      <c r="J485" s="1" t="s">
        <v>17</v>
      </c>
      <c r="K485" s="1" t="s">
        <v>17</v>
      </c>
      <c r="L485" s="1" t="s">
        <v>85</v>
      </c>
    </row>
    <row r="486" ht="18.0" customHeight="1">
      <c r="A486" s="1" t="s">
        <v>946</v>
      </c>
      <c r="B486" s="13" t="s">
        <v>947</v>
      </c>
      <c r="D486" s="1" t="s">
        <v>498</v>
      </c>
      <c r="E486" s="1" t="s">
        <v>936</v>
      </c>
      <c r="F486" s="1" t="s">
        <v>937</v>
      </c>
      <c r="G486" s="1" t="s">
        <v>147</v>
      </c>
      <c r="H486" s="5" t="s">
        <v>148</v>
      </c>
      <c r="I486" s="1" t="s">
        <v>17</v>
      </c>
      <c r="J486" s="1" t="s">
        <v>17</v>
      </c>
      <c r="K486" s="1" t="s">
        <v>17</v>
      </c>
      <c r="L486" s="1" t="s">
        <v>85</v>
      </c>
    </row>
    <row r="487" ht="15.75" customHeight="1"/>
    <row r="488" ht="18.0" customHeight="1"/>
    <row r="489" ht="15.75" customHeight="1">
      <c r="A489" s="1" t="s">
        <v>946</v>
      </c>
      <c r="B489" s="5" t="s">
        <v>948</v>
      </c>
      <c r="D489" s="1" t="s">
        <v>498</v>
      </c>
      <c r="E489" s="1" t="s">
        <v>936</v>
      </c>
      <c r="F489" s="1" t="s">
        <v>937</v>
      </c>
      <c r="G489" s="1" t="s">
        <v>147</v>
      </c>
      <c r="H489" s="5" t="s">
        <v>148</v>
      </c>
      <c r="I489" s="1" t="s">
        <v>17</v>
      </c>
      <c r="J489" s="1" t="s">
        <v>17</v>
      </c>
      <c r="K489" s="1" t="s">
        <v>17</v>
      </c>
      <c r="L489" s="1" t="s">
        <v>43</v>
      </c>
    </row>
    <row r="490" ht="15.75" customHeight="1"/>
    <row r="491" ht="15.75" customHeight="1"/>
    <row r="492" ht="15.75" customHeight="1"/>
    <row r="493" ht="15.75" customHeight="1"/>
    <row r="494" ht="18.0" customHeight="1"/>
    <row r="495" ht="18.0" customHeight="1">
      <c r="A495" s="1" t="s">
        <v>949</v>
      </c>
      <c r="B495" s="1" t="s">
        <v>950</v>
      </c>
      <c r="C495" s="2" t="s">
        <v>42</v>
      </c>
      <c r="D495" s="1" t="s">
        <v>498</v>
      </c>
      <c r="E495" s="1" t="s">
        <v>936</v>
      </c>
      <c r="F495" s="1" t="s">
        <v>951</v>
      </c>
      <c r="G495" s="1" t="s">
        <v>147</v>
      </c>
      <c r="H495" s="5" t="s">
        <v>148</v>
      </c>
      <c r="I495" s="1" t="s">
        <v>17</v>
      </c>
      <c r="J495" s="1" t="s">
        <v>17</v>
      </c>
      <c r="K495" s="1" t="s">
        <v>17</v>
      </c>
      <c r="L495" s="1" t="s">
        <v>43</v>
      </c>
    </row>
    <row r="496" ht="15.75" customHeight="1"/>
    <row r="497" ht="18.0" customHeight="1"/>
    <row r="498" ht="18.0" customHeight="1">
      <c r="A498" s="1" t="s">
        <v>952</v>
      </c>
      <c r="B498" s="13" t="s">
        <v>953</v>
      </c>
      <c r="D498" s="1" t="s">
        <v>498</v>
      </c>
      <c r="E498" s="1" t="s">
        <v>936</v>
      </c>
      <c r="F498" s="1" t="s">
        <v>951</v>
      </c>
      <c r="G498" s="1" t="s">
        <v>147</v>
      </c>
      <c r="H498" s="5" t="s">
        <v>148</v>
      </c>
      <c r="I498" s="1" t="s">
        <v>17</v>
      </c>
      <c r="J498" s="1" t="s">
        <v>17</v>
      </c>
      <c r="K498" s="1" t="s">
        <v>17</v>
      </c>
      <c r="L498" s="1" t="s">
        <v>43</v>
      </c>
    </row>
    <row r="499" ht="18.0" customHeight="1">
      <c r="A499" s="1" t="s">
        <v>954</v>
      </c>
      <c r="B499" s="13" t="s">
        <v>955</v>
      </c>
      <c r="D499" s="1" t="s">
        <v>498</v>
      </c>
      <c r="E499" s="1" t="s">
        <v>936</v>
      </c>
      <c r="F499" s="1" t="s">
        <v>951</v>
      </c>
      <c r="G499" s="1" t="s">
        <v>147</v>
      </c>
      <c r="H499" s="5" t="s">
        <v>148</v>
      </c>
      <c r="I499" s="1" t="s">
        <v>17</v>
      </c>
      <c r="J499" s="1" t="s">
        <v>17</v>
      </c>
      <c r="K499" s="1" t="s">
        <v>17</v>
      </c>
      <c r="L499" s="1" t="s">
        <v>43</v>
      </c>
    </row>
    <row r="500" ht="15.75" customHeight="1"/>
    <row r="501" ht="18.0" customHeight="1"/>
    <row r="502" ht="18.0" customHeight="1"/>
    <row r="503" ht="15.75" customHeight="1">
      <c r="A503" s="1" t="s">
        <v>956</v>
      </c>
      <c r="B503" s="5" t="s">
        <v>957</v>
      </c>
      <c r="C503" s="2" t="s">
        <v>42</v>
      </c>
      <c r="D503" s="1" t="s">
        <v>498</v>
      </c>
      <c r="E503" s="1" t="s">
        <v>936</v>
      </c>
      <c r="F503" s="1" t="s">
        <v>951</v>
      </c>
      <c r="G503" s="1" t="s">
        <v>147</v>
      </c>
      <c r="H503" s="5" t="s">
        <v>148</v>
      </c>
      <c r="I503" s="1" t="s">
        <v>17</v>
      </c>
      <c r="J503" s="1" t="s">
        <v>17</v>
      </c>
      <c r="K503" s="1" t="s">
        <v>17</v>
      </c>
      <c r="L503" s="1" t="s">
        <v>43</v>
      </c>
    </row>
    <row r="504" ht="15.75" customHeight="1">
      <c r="B504" s="5"/>
    </row>
    <row r="505" ht="18.0" customHeight="1"/>
    <row r="506" ht="15.75" customHeight="1"/>
    <row r="507" ht="18.0" customHeight="1">
      <c r="A507" s="1" t="s">
        <v>958</v>
      </c>
      <c r="B507" s="18" t="s">
        <v>959</v>
      </c>
      <c r="D507" s="1" t="s">
        <v>498</v>
      </c>
      <c r="E507" s="1" t="s">
        <v>936</v>
      </c>
      <c r="F507" s="1" t="s">
        <v>951</v>
      </c>
      <c r="G507" s="1" t="s">
        <v>147</v>
      </c>
      <c r="H507" s="5" t="s">
        <v>148</v>
      </c>
      <c r="I507" s="1" t="s">
        <v>17</v>
      </c>
      <c r="J507" s="1" t="s">
        <v>17</v>
      </c>
      <c r="K507" s="1" t="s">
        <v>17</v>
      </c>
      <c r="L507" s="1" t="s">
        <v>85</v>
      </c>
    </row>
    <row r="508" ht="18.0" customHeight="1">
      <c r="A508" s="1" t="s">
        <v>960</v>
      </c>
      <c r="B508" s="13" t="s">
        <v>961</v>
      </c>
      <c r="D508" s="1" t="s">
        <v>498</v>
      </c>
      <c r="E508" s="1" t="s">
        <v>936</v>
      </c>
      <c r="F508" s="1" t="s">
        <v>951</v>
      </c>
      <c r="G508" s="1" t="s">
        <v>147</v>
      </c>
      <c r="H508" s="5" t="s">
        <v>148</v>
      </c>
      <c r="I508" s="1" t="s">
        <v>17</v>
      </c>
      <c r="J508" s="1" t="s">
        <v>17</v>
      </c>
      <c r="K508" s="1" t="s">
        <v>17</v>
      </c>
      <c r="L508" s="1" t="s">
        <v>962</v>
      </c>
    </row>
    <row r="509" ht="18.0" customHeight="1">
      <c r="A509" s="1" t="s">
        <v>963</v>
      </c>
      <c r="B509" s="18" t="s">
        <v>964</v>
      </c>
      <c r="C509" s="2" t="s">
        <v>88</v>
      </c>
      <c r="D509" s="1" t="s">
        <v>498</v>
      </c>
      <c r="E509" s="1" t="s">
        <v>936</v>
      </c>
      <c r="F509" s="1" t="s">
        <v>951</v>
      </c>
      <c r="G509" s="1" t="s">
        <v>147</v>
      </c>
      <c r="H509" s="5" t="s">
        <v>148</v>
      </c>
      <c r="I509" s="1" t="s">
        <v>17</v>
      </c>
      <c r="J509" s="1" t="s">
        <v>17</v>
      </c>
      <c r="K509" s="1" t="s">
        <v>17</v>
      </c>
      <c r="L509" s="1" t="s">
        <v>85</v>
      </c>
    </row>
    <row r="510" ht="18.0" customHeight="1">
      <c r="A510" s="1" t="s">
        <v>965</v>
      </c>
      <c r="B510" s="13" t="s">
        <v>966</v>
      </c>
      <c r="C510" s="19">
        <v>45731.0</v>
      </c>
      <c r="D510" s="1" t="s">
        <v>498</v>
      </c>
      <c r="E510" s="1" t="s">
        <v>936</v>
      </c>
      <c r="F510" s="1" t="s">
        <v>951</v>
      </c>
      <c r="G510" s="1" t="s">
        <v>147</v>
      </c>
      <c r="H510" s="5" t="s">
        <v>148</v>
      </c>
      <c r="I510" s="1" t="s">
        <v>17</v>
      </c>
      <c r="J510" s="1" t="s">
        <v>17</v>
      </c>
      <c r="K510" s="1" t="s">
        <v>17</v>
      </c>
      <c r="L510" s="1" t="s">
        <v>962</v>
      </c>
    </row>
    <row r="511" ht="18.0" customHeight="1">
      <c r="A511" s="1" t="s">
        <v>967</v>
      </c>
      <c r="B511" s="18" t="s">
        <v>968</v>
      </c>
      <c r="D511" s="1" t="s">
        <v>498</v>
      </c>
      <c r="E511" s="1" t="s">
        <v>936</v>
      </c>
      <c r="F511" s="1" t="s">
        <v>951</v>
      </c>
      <c r="G511" s="1" t="s">
        <v>147</v>
      </c>
      <c r="H511" s="5" t="s">
        <v>148</v>
      </c>
      <c r="I511" s="1" t="s">
        <v>17</v>
      </c>
      <c r="J511" s="1" t="s">
        <v>17</v>
      </c>
      <c r="K511" s="1" t="s">
        <v>17</v>
      </c>
      <c r="L511" s="1" t="s">
        <v>85</v>
      </c>
    </row>
    <row r="512" ht="18.0" customHeight="1">
      <c r="A512" s="1" t="s">
        <v>969</v>
      </c>
      <c r="B512" s="13" t="s">
        <v>970</v>
      </c>
      <c r="D512" s="1" t="s">
        <v>498</v>
      </c>
      <c r="E512" s="1" t="s">
        <v>936</v>
      </c>
      <c r="F512" s="1" t="s">
        <v>951</v>
      </c>
      <c r="G512" s="1" t="s">
        <v>147</v>
      </c>
      <c r="H512" s="5" t="s">
        <v>148</v>
      </c>
      <c r="I512" s="1" t="s">
        <v>17</v>
      </c>
      <c r="J512" s="1" t="s">
        <v>17</v>
      </c>
      <c r="K512" s="1" t="s">
        <v>17</v>
      </c>
      <c r="L512" s="1" t="s">
        <v>962</v>
      </c>
    </row>
    <row r="513" ht="15.75" customHeight="1">
      <c r="B513" s="13"/>
    </row>
    <row r="514" ht="18.0" customHeight="1"/>
    <row r="515" ht="18.0" customHeight="1"/>
    <row r="516" ht="18.0" customHeight="1">
      <c r="B516" s="18" t="s">
        <v>971</v>
      </c>
      <c r="C516" s="2" t="s">
        <v>88</v>
      </c>
    </row>
    <row r="517" ht="18.0" customHeight="1">
      <c r="A517" s="1" t="s">
        <v>972</v>
      </c>
      <c r="B517" s="13" t="s">
        <v>966</v>
      </c>
      <c r="C517" s="19">
        <v>45778.0</v>
      </c>
      <c r="D517" s="1" t="s">
        <v>498</v>
      </c>
      <c r="E517" s="1" t="s">
        <v>936</v>
      </c>
      <c r="F517" s="1" t="s">
        <v>973</v>
      </c>
      <c r="G517" s="1" t="s">
        <v>147</v>
      </c>
      <c r="H517" s="5" t="s">
        <v>148</v>
      </c>
      <c r="I517" s="1" t="s">
        <v>17</v>
      </c>
      <c r="J517" s="1" t="s">
        <v>17</v>
      </c>
      <c r="K517" s="1" t="s">
        <v>17</v>
      </c>
      <c r="L517" s="1" t="s">
        <v>962</v>
      </c>
    </row>
    <row r="518" ht="18.0" customHeight="1">
      <c r="A518" s="1" t="s">
        <v>974</v>
      </c>
      <c r="B518" s="18" t="s">
        <v>975</v>
      </c>
      <c r="D518" s="1" t="s">
        <v>498</v>
      </c>
      <c r="E518" s="1" t="s">
        <v>936</v>
      </c>
      <c r="F518" s="1" t="s">
        <v>973</v>
      </c>
      <c r="G518" s="1" t="s">
        <v>147</v>
      </c>
      <c r="H518" s="5" t="s">
        <v>148</v>
      </c>
      <c r="I518" s="1" t="s">
        <v>17</v>
      </c>
      <c r="J518" s="1" t="s">
        <v>17</v>
      </c>
      <c r="K518" s="1" t="s">
        <v>17</v>
      </c>
      <c r="L518" s="1" t="s">
        <v>85</v>
      </c>
    </row>
    <row r="519" ht="18.0" customHeight="1">
      <c r="B519" s="18"/>
      <c r="H519" s="5"/>
    </row>
    <row r="520" ht="18.0" customHeight="1">
      <c r="A520" s="1" t="s">
        <v>976</v>
      </c>
      <c r="B520" s="18" t="s">
        <v>977</v>
      </c>
      <c r="D520" s="1" t="s">
        <v>498</v>
      </c>
      <c r="E520" s="1" t="s">
        <v>936</v>
      </c>
      <c r="F520" s="1" t="s">
        <v>973</v>
      </c>
      <c r="G520" s="1" t="s">
        <v>147</v>
      </c>
      <c r="H520" s="5" t="s">
        <v>148</v>
      </c>
      <c r="I520" s="1" t="s">
        <v>17</v>
      </c>
      <c r="J520" s="1" t="s">
        <v>17</v>
      </c>
      <c r="K520" s="1" t="s">
        <v>17</v>
      </c>
      <c r="L520" s="1" t="s">
        <v>151</v>
      </c>
    </row>
    <row r="521" ht="18.0" customHeight="1">
      <c r="A521" s="1" t="s">
        <v>978</v>
      </c>
      <c r="B521" s="18" t="s">
        <v>979</v>
      </c>
      <c r="D521" s="1" t="s">
        <v>498</v>
      </c>
      <c r="E521" s="1" t="s">
        <v>936</v>
      </c>
      <c r="F521" s="1" t="s">
        <v>973</v>
      </c>
      <c r="G521" s="1" t="s">
        <v>147</v>
      </c>
      <c r="H521" s="5" t="s">
        <v>148</v>
      </c>
      <c r="I521" s="1" t="s">
        <v>17</v>
      </c>
      <c r="J521" s="1" t="s">
        <v>17</v>
      </c>
      <c r="K521" s="1" t="s">
        <v>17</v>
      </c>
      <c r="L521" s="1" t="s">
        <v>85</v>
      </c>
    </row>
    <row r="522" ht="18.0" customHeight="1">
      <c r="A522" s="1" t="s">
        <v>980</v>
      </c>
      <c r="B522" s="13" t="s">
        <v>970</v>
      </c>
      <c r="D522" s="1" t="s">
        <v>498</v>
      </c>
      <c r="E522" s="1" t="s">
        <v>936</v>
      </c>
      <c r="F522" s="1" t="s">
        <v>973</v>
      </c>
      <c r="G522" s="1" t="s">
        <v>147</v>
      </c>
      <c r="H522" s="5" t="s">
        <v>148</v>
      </c>
      <c r="I522" s="1" t="s">
        <v>17</v>
      </c>
      <c r="J522" s="1" t="s">
        <v>17</v>
      </c>
      <c r="K522" s="1" t="s">
        <v>17</v>
      </c>
      <c r="L522" s="1" t="s">
        <v>962</v>
      </c>
    </row>
    <row r="523" ht="15.75" customHeight="1"/>
    <row r="524" ht="18.0" customHeight="1">
      <c r="A524" s="1" t="s">
        <v>981</v>
      </c>
      <c r="B524" s="1" t="s">
        <v>982</v>
      </c>
      <c r="D524" s="1" t="s">
        <v>498</v>
      </c>
      <c r="E524" s="1" t="s">
        <v>936</v>
      </c>
      <c r="F524" s="1" t="s">
        <v>983</v>
      </c>
      <c r="G524" s="1" t="s">
        <v>147</v>
      </c>
      <c r="H524" s="5" t="s">
        <v>148</v>
      </c>
      <c r="I524" s="1" t="s">
        <v>17</v>
      </c>
      <c r="J524" s="1" t="s">
        <v>17</v>
      </c>
      <c r="K524" s="1" t="s">
        <v>17</v>
      </c>
      <c r="L524" s="1" t="s">
        <v>962</v>
      </c>
    </row>
    <row r="525" ht="18.0" customHeight="1">
      <c r="H525" s="5"/>
    </row>
    <row r="526" ht="18.0" customHeight="1">
      <c r="A526" s="1" t="s">
        <v>984</v>
      </c>
      <c r="B526" s="1" t="s">
        <v>985</v>
      </c>
      <c r="D526" s="1" t="s">
        <v>498</v>
      </c>
      <c r="E526" s="1" t="s">
        <v>936</v>
      </c>
      <c r="F526" s="1" t="s">
        <v>983</v>
      </c>
      <c r="G526" s="1" t="s">
        <v>147</v>
      </c>
      <c r="H526" s="5" t="s">
        <v>148</v>
      </c>
      <c r="I526" s="1" t="s">
        <v>17</v>
      </c>
      <c r="J526" s="1" t="s">
        <v>17</v>
      </c>
      <c r="K526" s="1" t="s">
        <v>17</v>
      </c>
      <c r="L526" s="1" t="s">
        <v>151</v>
      </c>
    </row>
    <row r="527" ht="15.75" customHeight="1"/>
    <row r="528" ht="15.75" customHeight="1"/>
    <row r="529" ht="18.0" customHeight="1"/>
    <row r="530" ht="18.0" customHeight="1">
      <c r="A530" s="1" t="s">
        <v>986</v>
      </c>
      <c r="B530" s="1" t="s">
        <v>987</v>
      </c>
      <c r="D530" s="1" t="s">
        <v>498</v>
      </c>
      <c r="E530" s="1" t="s">
        <v>936</v>
      </c>
      <c r="F530" s="1" t="s">
        <v>983</v>
      </c>
      <c r="G530" s="1" t="s">
        <v>147</v>
      </c>
      <c r="H530" s="5" t="s">
        <v>148</v>
      </c>
      <c r="I530" s="1" t="s">
        <v>17</v>
      </c>
      <c r="J530" s="1" t="s">
        <v>17</v>
      </c>
      <c r="K530" s="1" t="s">
        <v>17</v>
      </c>
      <c r="L530" s="1" t="s">
        <v>85</v>
      </c>
    </row>
    <row r="531" ht="18.0" customHeight="1">
      <c r="A531" s="1" t="s">
        <v>988</v>
      </c>
      <c r="B531" s="1" t="s">
        <v>989</v>
      </c>
      <c r="D531" s="1" t="s">
        <v>498</v>
      </c>
      <c r="E531" s="1" t="s">
        <v>936</v>
      </c>
      <c r="F531" s="1" t="s">
        <v>983</v>
      </c>
      <c r="G531" s="1" t="s">
        <v>147</v>
      </c>
      <c r="H531" s="5" t="s">
        <v>148</v>
      </c>
      <c r="I531" s="1" t="s">
        <v>17</v>
      </c>
      <c r="J531" s="1" t="s">
        <v>17</v>
      </c>
      <c r="K531" s="1" t="s">
        <v>17</v>
      </c>
      <c r="L531" s="1" t="s">
        <v>85</v>
      </c>
    </row>
    <row r="532" ht="18.0" customHeight="1">
      <c r="A532" s="1" t="s">
        <v>990</v>
      </c>
      <c r="B532" s="1" t="s">
        <v>991</v>
      </c>
      <c r="D532" s="1" t="s">
        <v>498</v>
      </c>
      <c r="E532" s="1" t="s">
        <v>936</v>
      </c>
      <c r="F532" s="1" t="s">
        <v>983</v>
      </c>
      <c r="G532" s="1" t="s">
        <v>147</v>
      </c>
      <c r="H532" s="5" t="s">
        <v>148</v>
      </c>
      <c r="I532" s="1" t="s">
        <v>17</v>
      </c>
      <c r="J532" s="1" t="s">
        <v>17</v>
      </c>
      <c r="K532" s="1" t="s">
        <v>17</v>
      </c>
      <c r="L532" s="1" t="s">
        <v>85</v>
      </c>
    </row>
    <row r="533" ht="15.75" customHeight="1"/>
    <row r="534" ht="15.75" customHeight="1"/>
    <row r="535" ht="18.0" customHeight="1"/>
    <row r="536" ht="18.0" customHeight="1"/>
    <row r="537" ht="18.0" customHeight="1"/>
    <row r="538" ht="15.75" customHeight="1">
      <c r="A538" s="1" t="s">
        <v>992</v>
      </c>
      <c r="B538" s="5" t="s">
        <v>993</v>
      </c>
      <c r="C538" s="2" t="s">
        <v>42</v>
      </c>
      <c r="D538" s="1" t="s">
        <v>498</v>
      </c>
      <c r="E538" s="1" t="s">
        <v>936</v>
      </c>
      <c r="F538" s="1" t="s">
        <v>983</v>
      </c>
      <c r="G538" s="1" t="s">
        <v>147</v>
      </c>
      <c r="H538" s="5" t="s">
        <v>148</v>
      </c>
      <c r="I538" s="1" t="s">
        <v>17</v>
      </c>
      <c r="J538" s="1" t="s">
        <v>17</v>
      </c>
      <c r="K538" s="1" t="s">
        <v>17</v>
      </c>
      <c r="L538" s="1" t="s">
        <v>43</v>
      </c>
    </row>
    <row r="539" ht="18.0" customHeight="1">
      <c r="B539" s="5"/>
      <c r="H539" s="5"/>
    </row>
    <row r="540" ht="18.0" customHeight="1">
      <c r="A540" s="1" t="s">
        <v>994</v>
      </c>
      <c r="B540" s="13" t="s">
        <v>995</v>
      </c>
      <c r="C540" s="2" t="s">
        <v>996</v>
      </c>
      <c r="D540" s="1" t="s">
        <v>498</v>
      </c>
      <c r="E540" s="1" t="s">
        <v>936</v>
      </c>
      <c r="F540" s="1" t="s">
        <v>983</v>
      </c>
      <c r="G540" s="1" t="s">
        <v>147</v>
      </c>
      <c r="H540" s="5" t="s">
        <v>148</v>
      </c>
      <c r="I540" s="1" t="s">
        <v>17</v>
      </c>
      <c r="J540" s="1" t="s">
        <v>17</v>
      </c>
      <c r="K540" s="1" t="s">
        <v>17</v>
      </c>
      <c r="L540" s="1" t="s">
        <v>18</v>
      </c>
    </row>
    <row r="541" ht="15.75" customHeight="1"/>
    <row r="542" ht="15.75" customHeight="1"/>
    <row r="543" ht="15.75" customHeight="1"/>
    <row r="544" ht="15.75" customHeight="1"/>
    <row r="545" ht="18.0" customHeight="1"/>
    <row r="546" ht="15.75" customHeight="1">
      <c r="A546" s="1" t="s">
        <v>997</v>
      </c>
      <c r="B546" s="5" t="s">
        <v>998</v>
      </c>
      <c r="C546" s="2" t="s">
        <v>42</v>
      </c>
      <c r="D546" s="1" t="s">
        <v>498</v>
      </c>
      <c r="E546" s="1" t="s">
        <v>936</v>
      </c>
      <c r="F546" s="1" t="s">
        <v>999</v>
      </c>
      <c r="G546" s="1" t="s">
        <v>147</v>
      </c>
      <c r="H546" s="5" t="s">
        <v>148</v>
      </c>
      <c r="I546" s="1" t="s">
        <v>17</v>
      </c>
      <c r="J546" s="1" t="s">
        <v>149</v>
      </c>
      <c r="K546" s="1" t="s">
        <v>17</v>
      </c>
      <c r="L546" s="1" t="s">
        <v>43</v>
      </c>
    </row>
    <row r="547" ht="15.75" customHeight="1">
      <c r="B547" s="13"/>
    </row>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8.0" customHeight="1"/>
    <row r="560" ht="15.75" customHeight="1">
      <c r="A560" s="1" t="s">
        <v>1000</v>
      </c>
      <c r="B560" s="5" t="s">
        <v>1001</v>
      </c>
      <c r="C560" s="5" t="s">
        <v>42</v>
      </c>
      <c r="D560" s="1" t="s">
        <v>498</v>
      </c>
      <c r="E560" s="1" t="s">
        <v>936</v>
      </c>
      <c r="F560" s="1" t="s">
        <v>1002</v>
      </c>
      <c r="G560" s="1" t="s">
        <v>147</v>
      </c>
      <c r="H560" s="5" t="s">
        <v>148</v>
      </c>
      <c r="I560" s="1" t="s">
        <v>17</v>
      </c>
      <c r="J560" s="1" t="s">
        <v>17</v>
      </c>
      <c r="K560" s="1" t="s">
        <v>17</v>
      </c>
      <c r="L560" s="1" t="s">
        <v>43</v>
      </c>
    </row>
    <row r="561" ht="15.75" customHeight="1"/>
    <row r="562" ht="15.75" customHeight="1"/>
    <row r="563" ht="15.75" customHeight="1"/>
    <row r="564" ht="18.0" customHeight="1"/>
    <row r="565" ht="18.0" customHeight="1">
      <c r="A565" s="1" t="s">
        <v>1003</v>
      </c>
      <c r="B565" s="13" t="s">
        <v>1004</v>
      </c>
      <c r="C565" s="20">
        <v>45976.0</v>
      </c>
      <c r="D565" s="1" t="s">
        <v>498</v>
      </c>
      <c r="E565" s="1" t="s">
        <v>936</v>
      </c>
      <c r="F565" s="1" t="s">
        <v>1002</v>
      </c>
      <c r="G565" s="1" t="s">
        <v>147</v>
      </c>
      <c r="H565" s="5" t="s">
        <v>148</v>
      </c>
      <c r="I565" s="1" t="s">
        <v>17</v>
      </c>
      <c r="J565" s="1" t="s">
        <v>17</v>
      </c>
      <c r="K565" s="1" t="s">
        <v>17</v>
      </c>
      <c r="L565" s="1" t="s">
        <v>962</v>
      </c>
    </row>
    <row r="566" ht="18.0" customHeight="1">
      <c r="A566" s="1" t="s">
        <v>1005</v>
      </c>
      <c r="B566" s="13" t="s">
        <v>1006</v>
      </c>
      <c r="C566" s="20">
        <v>45991.0</v>
      </c>
      <c r="D566" s="1" t="s">
        <v>498</v>
      </c>
      <c r="E566" s="1" t="s">
        <v>936</v>
      </c>
      <c r="F566" s="1" t="s">
        <v>1002</v>
      </c>
      <c r="G566" s="1" t="s">
        <v>147</v>
      </c>
      <c r="H566" s="5" t="s">
        <v>148</v>
      </c>
      <c r="I566" s="1" t="s">
        <v>17</v>
      </c>
      <c r="J566" s="1" t="s">
        <v>17</v>
      </c>
      <c r="K566" s="1" t="s">
        <v>17</v>
      </c>
      <c r="L566" s="1" t="s">
        <v>962</v>
      </c>
    </row>
    <row r="567" ht="18.0" customHeight="1">
      <c r="A567" s="1" t="s">
        <v>1007</v>
      </c>
      <c r="B567" s="13" t="s">
        <v>1008</v>
      </c>
      <c r="C567" s="20">
        <v>45689.0</v>
      </c>
      <c r="D567" s="1" t="s">
        <v>498</v>
      </c>
      <c r="E567" s="1" t="s">
        <v>936</v>
      </c>
      <c r="F567" s="1" t="s">
        <v>1002</v>
      </c>
      <c r="G567" s="1" t="s">
        <v>147</v>
      </c>
      <c r="H567" s="5" t="s">
        <v>148</v>
      </c>
      <c r="I567" s="1" t="s">
        <v>17</v>
      </c>
      <c r="J567" s="1" t="s">
        <v>17</v>
      </c>
      <c r="K567" s="1" t="s">
        <v>17</v>
      </c>
      <c r="L567" s="1" t="s">
        <v>962</v>
      </c>
    </row>
    <row r="568" ht="18.0" customHeight="1">
      <c r="A568" s="1" t="s">
        <v>1009</v>
      </c>
      <c r="B568" s="13" t="s">
        <v>1010</v>
      </c>
      <c r="C568" s="20">
        <v>45703.0</v>
      </c>
      <c r="D568" s="1" t="s">
        <v>498</v>
      </c>
      <c r="E568" s="1" t="s">
        <v>936</v>
      </c>
      <c r="F568" s="1" t="s">
        <v>1002</v>
      </c>
      <c r="G568" s="1" t="s">
        <v>147</v>
      </c>
      <c r="H568" s="5" t="s">
        <v>148</v>
      </c>
      <c r="I568" s="1" t="s">
        <v>17</v>
      </c>
      <c r="J568" s="1" t="s">
        <v>17</v>
      </c>
      <c r="K568" s="1" t="s">
        <v>17</v>
      </c>
      <c r="L568" s="1" t="s">
        <v>962</v>
      </c>
    </row>
    <row r="569" ht="15.75" customHeight="1"/>
    <row r="570" ht="15.75" customHeight="1"/>
    <row r="571" ht="15.75" customHeight="1"/>
    <row r="572" ht="18.0" customHeight="1">
      <c r="A572" s="1" t="s">
        <v>1011</v>
      </c>
      <c r="B572" s="13" t="s">
        <v>1012</v>
      </c>
      <c r="C572" s="2">
        <v>129.0</v>
      </c>
      <c r="D572" s="1" t="s">
        <v>498</v>
      </c>
      <c r="E572" s="1" t="s">
        <v>936</v>
      </c>
      <c r="F572" s="1" t="s">
        <v>1002</v>
      </c>
      <c r="G572" s="1" t="s">
        <v>147</v>
      </c>
      <c r="H572" s="5" t="s">
        <v>148</v>
      </c>
      <c r="I572" s="1" t="s">
        <v>17</v>
      </c>
      <c r="J572" s="1" t="s">
        <v>17</v>
      </c>
      <c r="K572" s="1" t="s">
        <v>17</v>
      </c>
      <c r="L572" s="1" t="s">
        <v>151</v>
      </c>
    </row>
    <row r="573" ht="18.0" customHeight="1">
      <c r="A573" s="1" t="s">
        <v>1011</v>
      </c>
      <c r="B573" s="13" t="s">
        <v>1013</v>
      </c>
      <c r="C573" s="2">
        <v>40.0</v>
      </c>
      <c r="D573" s="1" t="s">
        <v>498</v>
      </c>
      <c r="E573" s="1" t="s">
        <v>936</v>
      </c>
      <c r="F573" s="1" t="s">
        <v>1002</v>
      </c>
      <c r="G573" s="1" t="s">
        <v>147</v>
      </c>
      <c r="H573" s="5" t="s">
        <v>148</v>
      </c>
      <c r="I573" s="1" t="s">
        <v>17</v>
      </c>
      <c r="J573" s="1" t="s">
        <v>17</v>
      </c>
      <c r="K573" s="1" t="s">
        <v>17</v>
      </c>
      <c r="L573" s="1" t="s">
        <v>151</v>
      </c>
    </row>
    <row r="574" ht="15.75" customHeight="1">
      <c r="B574" s="13"/>
    </row>
    <row r="575" ht="18.0" customHeight="1">
      <c r="B575" s="13"/>
    </row>
    <row r="576" ht="18.0" customHeight="1">
      <c r="A576" s="1" t="s">
        <v>1014</v>
      </c>
      <c r="B576" s="13" t="s">
        <v>1015</v>
      </c>
      <c r="D576" s="1" t="s">
        <v>498</v>
      </c>
      <c r="E576" s="1" t="s">
        <v>936</v>
      </c>
      <c r="F576" s="1" t="s">
        <v>1002</v>
      </c>
      <c r="G576" s="1" t="s">
        <v>147</v>
      </c>
      <c r="H576" s="5" t="s">
        <v>148</v>
      </c>
      <c r="I576" s="1" t="s">
        <v>17</v>
      </c>
      <c r="J576" s="1" t="s">
        <v>17</v>
      </c>
      <c r="K576" s="1" t="s">
        <v>17</v>
      </c>
      <c r="L576" s="1" t="s">
        <v>18</v>
      </c>
    </row>
    <row r="577" ht="15.75" customHeight="1"/>
    <row r="578" ht="15.75" customHeight="1"/>
    <row r="579" ht="15.75" customHeight="1"/>
    <row r="580" ht="15.75" customHeight="1"/>
    <row r="581" ht="15.75" customHeight="1"/>
    <row r="582" ht="18.0" customHeight="1"/>
    <row r="583" ht="15.75" customHeight="1">
      <c r="A583" s="1" t="s">
        <v>1016</v>
      </c>
      <c r="B583" s="5" t="s">
        <v>1017</v>
      </c>
      <c r="C583" s="2" t="s">
        <v>42</v>
      </c>
      <c r="D583" s="1" t="s">
        <v>498</v>
      </c>
      <c r="E583" s="1" t="s">
        <v>936</v>
      </c>
      <c r="F583" s="1" t="s">
        <v>1018</v>
      </c>
      <c r="G583" s="1" t="s">
        <v>147</v>
      </c>
      <c r="H583" s="5" t="s">
        <v>148</v>
      </c>
      <c r="I583" s="1" t="s">
        <v>17</v>
      </c>
      <c r="J583" s="1" t="s">
        <v>17</v>
      </c>
      <c r="K583" s="1" t="s">
        <v>17</v>
      </c>
      <c r="L583" s="1" t="s">
        <v>43</v>
      </c>
    </row>
    <row r="584" ht="15.75" customHeight="1"/>
    <row r="585" ht="15.75" customHeight="1"/>
    <row r="586" ht="15.75" customHeight="1"/>
    <row r="587" ht="18.0" customHeight="1"/>
    <row r="588" ht="18.0" customHeight="1">
      <c r="A588" s="1" t="s">
        <v>1019</v>
      </c>
      <c r="B588" s="13" t="s">
        <v>1020</v>
      </c>
      <c r="C588" s="19">
        <v>45992.0</v>
      </c>
      <c r="D588" s="1" t="s">
        <v>498</v>
      </c>
      <c r="E588" s="1" t="s">
        <v>936</v>
      </c>
      <c r="F588" s="1" t="s">
        <v>1018</v>
      </c>
      <c r="G588" s="1" t="s">
        <v>147</v>
      </c>
      <c r="H588" s="5" t="s">
        <v>148</v>
      </c>
      <c r="I588" s="1" t="s">
        <v>17</v>
      </c>
      <c r="J588" s="1" t="s">
        <v>17</v>
      </c>
      <c r="K588" s="1" t="s">
        <v>17</v>
      </c>
      <c r="L588" s="1" t="s">
        <v>962</v>
      </c>
    </row>
    <row r="589" ht="18.0" customHeight="1">
      <c r="A589" s="1" t="s">
        <v>1021</v>
      </c>
      <c r="B589" s="13" t="s">
        <v>1022</v>
      </c>
      <c r="C589" s="19">
        <v>45658.0</v>
      </c>
      <c r="D589" s="1" t="s">
        <v>498</v>
      </c>
      <c r="E589" s="1" t="s">
        <v>936</v>
      </c>
      <c r="F589" s="1" t="s">
        <v>1018</v>
      </c>
      <c r="G589" s="1" t="s">
        <v>147</v>
      </c>
      <c r="H589" s="5" t="s">
        <v>148</v>
      </c>
      <c r="I589" s="1" t="s">
        <v>17</v>
      </c>
      <c r="J589" s="1" t="s">
        <v>17</v>
      </c>
      <c r="K589" s="1" t="s">
        <v>17</v>
      </c>
      <c r="L589" s="1" t="s">
        <v>962</v>
      </c>
    </row>
    <row r="590" ht="15.75" customHeight="1">
      <c r="B590" s="13"/>
    </row>
    <row r="591" ht="18.0" customHeight="1"/>
    <row r="592" ht="15.75" customHeight="1">
      <c r="A592" s="1" t="s">
        <v>1023</v>
      </c>
      <c r="B592" s="5" t="s">
        <v>1024</v>
      </c>
      <c r="C592" s="5" t="s">
        <v>569</v>
      </c>
      <c r="D592" s="1" t="s">
        <v>498</v>
      </c>
      <c r="E592" s="1" t="s">
        <v>936</v>
      </c>
      <c r="F592" s="1" t="s">
        <v>1018</v>
      </c>
      <c r="G592" s="1" t="s">
        <v>147</v>
      </c>
      <c r="H592" s="5" t="s">
        <v>148</v>
      </c>
      <c r="I592" s="1" t="s">
        <v>17</v>
      </c>
      <c r="J592" s="1" t="s">
        <v>17</v>
      </c>
      <c r="K592" s="1" t="s">
        <v>17</v>
      </c>
      <c r="L592" s="1" t="s">
        <v>43</v>
      </c>
    </row>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592"/>
  <dataValidations>
    <dataValidation type="list" allowBlank="1" showErrorMessage="1" sqref="C186:C192 C194:C205">
      <formula1>$C$179:$C$182</formula1>
    </dataValidation>
    <dataValidation type="list" allowBlank="1" showErrorMessage="1" sqref="C221:C223">
      <formula1>$C$213:$C$217</formula1>
    </dataValidation>
    <dataValidation type="list" allowBlank="1" showErrorMessage="1" sqref="C224">
      <formula1>$C$213:$C$216</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6.63"/>
    <col customWidth="1" min="2" max="2" width="41.5"/>
    <col customWidth="1" min="3" max="3" width="38.5"/>
    <col customWidth="1" min="4" max="26" width="8.88"/>
  </cols>
  <sheetData>
    <row r="1">
      <c r="A1" s="1" t="s">
        <v>0</v>
      </c>
      <c r="B1" s="1" t="s">
        <v>1</v>
      </c>
      <c r="C1" s="1" t="s">
        <v>2</v>
      </c>
      <c r="D1" s="1" t="s">
        <v>3</v>
      </c>
      <c r="E1" s="1" t="s">
        <v>4</v>
      </c>
      <c r="F1" s="1" t="s">
        <v>5</v>
      </c>
      <c r="G1" s="1" t="s">
        <v>6</v>
      </c>
      <c r="H1" s="1" t="s">
        <v>7</v>
      </c>
      <c r="I1" s="1" t="s">
        <v>8</v>
      </c>
      <c r="J1" s="1" t="s">
        <v>9</v>
      </c>
      <c r="K1" s="1" t="s">
        <v>10</v>
      </c>
      <c r="L1" s="1" t="s">
        <v>11</v>
      </c>
    </row>
    <row r="8" ht="18.0" customHeight="1"/>
    <row r="9">
      <c r="A9" s="1" t="s">
        <v>1025</v>
      </c>
      <c r="B9" s="5" t="s">
        <v>1026</v>
      </c>
      <c r="C9" s="2" t="s">
        <v>42</v>
      </c>
      <c r="D9" s="1" t="s">
        <v>1027</v>
      </c>
      <c r="E9" s="1" t="s">
        <v>1028</v>
      </c>
      <c r="F9" s="1" t="s">
        <v>17</v>
      </c>
      <c r="G9" s="1" t="s">
        <v>147</v>
      </c>
      <c r="H9" s="1" t="s">
        <v>1029</v>
      </c>
      <c r="I9" s="1" t="s">
        <v>17</v>
      </c>
      <c r="J9" s="1" t="s">
        <v>17</v>
      </c>
      <c r="K9" s="1" t="s">
        <v>17</v>
      </c>
      <c r="L9" s="1" t="s">
        <v>43</v>
      </c>
    </row>
    <row r="10">
      <c r="A10" s="1" t="s">
        <v>1030</v>
      </c>
      <c r="B10" s="5" t="s">
        <v>1031</v>
      </c>
      <c r="C10" s="2" t="s">
        <v>42</v>
      </c>
      <c r="D10" s="1" t="s">
        <v>1027</v>
      </c>
      <c r="E10" s="1" t="s">
        <v>1028</v>
      </c>
      <c r="F10" s="1" t="s">
        <v>17</v>
      </c>
      <c r="G10" s="1" t="s">
        <v>147</v>
      </c>
      <c r="H10" s="1" t="s">
        <v>1029</v>
      </c>
      <c r="I10" s="1" t="s">
        <v>17</v>
      </c>
      <c r="J10" s="1" t="s">
        <v>17</v>
      </c>
      <c r="K10" s="1" t="s">
        <v>17</v>
      </c>
      <c r="L10" s="1" t="s">
        <v>43</v>
      </c>
    </row>
    <row r="11">
      <c r="B11" s="5"/>
    </row>
    <row r="12" ht="18.0" customHeight="1">
      <c r="B12" s="5"/>
      <c r="C12" s="5"/>
      <c r="F12" s="5"/>
      <c r="G12" s="5"/>
      <c r="H12" s="5"/>
    </row>
    <row r="13">
      <c r="B13" s="5"/>
      <c r="C13" s="5"/>
      <c r="F13" s="5"/>
      <c r="G13" s="5"/>
      <c r="H13" s="5"/>
    </row>
    <row r="14">
      <c r="B14" s="5"/>
      <c r="C14" s="5"/>
      <c r="F14" s="5"/>
      <c r="G14" s="5"/>
      <c r="H14" s="5"/>
    </row>
    <row r="15">
      <c r="B15" s="5"/>
      <c r="C15" s="5"/>
      <c r="F15" s="5"/>
      <c r="G15" s="5"/>
      <c r="H15" s="5"/>
    </row>
    <row r="16">
      <c r="B16" s="5"/>
      <c r="C16" s="5"/>
      <c r="F16" s="5"/>
      <c r="G16" s="5"/>
      <c r="H16" s="5"/>
    </row>
    <row r="18" ht="18.0" customHeight="1"/>
    <row r="19" ht="18.0" customHeight="1">
      <c r="A19" s="1" t="s">
        <v>1032</v>
      </c>
      <c r="B19" s="1" t="s">
        <v>150</v>
      </c>
      <c r="C19" s="2">
        <v>133.0</v>
      </c>
      <c r="D19" s="1" t="s">
        <v>1027</v>
      </c>
      <c r="E19" s="1" t="s">
        <v>1028</v>
      </c>
      <c r="F19" s="1" t="s">
        <v>500</v>
      </c>
      <c r="G19" s="1" t="s">
        <v>147</v>
      </c>
      <c r="H19" s="1" t="s">
        <v>1029</v>
      </c>
      <c r="I19" s="1" t="s">
        <v>17</v>
      </c>
      <c r="J19" s="1" t="s">
        <v>17</v>
      </c>
      <c r="K19" s="1" t="s">
        <v>150</v>
      </c>
      <c r="L19" s="1" t="s">
        <v>151</v>
      </c>
    </row>
    <row r="20" ht="18.0" customHeight="1">
      <c r="A20" s="1" t="s">
        <v>1033</v>
      </c>
      <c r="B20" s="1" t="s">
        <v>154</v>
      </c>
      <c r="C20" s="2">
        <v>73.0</v>
      </c>
      <c r="D20" s="1" t="s">
        <v>1027</v>
      </c>
      <c r="E20" s="1" t="s">
        <v>1028</v>
      </c>
      <c r="F20" s="1" t="s">
        <v>500</v>
      </c>
      <c r="G20" s="1" t="s">
        <v>147</v>
      </c>
      <c r="H20" s="1" t="s">
        <v>1029</v>
      </c>
      <c r="I20" s="1" t="s">
        <v>17</v>
      </c>
      <c r="J20" s="1" t="s">
        <v>17</v>
      </c>
      <c r="K20" s="1" t="s">
        <v>154</v>
      </c>
      <c r="L20" s="1" t="s">
        <v>151</v>
      </c>
    </row>
    <row r="21" ht="18.0" customHeight="1">
      <c r="A21" s="1" t="s">
        <v>1034</v>
      </c>
      <c r="B21" s="1" t="s">
        <v>157</v>
      </c>
      <c r="C21" s="2">
        <v>0.0</v>
      </c>
      <c r="D21" s="1" t="s">
        <v>1027</v>
      </c>
      <c r="E21" s="1" t="s">
        <v>1028</v>
      </c>
      <c r="F21" s="1" t="s">
        <v>500</v>
      </c>
      <c r="G21" s="1" t="s">
        <v>147</v>
      </c>
      <c r="H21" s="1" t="s">
        <v>1029</v>
      </c>
      <c r="I21" s="1" t="s">
        <v>17</v>
      </c>
      <c r="J21" s="1" t="s">
        <v>17</v>
      </c>
      <c r="K21" s="1" t="s">
        <v>157</v>
      </c>
      <c r="L21" s="1" t="s">
        <v>151</v>
      </c>
    </row>
    <row r="22" ht="18.0" customHeight="1">
      <c r="A22" s="1" t="s">
        <v>1035</v>
      </c>
      <c r="B22" s="1" t="s">
        <v>160</v>
      </c>
      <c r="C22" s="2">
        <v>0.0</v>
      </c>
      <c r="D22" s="1" t="s">
        <v>1027</v>
      </c>
      <c r="E22" s="1" t="s">
        <v>1028</v>
      </c>
      <c r="F22" s="1" t="s">
        <v>500</v>
      </c>
      <c r="G22" s="1" t="s">
        <v>147</v>
      </c>
      <c r="H22" s="1" t="s">
        <v>1029</v>
      </c>
      <c r="I22" s="1" t="s">
        <v>17</v>
      </c>
      <c r="J22" s="1" t="s">
        <v>17</v>
      </c>
      <c r="K22" s="1" t="s">
        <v>160</v>
      </c>
      <c r="L22" s="1" t="s">
        <v>151</v>
      </c>
    </row>
    <row r="23" ht="18.0" customHeight="1">
      <c r="A23" s="1" t="s">
        <v>1036</v>
      </c>
      <c r="B23" s="1" t="s">
        <v>181</v>
      </c>
      <c r="C23" s="1">
        <f>SUM(C19:C22)</f>
        <v>206</v>
      </c>
      <c r="D23" s="1" t="s">
        <v>1027</v>
      </c>
      <c r="E23" s="1" t="s">
        <v>1028</v>
      </c>
      <c r="F23" s="1" t="s">
        <v>500</v>
      </c>
      <c r="G23" s="1" t="s">
        <v>147</v>
      </c>
      <c r="H23" s="1" t="s">
        <v>1029</v>
      </c>
      <c r="I23" s="1" t="s">
        <v>17</v>
      </c>
      <c r="J23" s="1" t="s">
        <v>17</v>
      </c>
      <c r="K23" s="1" t="s">
        <v>17</v>
      </c>
      <c r="L23" s="1" t="s">
        <v>151</v>
      </c>
    </row>
    <row r="24" ht="15.75" customHeight="1">
      <c r="C24" s="21"/>
    </row>
    <row r="25" ht="15.75" customHeight="1"/>
    <row r="26" ht="18.0" customHeight="1"/>
    <row r="27" ht="18.0" customHeight="1">
      <c r="A27" s="1" t="s">
        <v>1037</v>
      </c>
      <c r="B27" s="1" t="s">
        <v>150</v>
      </c>
      <c r="C27" s="2">
        <v>38.0</v>
      </c>
      <c r="D27" s="1" t="s">
        <v>1027</v>
      </c>
      <c r="E27" s="1" t="s">
        <v>1028</v>
      </c>
      <c r="F27" s="1" t="s">
        <v>509</v>
      </c>
      <c r="G27" s="1" t="s">
        <v>147</v>
      </c>
      <c r="H27" s="1" t="s">
        <v>1029</v>
      </c>
      <c r="I27" s="1" t="s">
        <v>17</v>
      </c>
      <c r="J27" s="1" t="s">
        <v>17</v>
      </c>
      <c r="K27" s="1" t="s">
        <v>150</v>
      </c>
      <c r="L27" s="1" t="s">
        <v>151</v>
      </c>
    </row>
    <row r="28" ht="18.0" customHeight="1">
      <c r="A28" s="1" t="s">
        <v>1038</v>
      </c>
      <c r="B28" s="1" t="s">
        <v>154</v>
      </c>
      <c r="C28" s="2">
        <v>21.0</v>
      </c>
      <c r="D28" s="1" t="s">
        <v>1027</v>
      </c>
      <c r="E28" s="1" t="s">
        <v>1028</v>
      </c>
      <c r="F28" s="1" t="s">
        <v>509</v>
      </c>
      <c r="G28" s="1" t="s">
        <v>147</v>
      </c>
      <c r="H28" s="1" t="s">
        <v>1029</v>
      </c>
      <c r="I28" s="1" t="s">
        <v>17</v>
      </c>
      <c r="J28" s="1" t="s">
        <v>17</v>
      </c>
      <c r="K28" s="1" t="s">
        <v>154</v>
      </c>
      <c r="L28" s="1" t="s">
        <v>151</v>
      </c>
    </row>
    <row r="29" ht="18.0" customHeight="1">
      <c r="A29" s="1" t="s">
        <v>1039</v>
      </c>
      <c r="B29" s="1" t="s">
        <v>157</v>
      </c>
      <c r="C29" s="2">
        <v>0.0</v>
      </c>
      <c r="D29" s="1" t="s">
        <v>1027</v>
      </c>
      <c r="E29" s="1" t="s">
        <v>1028</v>
      </c>
      <c r="F29" s="1" t="s">
        <v>509</v>
      </c>
      <c r="G29" s="1" t="s">
        <v>147</v>
      </c>
      <c r="H29" s="1" t="s">
        <v>1029</v>
      </c>
      <c r="I29" s="1" t="s">
        <v>17</v>
      </c>
      <c r="J29" s="1" t="s">
        <v>17</v>
      </c>
      <c r="K29" s="1" t="s">
        <v>157</v>
      </c>
      <c r="L29" s="1" t="s">
        <v>151</v>
      </c>
    </row>
    <row r="30" ht="18.0" customHeight="1">
      <c r="A30" s="1" t="s">
        <v>1040</v>
      </c>
      <c r="B30" s="1" t="s">
        <v>160</v>
      </c>
      <c r="C30" s="2">
        <v>0.0</v>
      </c>
      <c r="D30" s="1" t="s">
        <v>1027</v>
      </c>
      <c r="E30" s="1" t="s">
        <v>1028</v>
      </c>
      <c r="F30" s="1" t="s">
        <v>509</v>
      </c>
      <c r="G30" s="1" t="s">
        <v>147</v>
      </c>
      <c r="H30" s="1" t="s">
        <v>1029</v>
      </c>
      <c r="I30" s="1" t="s">
        <v>17</v>
      </c>
      <c r="J30" s="1" t="s">
        <v>17</v>
      </c>
      <c r="K30" s="1" t="s">
        <v>160</v>
      </c>
      <c r="L30" s="1" t="s">
        <v>151</v>
      </c>
    </row>
    <row r="31" ht="18.0" customHeight="1">
      <c r="A31" s="1" t="s">
        <v>1041</v>
      </c>
      <c r="B31" s="1" t="s">
        <v>181</v>
      </c>
      <c r="C31" s="1">
        <f>SUM(C27:C29)</f>
        <v>59</v>
      </c>
      <c r="D31" s="1" t="s">
        <v>1027</v>
      </c>
      <c r="E31" s="1" t="s">
        <v>1028</v>
      </c>
      <c r="F31" s="1" t="s">
        <v>509</v>
      </c>
      <c r="G31" s="1" t="s">
        <v>147</v>
      </c>
      <c r="H31" s="1" t="s">
        <v>1029</v>
      </c>
      <c r="I31" s="1" t="s">
        <v>17</v>
      </c>
      <c r="J31" s="1" t="s">
        <v>17</v>
      </c>
      <c r="K31" s="1" t="s">
        <v>17</v>
      </c>
      <c r="L31" s="1" t="s">
        <v>151</v>
      </c>
    </row>
    <row r="32" ht="15.75" customHeight="1"/>
    <row r="33" ht="18.0" customHeight="1"/>
    <row r="34" ht="18.0" customHeight="1">
      <c r="A34" s="1" t="s">
        <v>1042</v>
      </c>
      <c r="B34" s="1" t="s">
        <v>150</v>
      </c>
      <c r="C34" s="2">
        <v>14.0</v>
      </c>
      <c r="D34" s="1" t="s">
        <v>1027</v>
      </c>
      <c r="E34" s="1" t="s">
        <v>1028</v>
      </c>
      <c r="F34" s="1" t="s">
        <v>518</v>
      </c>
      <c r="G34" s="1" t="s">
        <v>147</v>
      </c>
      <c r="H34" s="1" t="s">
        <v>1029</v>
      </c>
      <c r="I34" s="1" t="s">
        <v>17</v>
      </c>
      <c r="J34" s="1" t="s">
        <v>17</v>
      </c>
      <c r="K34" s="1" t="s">
        <v>150</v>
      </c>
      <c r="L34" s="1" t="s">
        <v>151</v>
      </c>
    </row>
    <row r="35" ht="18.0" customHeight="1">
      <c r="A35" s="1" t="s">
        <v>1043</v>
      </c>
      <c r="B35" s="1" t="s">
        <v>154</v>
      </c>
      <c r="C35" s="2">
        <v>10.0</v>
      </c>
      <c r="D35" s="1" t="s">
        <v>1027</v>
      </c>
      <c r="E35" s="1" t="s">
        <v>1028</v>
      </c>
      <c r="F35" s="1" t="s">
        <v>518</v>
      </c>
      <c r="G35" s="1" t="s">
        <v>147</v>
      </c>
      <c r="H35" s="1" t="s">
        <v>1029</v>
      </c>
      <c r="I35" s="1" t="s">
        <v>17</v>
      </c>
      <c r="J35" s="1" t="s">
        <v>17</v>
      </c>
      <c r="K35" s="1" t="s">
        <v>154</v>
      </c>
      <c r="L35" s="1" t="s">
        <v>151</v>
      </c>
    </row>
    <row r="36" ht="18.0" customHeight="1">
      <c r="A36" s="1" t="s">
        <v>1044</v>
      </c>
      <c r="B36" s="1" t="s">
        <v>157</v>
      </c>
      <c r="C36" s="2">
        <v>0.0</v>
      </c>
      <c r="D36" s="1" t="s">
        <v>1027</v>
      </c>
      <c r="E36" s="1" t="s">
        <v>1028</v>
      </c>
      <c r="F36" s="1" t="s">
        <v>518</v>
      </c>
      <c r="G36" s="1" t="s">
        <v>147</v>
      </c>
      <c r="H36" s="1" t="s">
        <v>1029</v>
      </c>
      <c r="I36" s="1" t="s">
        <v>17</v>
      </c>
      <c r="J36" s="1" t="s">
        <v>17</v>
      </c>
      <c r="K36" s="1" t="s">
        <v>157</v>
      </c>
      <c r="L36" s="1" t="s">
        <v>151</v>
      </c>
    </row>
    <row r="37" ht="18.0" customHeight="1">
      <c r="A37" s="1" t="s">
        <v>1045</v>
      </c>
      <c r="B37" s="1" t="s">
        <v>160</v>
      </c>
      <c r="C37" s="2">
        <v>0.0</v>
      </c>
      <c r="D37" s="1" t="s">
        <v>1027</v>
      </c>
      <c r="E37" s="1" t="s">
        <v>1028</v>
      </c>
      <c r="F37" s="1" t="s">
        <v>518</v>
      </c>
      <c r="G37" s="1" t="s">
        <v>147</v>
      </c>
      <c r="H37" s="1" t="s">
        <v>1029</v>
      </c>
      <c r="I37" s="1" t="s">
        <v>17</v>
      </c>
      <c r="J37" s="1" t="s">
        <v>17</v>
      </c>
      <c r="K37" s="1" t="s">
        <v>160</v>
      </c>
      <c r="L37" s="1" t="s">
        <v>151</v>
      </c>
    </row>
    <row r="38" ht="18.0" customHeight="1">
      <c r="A38" s="1" t="s">
        <v>1046</v>
      </c>
      <c r="B38" s="1" t="s">
        <v>181</v>
      </c>
      <c r="C38" s="1">
        <f>SUM(C34:C36)</f>
        <v>24</v>
      </c>
      <c r="D38" s="1" t="s">
        <v>1027</v>
      </c>
      <c r="E38" s="1" t="s">
        <v>1028</v>
      </c>
      <c r="F38" s="1" t="s">
        <v>518</v>
      </c>
      <c r="G38" s="1" t="s">
        <v>147</v>
      </c>
      <c r="H38" s="1" t="s">
        <v>1029</v>
      </c>
      <c r="I38" s="1" t="s">
        <v>17</v>
      </c>
      <c r="J38" s="1" t="s">
        <v>17</v>
      </c>
      <c r="K38" s="1" t="s">
        <v>17</v>
      </c>
      <c r="L38" s="1" t="s">
        <v>151</v>
      </c>
    </row>
    <row r="39" ht="15.75" customHeight="1"/>
    <row r="40" ht="15.75" customHeight="1"/>
    <row r="41" ht="15.75" customHeight="1"/>
    <row r="42" ht="15.75" customHeight="1"/>
    <row r="43" ht="18.0" customHeight="1"/>
    <row r="44" ht="18.0" customHeight="1">
      <c r="A44" s="1" t="s">
        <v>1047</v>
      </c>
      <c r="B44" s="1" t="s">
        <v>1048</v>
      </c>
      <c r="C44" s="2" t="s">
        <v>88</v>
      </c>
      <c r="D44" s="1" t="s">
        <v>1027</v>
      </c>
      <c r="E44" s="1" t="s">
        <v>1049</v>
      </c>
      <c r="F44" s="1" t="s">
        <v>1048</v>
      </c>
      <c r="G44" s="1" t="s">
        <v>147</v>
      </c>
      <c r="H44" s="1" t="s">
        <v>1029</v>
      </c>
      <c r="I44" s="1" t="s">
        <v>17</v>
      </c>
      <c r="J44" s="1" t="s">
        <v>17</v>
      </c>
      <c r="K44" s="1" t="s">
        <v>17</v>
      </c>
      <c r="L44" s="1" t="s">
        <v>85</v>
      </c>
    </row>
    <row r="45" ht="18.0" customHeight="1">
      <c r="A45" s="1" t="s">
        <v>1050</v>
      </c>
      <c r="B45" s="1" t="s">
        <v>1051</v>
      </c>
      <c r="D45" s="1" t="s">
        <v>1027</v>
      </c>
      <c r="E45" s="1" t="s">
        <v>1049</v>
      </c>
      <c r="F45" s="1" t="s">
        <v>1051</v>
      </c>
      <c r="G45" s="1" t="s">
        <v>147</v>
      </c>
      <c r="H45" s="1" t="s">
        <v>1029</v>
      </c>
      <c r="I45" s="1" t="s">
        <v>17</v>
      </c>
      <c r="J45" s="1" t="s">
        <v>17</v>
      </c>
      <c r="K45" s="1" t="s">
        <v>17</v>
      </c>
      <c r="L45" s="1" t="s">
        <v>85</v>
      </c>
    </row>
    <row r="46" ht="18.0" customHeight="1">
      <c r="A46" s="1" t="s">
        <v>1052</v>
      </c>
      <c r="B46" s="1" t="s">
        <v>1053</v>
      </c>
      <c r="C46" s="2" t="s">
        <v>88</v>
      </c>
      <c r="D46" s="1" t="s">
        <v>1027</v>
      </c>
      <c r="E46" s="1" t="s">
        <v>1049</v>
      </c>
      <c r="F46" s="1" t="s">
        <v>1053</v>
      </c>
      <c r="G46" s="1" t="s">
        <v>147</v>
      </c>
      <c r="H46" s="1" t="s">
        <v>1029</v>
      </c>
      <c r="I46" s="1" t="s">
        <v>17</v>
      </c>
      <c r="J46" s="1" t="s">
        <v>17</v>
      </c>
      <c r="K46" s="1" t="s">
        <v>17</v>
      </c>
      <c r="L46" s="1" t="s">
        <v>85</v>
      </c>
    </row>
    <row r="47" ht="18.0" customHeight="1">
      <c r="A47" s="1" t="s">
        <v>1054</v>
      </c>
      <c r="B47" s="1" t="s">
        <v>1055</v>
      </c>
      <c r="D47" s="1" t="s">
        <v>1027</v>
      </c>
      <c r="E47" s="1" t="s">
        <v>1049</v>
      </c>
      <c r="F47" s="1" t="s">
        <v>1055</v>
      </c>
      <c r="G47" s="1" t="s">
        <v>147</v>
      </c>
      <c r="H47" s="1" t="s">
        <v>1029</v>
      </c>
      <c r="I47" s="1" t="s">
        <v>17</v>
      </c>
      <c r="J47" s="1" t="s">
        <v>17</v>
      </c>
      <c r="K47" s="1" t="s">
        <v>17</v>
      </c>
      <c r="L47" s="1" t="s">
        <v>85</v>
      </c>
    </row>
    <row r="48" ht="15.75" customHeight="1"/>
    <row r="49" ht="18.0" customHeight="1"/>
    <row r="50" ht="15.75" customHeight="1">
      <c r="A50" s="1" t="s">
        <v>1056</v>
      </c>
      <c r="B50" s="5" t="s">
        <v>1057</v>
      </c>
      <c r="C50" s="2" t="s">
        <v>569</v>
      </c>
      <c r="D50" s="1" t="s">
        <v>1027</v>
      </c>
      <c r="E50" s="1" t="s">
        <v>1049</v>
      </c>
      <c r="F50" s="1" t="s">
        <v>1058</v>
      </c>
      <c r="G50" s="1" t="s">
        <v>147</v>
      </c>
      <c r="H50" s="1" t="s">
        <v>1029</v>
      </c>
      <c r="I50" s="1" t="s">
        <v>17</v>
      </c>
      <c r="J50" s="1" t="s">
        <v>17</v>
      </c>
      <c r="K50" s="1" t="s">
        <v>17</v>
      </c>
      <c r="L50" s="1" t="s">
        <v>43</v>
      </c>
    </row>
    <row r="51" ht="18.0" customHeight="1">
      <c r="C51" s="5"/>
    </row>
    <row r="52" ht="15.75" customHeight="1"/>
    <row r="53" ht="15.75" customHeight="1"/>
    <row r="54" ht="15.75" customHeight="1"/>
    <row r="55" ht="18.0" customHeight="1">
      <c r="A55" s="1" t="s">
        <v>1059</v>
      </c>
      <c r="B55" s="13" t="s">
        <v>151</v>
      </c>
      <c r="D55" s="1" t="s">
        <v>1027</v>
      </c>
      <c r="E55" s="1" t="s">
        <v>1060</v>
      </c>
      <c r="F55" s="1" t="s">
        <v>1058</v>
      </c>
      <c r="G55" s="1" t="s">
        <v>147</v>
      </c>
      <c r="H55" s="1" t="s">
        <v>1029</v>
      </c>
      <c r="I55" s="1" t="s">
        <v>17</v>
      </c>
      <c r="J55" s="1" t="s">
        <v>17</v>
      </c>
      <c r="K55" s="1" t="s">
        <v>17</v>
      </c>
      <c r="L55" s="1" t="s">
        <v>151</v>
      </c>
    </row>
    <row r="56" ht="18.0" customHeight="1">
      <c r="A56" s="1" t="s">
        <v>1061</v>
      </c>
      <c r="B56" s="22" t="s">
        <v>1062</v>
      </c>
      <c r="D56" s="1" t="s">
        <v>1027</v>
      </c>
      <c r="E56" s="1" t="s">
        <v>1060</v>
      </c>
      <c r="F56" s="1" t="s">
        <v>1058</v>
      </c>
      <c r="G56" s="1" t="s">
        <v>147</v>
      </c>
      <c r="H56" s="1" t="s">
        <v>1029</v>
      </c>
      <c r="I56" s="1" t="s">
        <v>17</v>
      </c>
      <c r="J56" s="1" t="s">
        <v>17</v>
      </c>
      <c r="K56" s="1" t="s">
        <v>17</v>
      </c>
      <c r="L56" s="1" t="s">
        <v>1062</v>
      </c>
    </row>
    <row r="57" ht="15.75" customHeight="1"/>
    <row r="58" ht="18.0" customHeight="1"/>
    <row r="59" ht="18.0" customHeight="1">
      <c r="C59" s="1" t="s">
        <v>1063</v>
      </c>
    </row>
    <row r="60" ht="18.0" customHeight="1">
      <c r="C60" s="1" t="s">
        <v>1064</v>
      </c>
    </row>
    <row r="61" ht="18.0" customHeight="1">
      <c r="C61" s="1" t="s">
        <v>1065</v>
      </c>
    </row>
    <row r="62" ht="18.0" customHeight="1">
      <c r="C62" s="1" t="s">
        <v>1066</v>
      </c>
    </row>
    <row r="63" ht="18.0" customHeight="1">
      <c r="C63" s="1" t="s">
        <v>1067</v>
      </c>
    </row>
    <row r="64" ht="18.0" customHeight="1"/>
    <row r="65" ht="18.0" customHeight="1"/>
    <row r="66" ht="18.0" customHeight="1">
      <c r="A66" s="1" t="s">
        <v>1068</v>
      </c>
      <c r="B66" s="1" t="s">
        <v>1069</v>
      </c>
      <c r="C66" s="1" t="s">
        <v>1064</v>
      </c>
      <c r="D66" s="1" t="s">
        <v>1027</v>
      </c>
      <c r="E66" s="1" t="s">
        <v>1049</v>
      </c>
      <c r="F66" s="1" t="s">
        <v>1070</v>
      </c>
      <c r="G66" s="1" t="s">
        <v>147</v>
      </c>
      <c r="H66" s="1" t="s">
        <v>1029</v>
      </c>
      <c r="I66" s="1" t="s">
        <v>17</v>
      </c>
      <c r="J66" s="1" t="s">
        <v>17</v>
      </c>
      <c r="K66" s="1" t="s">
        <v>17</v>
      </c>
      <c r="L66" s="1" t="s">
        <v>18</v>
      </c>
    </row>
    <row r="67" ht="18.0" customHeight="1">
      <c r="A67" s="1" t="s">
        <v>1071</v>
      </c>
      <c r="B67" s="1" t="s">
        <v>1072</v>
      </c>
      <c r="C67" s="1" t="s">
        <v>1063</v>
      </c>
      <c r="D67" s="1" t="s">
        <v>1027</v>
      </c>
      <c r="E67" s="1" t="s">
        <v>1049</v>
      </c>
      <c r="F67" s="1" t="s">
        <v>1070</v>
      </c>
      <c r="G67" s="1" t="s">
        <v>147</v>
      </c>
      <c r="H67" s="1" t="s">
        <v>1029</v>
      </c>
      <c r="I67" s="1" t="s">
        <v>17</v>
      </c>
      <c r="J67" s="1" t="s">
        <v>17</v>
      </c>
      <c r="K67" s="1" t="s">
        <v>17</v>
      </c>
      <c r="L67" s="1" t="s">
        <v>18</v>
      </c>
    </row>
    <row r="68" ht="18.0" customHeight="1">
      <c r="A68" s="1" t="s">
        <v>1073</v>
      </c>
      <c r="B68" s="1" t="s">
        <v>1074</v>
      </c>
      <c r="C68" s="1" t="s">
        <v>1063</v>
      </c>
      <c r="D68" s="1" t="s">
        <v>1027</v>
      </c>
      <c r="E68" s="1" t="s">
        <v>1049</v>
      </c>
      <c r="F68" s="1" t="s">
        <v>1070</v>
      </c>
      <c r="G68" s="1" t="s">
        <v>147</v>
      </c>
      <c r="H68" s="1" t="s">
        <v>1029</v>
      </c>
      <c r="I68" s="1" t="s">
        <v>17</v>
      </c>
      <c r="J68" s="1" t="s">
        <v>17</v>
      </c>
      <c r="K68" s="1" t="s">
        <v>17</v>
      </c>
      <c r="L68" s="1" t="s">
        <v>18</v>
      </c>
    </row>
    <row r="69" ht="18.0" customHeight="1">
      <c r="A69" s="1" t="s">
        <v>1075</v>
      </c>
      <c r="B69" s="1" t="s">
        <v>656</v>
      </c>
      <c r="C69" s="1" t="s">
        <v>1067</v>
      </c>
      <c r="D69" s="1" t="s">
        <v>1027</v>
      </c>
      <c r="E69" s="1" t="s">
        <v>1049</v>
      </c>
      <c r="F69" s="1" t="s">
        <v>1070</v>
      </c>
      <c r="G69" s="1" t="s">
        <v>147</v>
      </c>
      <c r="H69" s="1" t="s">
        <v>1029</v>
      </c>
      <c r="I69" s="1" t="s">
        <v>17</v>
      </c>
      <c r="J69" s="1" t="s">
        <v>17</v>
      </c>
      <c r="K69" s="1" t="s">
        <v>17</v>
      </c>
      <c r="L69" s="1" t="s">
        <v>18</v>
      </c>
    </row>
    <row r="70" ht="18.0" customHeight="1">
      <c r="A70" s="1" t="s">
        <v>1076</v>
      </c>
      <c r="B70" s="1" t="s">
        <v>650</v>
      </c>
      <c r="C70" s="1" t="s">
        <v>1067</v>
      </c>
      <c r="D70" s="1" t="s">
        <v>1027</v>
      </c>
      <c r="E70" s="1" t="s">
        <v>1049</v>
      </c>
      <c r="F70" s="1" t="s">
        <v>1070</v>
      </c>
      <c r="G70" s="1" t="s">
        <v>147</v>
      </c>
      <c r="H70" s="1" t="s">
        <v>1029</v>
      </c>
      <c r="I70" s="1" t="s">
        <v>17</v>
      </c>
      <c r="J70" s="1" t="s">
        <v>17</v>
      </c>
      <c r="K70" s="1" t="s">
        <v>17</v>
      </c>
      <c r="L70" s="1" t="s">
        <v>18</v>
      </c>
    </row>
    <row r="71" ht="18.0" customHeight="1">
      <c r="A71" s="1" t="s">
        <v>1077</v>
      </c>
      <c r="B71" s="1" t="s">
        <v>1078</v>
      </c>
      <c r="C71" s="1" t="s">
        <v>1063</v>
      </c>
      <c r="D71" s="1" t="s">
        <v>1027</v>
      </c>
      <c r="E71" s="1" t="s">
        <v>1049</v>
      </c>
      <c r="F71" s="1" t="s">
        <v>1070</v>
      </c>
      <c r="G71" s="1" t="s">
        <v>147</v>
      </c>
      <c r="H71" s="1" t="s">
        <v>1029</v>
      </c>
      <c r="I71" s="1" t="s">
        <v>17</v>
      </c>
      <c r="J71" s="1" t="s">
        <v>17</v>
      </c>
      <c r="K71" s="1" t="s">
        <v>17</v>
      </c>
      <c r="L71" s="1" t="s">
        <v>18</v>
      </c>
    </row>
    <row r="72" ht="15.75" customHeight="1"/>
    <row r="73" ht="15.75" customHeight="1"/>
    <row r="74" ht="15.75" customHeight="1">
      <c r="A74" s="1" t="s">
        <v>1079</v>
      </c>
      <c r="B74" s="5" t="s">
        <v>1080</v>
      </c>
      <c r="D74" s="1" t="s">
        <v>1027</v>
      </c>
      <c r="E74" s="1" t="s">
        <v>1049</v>
      </c>
      <c r="F74" s="1" t="s">
        <v>1070</v>
      </c>
      <c r="G74" s="1" t="s">
        <v>147</v>
      </c>
      <c r="H74" s="1" t="s">
        <v>1029</v>
      </c>
      <c r="I74" s="1" t="s">
        <v>17</v>
      </c>
      <c r="J74" s="1" t="s">
        <v>17</v>
      </c>
      <c r="K74" s="1" t="s">
        <v>17</v>
      </c>
      <c r="L74" s="1" t="s">
        <v>1081</v>
      </c>
    </row>
    <row r="75" ht="15.75" customHeight="1"/>
    <row r="76" ht="15.75" customHeight="1"/>
    <row r="77" ht="15.75" customHeight="1">
      <c r="A77" s="1" t="s">
        <v>1082</v>
      </c>
      <c r="B77" s="5" t="s">
        <v>1083</v>
      </c>
      <c r="C77" s="5"/>
      <c r="D77" s="1" t="s">
        <v>1027</v>
      </c>
      <c r="E77" s="1" t="s">
        <v>1049</v>
      </c>
      <c r="F77" s="1" t="s">
        <v>1070</v>
      </c>
      <c r="G77" s="1" t="s">
        <v>147</v>
      </c>
      <c r="H77" s="1" t="s">
        <v>1029</v>
      </c>
      <c r="I77" s="1" t="s">
        <v>17</v>
      </c>
      <c r="J77" s="1" t="s">
        <v>17</v>
      </c>
      <c r="K77" s="1" t="s">
        <v>17</v>
      </c>
      <c r="L77" s="1" t="s">
        <v>1081</v>
      </c>
    </row>
    <row r="78" ht="15.75" customHeight="1">
      <c r="B78" s="5"/>
      <c r="C78" s="5"/>
    </row>
    <row r="79" ht="18.0" customHeight="1"/>
    <row r="80" ht="15.75" customHeight="1">
      <c r="A80" s="1" t="s">
        <v>1084</v>
      </c>
      <c r="B80" s="5" t="s">
        <v>1085</v>
      </c>
      <c r="C80" s="5"/>
      <c r="D80" s="1" t="s">
        <v>1027</v>
      </c>
      <c r="E80" s="1" t="s">
        <v>1049</v>
      </c>
      <c r="F80" s="1" t="s">
        <v>1070</v>
      </c>
      <c r="G80" s="1" t="s">
        <v>147</v>
      </c>
      <c r="H80" s="1" t="s">
        <v>1029</v>
      </c>
      <c r="I80" s="1" t="s">
        <v>17</v>
      </c>
      <c r="J80" s="1" t="s">
        <v>17</v>
      </c>
      <c r="K80" s="1" t="s">
        <v>17</v>
      </c>
      <c r="L80" s="1" t="s">
        <v>18</v>
      </c>
    </row>
    <row r="81" ht="15.75" customHeight="1">
      <c r="B81" s="5"/>
      <c r="C81" s="5"/>
    </row>
    <row r="82" ht="15.75" customHeight="1"/>
    <row r="83" ht="15.75" customHeight="1"/>
    <row r="84" ht="15.75" customHeight="1"/>
    <row r="85" ht="15.75" customHeight="1"/>
    <row r="86" ht="15.75" customHeight="1"/>
    <row r="87" ht="18.0" customHeight="1"/>
    <row r="88" ht="18.0" customHeight="1">
      <c r="A88" s="1" t="s">
        <v>1086</v>
      </c>
      <c r="B88" s="1" t="s">
        <v>1048</v>
      </c>
      <c r="C88" s="19">
        <v>45839.0</v>
      </c>
      <c r="D88" s="1" t="s">
        <v>1027</v>
      </c>
      <c r="E88" s="1" t="s">
        <v>1049</v>
      </c>
      <c r="F88" s="1" t="s">
        <v>1087</v>
      </c>
      <c r="G88" s="1" t="s">
        <v>147</v>
      </c>
      <c r="H88" s="1" t="s">
        <v>1029</v>
      </c>
      <c r="I88" s="1" t="s">
        <v>17</v>
      </c>
      <c r="J88" s="1" t="s">
        <v>17</v>
      </c>
      <c r="K88" s="1" t="s">
        <v>17</v>
      </c>
      <c r="L88" s="1" t="s">
        <v>962</v>
      </c>
    </row>
    <row r="89" ht="18.0" customHeight="1">
      <c r="A89" s="1" t="s">
        <v>1088</v>
      </c>
      <c r="B89" s="1" t="s">
        <v>1051</v>
      </c>
      <c r="D89" s="1" t="s">
        <v>1027</v>
      </c>
      <c r="E89" s="1" t="s">
        <v>1049</v>
      </c>
      <c r="F89" s="1" t="s">
        <v>1087</v>
      </c>
      <c r="G89" s="1" t="s">
        <v>147</v>
      </c>
      <c r="H89" s="1" t="s">
        <v>1029</v>
      </c>
      <c r="I89" s="1" t="s">
        <v>17</v>
      </c>
      <c r="J89" s="1" t="s">
        <v>17</v>
      </c>
      <c r="K89" s="1" t="s">
        <v>17</v>
      </c>
      <c r="L89" s="1" t="s">
        <v>962</v>
      </c>
    </row>
    <row r="90" ht="18.0" customHeight="1">
      <c r="A90" s="1" t="s">
        <v>1089</v>
      </c>
      <c r="B90" s="1" t="s">
        <v>1053</v>
      </c>
      <c r="C90" s="19">
        <v>45962.0</v>
      </c>
      <c r="D90" s="1" t="s">
        <v>1027</v>
      </c>
      <c r="E90" s="1" t="s">
        <v>1049</v>
      </c>
      <c r="F90" s="1" t="s">
        <v>1087</v>
      </c>
      <c r="G90" s="1" t="s">
        <v>147</v>
      </c>
      <c r="H90" s="1" t="s">
        <v>1029</v>
      </c>
      <c r="I90" s="1" t="s">
        <v>17</v>
      </c>
      <c r="J90" s="1" t="s">
        <v>17</v>
      </c>
      <c r="K90" s="1" t="s">
        <v>17</v>
      </c>
      <c r="L90" s="1" t="s">
        <v>962</v>
      </c>
    </row>
    <row r="91" ht="18.0" customHeight="1">
      <c r="A91" s="1" t="s">
        <v>1090</v>
      </c>
      <c r="B91" s="1" t="s">
        <v>1055</v>
      </c>
      <c r="D91" s="1" t="s">
        <v>1027</v>
      </c>
      <c r="E91" s="1" t="s">
        <v>1049</v>
      </c>
      <c r="F91" s="1" t="s">
        <v>1087</v>
      </c>
      <c r="G91" s="1" t="s">
        <v>147</v>
      </c>
      <c r="H91" s="1" t="s">
        <v>1029</v>
      </c>
      <c r="I91" s="1" t="s">
        <v>17</v>
      </c>
      <c r="J91" s="1" t="s">
        <v>17</v>
      </c>
      <c r="K91" s="1" t="s">
        <v>17</v>
      </c>
      <c r="L91" s="1" t="s">
        <v>962</v>
      </c>
    </row>
    <row r="92" ht="15.75" customHeight="1"/>
    <row r="93" ht="18.0" customHeight="1"/>
    <row r="94" ht="18.0" customHeight="1">
      <c r="A94" s="1" t="s">
        <v>1091</v>
      </c>
      <c r="B94" s="1" t="s">
        <v>1048</v>
      </c>
      <c r="C94" s="19">
        <v>45839.0</v>
      </c>
      <c r="D94" s="1" t="s">
        <v>1027</v>
      </c>
      <c r="E94" s="1" t="s">
        <v>1049</v>
      </c>
      <c r="F94" s="1" t="s">
        <v>1087</v>
      </c>
      <c r="G94" s="1" t="s">
        <v>147</v>
      </c>
      <c r="H94" s="1" t="s">
        <v>1029</v>
      </c>
      <c r="I94" s="1" t="s">
        <v>17</v>
      </c>
      <c r="J94" s="1" t="s">
        <v>17</v>
      </c>
      <c r="K94" s="1" t="s">
        <v>17</v>
      </c>
      <c r="L94" s="1" t="s">
        <v>962</v>
      </c>
    </row>
    <row r="95" ht="18.0" customHeight="1">
      <c r="A95" s="1" t="s">
        <v>1092</v>
      </c>
      <c r="B95" s="1" t="s">
        <v>1051</v>
      </c>
      <c r="D95" s="1" t="s">
        <v>1027</v>
      </c>
      <c r="E95" s="1" t="s">
        <v>1049</v>
      </c>
      <c r="F95" s="1" t="s">
        <v>1087</v>
      </c>
      <c r="G95" s="1" t="s">
        <v>147</v>
      </c>
      <c r="H95" s="1" t="s">
        <v>1029</v>
      </c>
      <c r="I95" s="1" t="s">
        <v>17</v>
      </c>
      <c r="J95" s="1" t="s">
        <v>17</v>
      </c>
      <c r="K95" s="1" t="s">
        <v>17</v>
      </c>
      <c r="L95" s="1" t="s">
        <v>962</v>
      </c>
    </row>
    <row r="96" ht="18.0" customHeight="1">
      <c r="A96" s="1" t="s">
        <v>1093</v>
      </c>
      <c r="B96" s="1" t="s">
        <v>1053</v>
      </c>
      <c r="C96" s="19">
        <v>45992.0</v>
      </c>
      <c r="D96" s="1" t="s">
        <v>1027</v>
      </c>
      <c r="E96" s="1" t="s">
        <v>1049</v>
      </c>
      <c r="F96" s="1" t="s">
        <v>1087</v>
      </c>
      <c r="G96" s="1" t="s">
        <v>147</v>
      </c>
      <c r="H96" s="1" t="s">
        <v>1029</v>
      </c>
      <c r="I96" s="1" t="s">
        <v>17</v>
      </c>
      <c r="J96" s="1" t="s">
        <v>17</v>
      </c>
      <c r="K96" s="1" t="s">
        <v>17</v>
      </c>
      <c r="L96" s="1" t="s">
        <v>962</v>
      </c>
    </row>
    <row r="97" ht="18.0" customHeight="1">
      <c r="A97" s="1" t="s">
        <v>1094</v>
      </c>
      <c r="B97" s="1" t="s">
        <v>1055</v>
      </c>
      <c r="D97" s="1" t="s">
        <v>1027</v>
      </c>
      <c r="E97" s="1" t="s">
        <v>1049</v>
      </c>
      <c r="F97" s="1" t="s">
        <v>1087</v>
      </c>
      <c r="G97" s="1" t="s">
        <v>147</v>
      </c>
      <c r="H97" s="1" t="s">
        <v>1029</v>
      </c>
      <c r="I97" s="1" t="s">
        <v>17</v>
      </c>
      <c r="J97" s="1" t="s">
        <v>17</v>
      </c>
      <c r="K97" s="1" t="s">
        <v>17</v>
      </c>
      <c r="L97" s="1" t="s">
        <v>962</v>
      </c>
    </row>
    <row r="98" ht="15.75" customHeight="1"/>
    <row r="99" ht="18.0" customHeight="1"/>
    <row r="100" ht="18.0" customHeight="1">
      <c r="A100" s="1" t="s">
        <v>1095</v>
      </c>
      <c r="B100" s="1" t="s">
        <v>1048</v>
      </c>
      <c r="C100" s="19">
        <v>45870.0</v>
      </c>
      <c r="D100" s="1" t="s">
        <v>1027</v>
      </c>
      <c r="E100" s="1" t="s">
        <v>1049</v>
      </c>
      <c r="F100" s="1" t="s">
        <v>1087</v>
      </c>
      <c r="G100" s="1" t="s">
        <v>147</v>
      </c>
      <c r="H100" s="1" t="s">
        <v>1029</v>
      </c>
      <c r="I100" s="1" t="s">
        <v>17</v>
      </c>
      <c r="J100" s="1" t="s">
        <v>17</v>
      </c>
      <c r="K100" s="1" t="s">
        <v>17</v>
      </c>
      <c r="L100" s="1" t="s">
        <v>962</v>
      </c>
    </row>
    <row r="101" ht="18.0" customHeight="1">
      <c r="A101" s="1" t="s">
        <v>1096</v>
      </c>
      <c r="B101" s="1" t="s">
        <v>1051</v>
      </c>
      <c r="D101" s="1" t="s">
        <v>1027</v>
      </c>
      <c r="E101" s="1" t="s">
        <v>1049</v>
      </c>
      <c r="F101" s="1" t="s">
        <v>1087</v>
      </c>
      <c r="G101" s="1" t="s">
        <v>147</v>
      </c>
      <c r="H101" s="1" t="s">
        <v>1029</v>
      </c>
      <c r="I101" s="1" t="s">
        <v>17</v>
      </c>
      <c r="J101" s="1" t="s">
        <v>17</v>
      </c>
      <c r="K101" s="1" t="s">
        <v>17</v>
      </c>
      <c r="L101" s="1" t="s">
        <v>962</v>
      </c>
    </row>
    <row r="102" ht="18.0" customHeight="1">
      <c r="A102" s="1" t="s">
        <v>1097</v>
      </c>
      <c r="B102" s="1" t="s">
        <v>1053</v>
      </c>
      <c r="C102" s="19">
        <v>45992.0</v>
      </c>
      <c r="D102" s="1" t="s">
        <v>1027</v>
      </c>
      <c r="E102" s="1" t="s">
        <v>1049</v>
      </c>
      <c r="F102" s="1" t="s">
        <v>1087</v>
      </c>
      <c r="G102" s="1" t="s">
        <v>147</v>
      </c>
      <c r="H102" s="1" t="s">
        <v>1029</v>
      </c>
      <c r="I102" s="1" t="s">
        <v>17</v>
      </c>
      <c r="J102" s="1" t="s">
        <v>17</v>
      </c>
      <c r="K102" s="1" t="s">
        <v>17</v>
      </c>
      <c r="L102" s="1" t="s">
        <v>962</v>
      </c>
    </row>
    <row r="103" ht="18.0" customHeight="1">
      <c r="A103" s="1" t="s">
        <v>1098</v>
      </c>
      <c r="B103" s="1" t="s">
        <v>1055</v>
      </c>
      <c r="D103" s="1" t="s">
        <v>1027</v>
      </c>
      <c r="E103" s="1" t="s">
        <v>1049</v>
      </c>
      <c r="F103" s="1" t="s">
        <v>1087</v>
      </c>
      <c r="G103" s="1" t="s">
        <v>147</v>
      </c>
      <c r="H103" s="1" t="s">
        <v>1029</v>
      </c>
      <c r="I103" s="1" t="s">
        <v>17</v>
      </c>
      <c r="J103" s="1" t="s">
        <v>17</v>
      </c>
      <c r="K103" s="1" t="s">
        <v>17</v>
      </c>
      <c r="L103" s="1" t="s">
        <v>962</v>
      </c>
    </row>
    <row r="104" ht="15.75" customHeight="1"/>
    <row r="105" ht="18.0" customHeight="1"/>
    <row r="106" ht="18.0" customHeight="1">
      <c r="A106" s="1" t="s">
        <v>1099</v>
      </c>
      <c r="B106" s="1" t="s">
        <v>1048</v>
      </c>
      <c r="D106" s="1" t="s">
        <v>1027</v>
      </c>
      <c r="E106" s="1" t="s">
        <v>1049</v>
      </c>
      <c r="F106" s="1" t="s">
        <v>1087</v>
      </c>
      <c r="G106" s="1" t="s">
        <v>147</v>
      </c>
      <c r="H106" s="1" t="s">
        <v>1029</v>
      </c>
      <c r="I106" s="1" t="s">
        <v>17</v>
      </c>
      <c r="J106" s="1" t="s">
        <v>17</v>
      </c>
      <c r="K106" s="1" t="s">
        <v>17</v>
      </c>
      <c r="L106" s="1" t="s">
        <v>962</v>
      </c>
    </row>
    <row r="107" ht="18.0" customHeight="1">
      <c r="A107" s="1" t="s">
        <v>1100</v>
      </c>
      <c r="B107" s="1" t="s">
        <v>1051</v>
      </c>
      <c r="D107" s="1" t="s">
        <v>1027</v>
      </c>
      <c r="E107" s="1" t="s">
        <v>1049</v>
      </c>
      <c r="F107" s="1" t="s">
        <v>1087</v>
      </c>
      <c r="G107" s="1" t="s">
        <v>147</v>
      </c>
      <c r="H107" s="1" t="s">
        <v>1029</v>
      </c>
      <c r="I107" s="1" t="s">
        <v>17</v>
      </c>
      <c r="J107" s="1" t="s">
        <v>17</v>
      </c>
      <c r="K107" s="1" t="s">
        <v>17</v>
      </c>
      <c r="L107" s="1" t="s">
        <v>962</v>
      </c>
    </row>
    <row r="108" ht="18.0" customHeight="1">
      <c r="A108" s="1" t="s">
        <v>1101</v>
      </c>
      <c r="B108" s="1" t="s">
        <v>1053</v>
      </c>
      <c r="D108" s="1" t="s">
        <v>1027</v>
      </c>
      <c r="E108" s="1" t="s">
        <v>1049</v>
      </c>
      <c r="F108" s="1" t="s">
        <v>1087</v>
      </c>
      <c r="G108" s="1" t="s">
        <v>147</v>
      </c>
      <c r="H108" s="1" t="s">
        <v>1029</v>
      </c>
      <c r="I108" s="1" t="s">
        <v>17</v>
      </c>
      <c r="J108" s="1" t="s">
        <v>17</v>
      </c>
      <c r="K108" s="1" t="s">
        <v>17</v>
      </c>
      <c r="L108" s="1" t="s">
        <v>962</v>
      </c>
    </row>
    <row r="109" ht="18.0" customHeight="1">
      <c r="A109" s="1" t="s">
        <v>1102</v>
      </c>
      <c r="B109" s="1" t="s">
        <v>1055</v>
      </c>
      <c r="D109" s="1" t="s">
        <v>1027</v>
      </c>
      <c r="E109" s="1" t="s">
        <v>1049</v>
      </c>
      <c r="F109" s="1" t="s">
        <v>1087</v>
      </c>
      <c r="G109" s="1" t="s">
        <v>147</v>
      </c>
      <c r="H109" s="1" t="s">
        <v>1029</v>
      </c>
      <c r="I109" s="1" t="s">
        <v>17</v>
      </c>
      <c r="J109" s="1" t="s">
        <v>17</v>
      </c>
      <c r="K109" s="1" t="s">
        <v>17</v>
      </c>
      <c r="L109" s="1" t="s">
        <v>962</v>
      </c>
    </row>
    <row r="110" ht="15.75" customHeight="1"/>
    <row r="111" ht="18.0" customHeight="1"/>
    <row r="112" ht="18.0" customHeight="1">
      <c r="A112" s="1" t="s">
        <v>1103</v>
      </c>
      <c r="B112" s="1" t="s">
        <v>1048</v>
      </c>
      <c r="D112" s="1" t="s">
        <v>1027</v>
      </c>
      <c r="E112" s="1" t="s">
        <v>1049</v>
      </c>
      <c r="F112" s="1" t="s">
        <v>1087</v>
      </c>
      <c r="G112" s="1" t="s">
        <v>147</v>
      </c>
      <c r="H112" s="1" t="s">
        <v>1029</v>
      </c>
      <c r="I112" s="1" t="s">
        <v>17</v>
      </c>
      <c r="J112" s="1" t="s">
        <v>17</v>
      </c>
      <c r="K112" s="1" t="s">
        <v>17</v>
      </c>
      <c r="L112" s="1" t="s">
        <v>962</v>
      </c>
    </row>
    <row r="113" ht="18.0" customHeight="1">
      <c r="A113" s="1" t="s">
        <v>1104</v>
      </c>
      <c r="B113" s="1" t="s">
        <v>1051</v>
      </c>
      <c r="D113" s="1" t="s">
        <v>1027</v>
      </c>
      <c r="E113" s="1" t="s">
        <v>1049</v>
      </c>
      <c r="F113" s="1" t="s">
        <v>1087</v>
      </c>
      <c r="G113" s="1" t="s">
        <v>147</v>
      </c>
      <c r="H113" s="1" t="s">
        <v>1029</v>
      </c>
      <c r="I113" s="1" t="s">
        <v>17</v>
      </c>
      <c r="J113" s="1" t="s">
        <v>17</v>
      </c>
      <c r="K113" s="1" t="s">
        <v>17</v>
      </c>
      <c r="L113" s="1" t="s">
        <v>962</v>
      </c>
    </row>
    <row r="114" ht="18.0" customHeight="1">
      <c r="A114" s="1" t="s">
        <v>1105</v>
      </c>
      <c r="B114" s="1" t="s">
        <v>1053</v>
      </c>
      <c r="D114" s="1" t="s">
        <v>1027</v>
      </c>
      <c r="E114" s="1" t="s">
        <v>1049</v>
      </c>
      <c r="F114" s="1" t="s">
        <v>1087</v>
      </c>
      <c r="G114" s="1" t="s">
        <v>147</v>
      </c>
      <c r="H114" s="1" t="s">
        <v>1029</v>
      </c>
      <c r="I114" s="1" t="s">
        <v>17</v>
      </c>
      <c r="J114" s="1" t="s">
        <v>17</v>
      </c>
      <c r="K114" s="1" t="s">
        <v>17</v>
      </c>
      <c r="L114" s="1" t="s">
        <v>962</v>
      </c>
    </row>
    <row r="115" ht="18.0" customHeight="1">
      <c r="A115" s="1" t="s">
        <v>1106</v>
      </c>
      <c r="B115" s="1" t="s">
        <v>1055</v>
      </c>
      <c r="D115" s="1" t="s">
        <v>1027</v>
      </c>
      <c r="E115" s="1" t="s">
        <v>1049</v>
      </c>
      <c r="F115" s="1" t="s">
        <v>1087</v>
      </c>
      <c r="G115" s="1" t="s">
        <v>147</v>
      </c>
      <c r="H115" s="1" t="s">
        <v>1029</v>
      </c>
      <c r="I115" s="1" t="s">
        <v>17</v>
      </c>
      <c r="J115" s="1" t="s">
        <v>17</v>
      </c>
      <c r="K115" s="1" t="s">
        <v>17</v>
      </c>
      <c r="L115" s="1" t="s">
        <v>962</v>
      </c>
    </row>
    <row r="116" ht="15.75" customHeight="1"/>
    <row r="117" ht="18.0" customHeight="1"/>
    <row r="118" ht="15.75" customHeight="1">
      <c r="A118" s="1" t="s">
        <v>1107</v>
      </c>
      <c r="B118" s="5" t="s">
        <v>1108</v>
      </c>
      <c r="C118" s="5" t="s">
        <v>569</v>
      </c>
      <c r="D118" s="1" t="s">
        <v>1027</v>
      </c>
      <c r="E118" s="1" t="s">
        <v>1049</v>
      </c>
      <c r="F118" s="1" t="s">
        <v>1070</v>
      </c>
      <c r="G118" s="1" t="s">
        <v>147</v>
      </c>
      <c r="H118" s="1" t="s">
        <v>1029</v>
      </c>
      <c r="I118" s="1" t="s">
        <v>17</v>
      </c>
      <c r="J118" s="1" t="s">
        <v>17</v>
      </c>
      <c r="K118" s="1" t="s">
        <v>17</v>
      </c>
      <c r="L118" s="1" t="s">
        <v>43</v>
      </c>
    </row>
    <row r="119" ht="15.75" customHeight="1"/>
    <row r="120" ht="18.0" customHeight="1"/>
    <row r="121" ht="15.75" customHeight="1">
      <c r="A121" s="1" t="s">
        <v>1109</v>
      </c>
      <c r="B121" s="5" t="s">
        <v>1110</v>
      </c>
      <c r="C121" s="5"/>
      <c r="D121" s="1" t="s">
        <v>1027</v>
      </c>
      <c r="E121" s="1" t="s">
        <v>1049</v>
      </c>
      <c r="F121" s="1" t="s">
        <v>1070</v>
      </c>
      <c r="G121" s="1" t="s">
        <v>147</v>
      </c>
      <c r="H121" s="1" t="s">
        <v>1029</v>
      </c>
      <c r="I121" s="1" t="s">
        <v>17</v>
      </c>
      <c r="J121" s="1" t="s">
        <v>17</v>
      </c>
      <c r="K121" s="1" t="s">
        <v>17</v>
      </c>
      <c r="L121" s="1" t="s">
        <v>18</v>
      </c>
    </row>
    <row r="122" ht="15.75" customHeight="1"/>
    <row r="123" ht="15.75" customHeight="1"/>
    <row r="124" ht="15.75" customHeight="1"/>
    <row r="125" ht="15.75" customHeight="1"/>
    <row r="126" ht="15.75" customHeight="1"/>
    <row r="127" ht="15.75" customHeight="1"/>
    <row r="128" ht="18.0" customHeight="1"/>
    <row r="129" ht="15.75" customHeight="1">
      <c r="A129" s="1" t="s">
        <v>1111</v>
      </c>
      <c r="B129" s="5" t="s">
        <v>1112</v>
      </c>
      <c r="C129" s="2" t="s">
        <v>1113</v>
      </c>
      <c r="D129" s="1" t="s">
        <v>1027</v>
      </c>
      <c r="E129" s="1" t="s">
        <v>1060</v>
      </c>
      <c r="F129" s="1" t="s">
        <v>1114</v>
      </c>
      <c r="G129" s="1" t="s">
        <v>147</v>
      </c>
      <c r="H129" s="1" t="s">
        <v>1029</v>
      </c>
      <c r="I129" s="1" t="s">
        <v>17</v>
      </c>
      <c r="J129" s="1" t="s">
        <v>17</v>
      </c>
      <c r="K129" s="1" t="s">
        <v>17</v>
      </c>
      <c r="L129" s="1" t="s">
        <v>18</v>
      </c>
    </row>
    <row r="130" ht="15.75" customHeight="1"/>
    <row r="131" ht="21.75" customHeight="1">
      <c r="B131" s="5"/>
    </row>
    <row r="132" ht="21.75" customHeight="1">
      <c r="B132" s="5"/>
    </row>
    <row r="133" ht="18.0" customHeight="1">
      <c r="A133" s="1" t="s">
        <v>1115</v>
      </c>
      <c r="B133" s="13" t="s">
        <v>151</v>
      </c>
      <c r="C133" s="2">
        <v>64.0</v>
      </c>
      <c r="D133" s="1" t="s">
        <v>1027</v>
      </c>
      <c r="E133" s="1" t="s">
        <v>1060</v>
      </c>
      <c r="F133" s="1" t="s">
        <v>1116</v>
      </c>
      <c r="G133" s="1" t="s">
        <v>147</v>
      </c>
      <c r="H133" s="1" t="s">
        <v>1029</v>
      </c>
      <c r="I133" s="1" t="s">
        <v>17</v>
      </c>
      <c r="J133" s="1" t="s">
        <v>17</v>
      </c>
      <c r="K133" s="1" t="s">
        <v>17</v>
      </c>
      <c r="L133" s="1" t="s">
        <v>151</v>
      </c>
    </row>
    <row r="134" ht="18.0" customHeight="1">
      <c r="A134" s="1" t="s">
        <v>1117</v>
      </c>
      <c r="B134" s="22" t="s">
        <v>1062</v>
      </c>
      <c r="C134" s="2" t="s">
        <v>1118</v>
      </c>
      <c r="D134" s="1" t="s">
        <v>1027</v>
      </c>
      <c r="E134" s="1" t="s">
        <v>1060</v>
      </c>
      <c r="F134" s="1" t="s">
        <v>1116</v>
      </c>
      <c r="G134" s="1" t="s">
        <v>147</v>
      </c>
      <c r="H134" s="1" t="s">
        <v>1029</v>
      </c>
      <c r="I134" s="1" t="s">
        <v>17</v>
      </c>
      <c r="J134" s="1" t="s">
        <v>17</v>
      </c>
      <c r="K134" s="1" t="s">
        <v>17</v>
      </c>
      <c r="L134" s="1" t="s">
        <v>1062</v>
      </c>
    </row>
    <row r="135" ht="15.75" customHeight="1">
      <c r="B135" s="5"/>
    </row>
    <row r="136" ht="26.25" customHeight="1">
      <c r="B136" s="5"/>
    </row>
    <row r="137" ht="15.75" customHeight="1">
      <c r="B137" s="5"/>
    </row>
    <row r="138" ht="18.0" customHeight="1">
      <c r="A138" s="1" t="s">
        <v>1119</v>
      </c>
      <c r="B138" s="13" t="s">
        <v>151</v>
      </c>
      <c r="C138" s="2">
        <v>64.0</v>
      </c>
      <c r="D138" s="1" t="s">
        <v>1027</v>
      </c>
      <c r="E138" s="1" t="s">
        <v>1060</v>
      </c>
      <c r="F138" s="1" t="s">
        <v>1120</v>
      </c>
      <c r="G138" s="1" t="s">
        <v>147</v>
      </c>
      <c r="H138" s="1" t="s">
        <v>1029</v>
      </c>
      <c r="I138" s="1" t="s">
        <v>17</v>
      </c>
      <c r="J138" s="1" t="s">
        <v>17</v>
      </c>
      <c r="K138" s="1" t="s">
        <v>17</v>
      </c>
      <c r="L138" s="1" t="s">
        <v>151</v>
      </c>
    </row>
    <row r="139" ht="18.0" customHeight="1">
      <c r="A139" s="1" t="s">
        <v>1121</v>
      </c>
      <c r="B139" s="22" t="s">
        <v>1062</v>
      </c>
      <c r="C139" s="2" t="s">
        <v>1118</v>
      </c>
      <c r="D139" s="1" t="s">
        <v>1027</v>
      </c>
      <c r="E139" s="1" t="s">
        <v>1060</v>
      </c>
      <c r="F139" s="1" t="s">
        <v>1120</v>
      </c>
      <c r="G139" s="1" t="s">
        <v>147</v>
      </c>
      <c r="H139" s="1" t="s">
        <v>1029</v>
      </c>
      <c r="I139" s="1" t="s">
        <v>17</v>
      </c>
      <c r="J139" s="1" t="s">
        <v>17</v>
      </c>
      <c r="K139" s="1" t="s">
        <v>17</v>
      </c>
      <c r="L139" s="1" t="s">
        <v>1062</v>
      </c>
    </row>
    <row r="140" ht="15.75" customHeight="1"/>
    <row r="141" ht="18.0" customHeight="1"/>
    <row r="142" ht="15.75" customHeight="1">
      <c r="A142" s="1" t="s">
        <v>1122</v>
      </c>
      <c r="B142" s="5" t="s">
        <v>1123</v>
      </c>
      <c r="D142" s="1" t="s">
        <v>1027</v>
      </c>
      <c r="E142" s="1" t="s">
        <v>1060</v>
      </c>
      <c r="F142" s="1" t="s">
        <v>1058</v>
      </c>
      <c r="G142" s="1" t="s">
        <v>147</v>
      </c>
      <c r="H142" s="1" t="s">
        <v>1029</v>
      </c>
      <c r="I142" s="1" t="s">
        <v>17</v>
      </c>
      <c r="J142" s="1" t="s">
        <v>17</v>
      </c>
      <c r="K142" s="1" t="s">
        <v>17</v>
      </c>
      <c r="L142" s="1" t="s">
        <v>151</v>
      </c>
    </row>
    <row r="143" ht="15.75" customHeight="1">
      <c r="B143" s="5"/>
    </row>
    <row r="144" ht="18.0" customHeight="1"/>
    <row r="145" ht="15.75" customHeight="1">
      <c r="A145" s="1" t="s">
        <v>1124</v>
      </c>
      <c r="B145" s="5" t="s">
        <v>1125</v>
      </c>
      <c r="D145" s="1" t="s">
        <v>1027</v>
      </c>
      <c r="E145" s="1" t="s">
        <v>1060</v>
      </c>
      <c r="F145" s="1" t="s">
        <v>1058</v>
      </c>
      <c r="G145" s="1" t="s">
        <v>147</v>
      </c>
      <c r="H145" s="1" t="s">
        <v>1029</v>
      </c>
      <c r="I145" s="1" t="s">
        <v>17</v>
      </c>
      <c r="J145" s="1" t="s">
        <v>17</v>
      </c>
      <c r="K145" s="1" t="s">
        <v>17</v>
      </c>
      <c r="L145" s="1" t="s">
        <v>151</v>
      </c>
    </row>
    <row r="146" ht="15.75" customHeight="1"/>
    <row r="147" ht="18.0" customHeight="1"/>
    <row r="148" ht="18.0" customHeight="1">
      <c r="A148" s="1" t="s">
        <v>1126</v>
      </c>
      <c r="B148" s="1" t="s">
        <v>1127</v>
      </c>
      <c r="D148" s="1" t="s">
        <v>1027</v>
      </c>
      <c r="E148" s="1" t="s">
        <v>1060</v>
      </c>
      <c r="F148" s="1" t="s">
        <v>1128</v>
      </c>
      <c r="G148" s="1" t="s">
        <v>147</v>
      </c>
      <c r="H148" s="1" t="s">
        <v>1029</v>
      </c>
      <c r="I148" s="1" t="s">
        <v>17</v>
      </c>
      <c r="J148" s="1" t="s">
        <v>17</v>
      </c>
      <c r="K148" s="1" t="s">
        <v>17</v>
      </c>
      <c r="L148" s="1" t="s">
        <v>18</v>
      </c>
    </row>
    <row r="149" ht="15.75" customHeight="1"/>
    <row r="150" ht="15.75" customHeight="1"/>
    <row r="151" ht="15.75" customHeight="1"/>
    <row r="152" ht="15.75" customHeight="1"/>
    <row r="153" ht="15.75" customHeight="1"/>
    <row r="154" ht="15.75" customHeight="1"/>
    <row r="155" ht="15.75" customHeight="1"/>
    <row r="156" ht="15.75" customHeight="1"/>
    <row r="157" ht="18.0" customHeight="1">
      <c r="A157" s="1" t="s">
        <v>1129</v>
      </c>
      <c r="B157" s="1" t="s">
        <v>1130</v>
      </c>
      <c r="D157" s="1" t="s">
        <v>1027</v>
      </c>
      <c r="E157" s="1" t="s">
        <v>1060</v>
      </c>
      <c r="F157" s="1" t="s">
        <v>1131</v>
      </c>
      <c r="G157" s="1" t="s">
        <v>147</v>
      </c>
      <c r="H157" s="1" t="s">
        <v>1029</v>
      </c>
      <c r="I157" s="1" t="s">
        <v>17</v>
      </c>
      <c r="J157" s="1" t="s">
        <v>17</v>
      </c>
      <c r="K157" s="1" t="s">
        <v>17</v>
      </c>
      <c r="L157" s="1" t="s">
        <v>43</v>
      </c>
    </row>
    <row r="158" ht="18.0" customHeight="1">
      <c r="A158" s="1" t="s">
        <v>1132</v>
      </c>
      <c r="B158" s="2" t="s">
        <v>1133</v>
      </c>
      <c r="C158" s="2" t="s">
        <v>42</v>
      </c>
      <c r="D158" s="1" t="s">
        <v>1027</v>
      </c>
      <c r="E158" s="1" t="s">
        <v>1060</v>
      </c>
      <c r="F158" s="1" t="s">
        <v>1131</v>
      </c>
      <c r="G158" s="1" t="s">
        <v>147</v>
      </c>
      <c r="H158" s="1" t="s">
        <v>1029</v>
      </c>
      <c r="I158" s="1" t="s">
        <v>17</v>
      </c>
      <c r="J158" s="1" t="s">
        <v>17</v>
      </c>
      <c r="K158" s="1" t="s">
        <v>17</v>
      </c>
      <c r="L158" s="1" t="s">
        <v>43</v>
      </c>
    </row>
    <row r="159" ht="18.0" customHeight="1">
      <c r="A159" s="1" t="s">
        <v>1134</v>
      </c>
      <c r="B159" s="1" t="s">
        <v>1135</v>
      </c>
      <c r="D159" s="1" t="s">
        <v>1027</v>
      </c>
      <c r="E159" s="1" t="s">
        <v>1060</v>
      </c>
      <c r="F159" s="1" t="s">
        <v>1131</v>
      </c>
      <c r="G159" s="1" t="s">
        <v>147</v>
      </c>
      <c r="H159" s="1" t="s">
        <v>1029</v>
      </c>
      <c r="I159" s="1" t="s">
        <v>17</v>
      </c>
      <c r="J159" s="1" t="s">
        <v>17</v>
      </c>
      <c r="K159" s="1" t="s">
        <v>17</v>
      </c>
      <c r="L159" s="1" t="s">
        <v>43</v>
      </c>
    </row>
    <row r="160" ht="15.75" customHeight="1"/>
    <row r="161" ht="39.75" customHeight="1">
      <c r="B161" s="5"/>
    </row>
    <row r="162" ht="20.25" customHeight="1">
      <c r="B162" s="5"/>
    </row>
    <row r="163" ht="18.0" customHeight="1">
      <c r="A163" s="1" t="s">
        <v>1136</v>
      </c>
      <c r="B163" s="13" t="s">
        <v>151</v>
      </c>
      <c r="C163" s="2">
        <v>64.0</v>
      </c>
      <c r="D163" s="1" t="s">
        <v>1027</v>
      </c>
      <c r="E163" s="1" t="s">
        <v>1060</v>
      </c>
      <c r="F163" s="1" t="s">
        <v>1137</v>
      </c>
      <c r="G163" s="1" t="s">
        <v>147</v>
      </c>
      <c r="H163" s="1" t="s">
        <v>1029</v>
      </c>
      <c r="I163" s="1" t="s">
        <v>17</v>
      </c>
      <c r="J163" s="1" t="s">
        <v>17</v>
      </c>
      <c r="K163" s="1" t="s">
        <v>17</v>
      </c>
      <c r="L163" s="1" t="s">
        <v>151</v>
      </c>
    </row>
    <row r="164" ht="18.0" customHeight="1">
      <c r="A164" s="1" t="s">
        <v>1138</v>
      </c>
      <c r="B164" s="22" t="s">
        <v>1062</v>
      </c>
      <c r="C164" s="2" t="s">
        <v>1118</v>
      </c>
      <c r="D164" s="1" t="s">
        <v>1027</v>
      </c>
      <c r="E164" s="1" t="s">
        <v>1060</v>
      </c>
      <c r="F164" s="1" t="s">
        <v>1137</v>
      </c>
      <c r="G164" s="1" t="s">
        <v>147</v>
      </c>
      <c r="H164" s="1" t="s">
        <v>1029</v>
      </c>
      <c r="I164" s="1" t="s">
        <v>17</v>
      </c>
      <c r="J164" s="1" t="s">
        <v>17</v>
      </c>
      <c r="K164" s="1" t="s">
        <v>17</v>
      </c>
      <c r="L164" s="1" t="s">
        <v>1062</v>
      </c>
    </row>
    <row r="165" ht="15.75" customHeight="1"/>
    <row r="166" ht="75.75" customHeight="1">
      <c r="B166" s="5"/>
    </row>
    <row r="167" ht="15.75" customHeight="1">
      <c r="B167" s="5"/>
    </row>
    <row r="168" ht="18.0" customHeight="1">
      <c r="A168" s="1" t="s">
        <v>1139</v>
      </c>
      <c r="B168" s="13" t="s">
        <v>151</v>
      </c>
      <c r="C168" s="2">
        <v>20.0</v>
      </c>
      <c r="D168" s="1" t="s">
        <v>1027</v>
      </c>
      <c r="E168" s="1" t="s">
        <v>1060</v>
      </c>
      <c r="F168" s="1" t="s">
        <v>1140</v>
      </c>
      <c r="G168" s="1" t="s">
        <v>147</v>
      </c>
      <c r="H168" s="1" t="s">
        <v>1029</v>
      </c>
      <c r="I168" s="1" t="s">
        <v>17</v>
      </c>
      <c r="J168" s="1" t="s">
        <v>17</v>
      </c>
      <c r="K168" s="1" t="s">
        <v>17</v>
      </c>
      <c r="L168" s="1" t="s">
        <v>151</v>
      </c>
    </row>
    <row r="169" ht="18.0" customHeight="1">
      <c r="A169" s="1" t="s">
        <v>1141</v>
      </c>
      <c r="B169" s="22" t="s">
        <v>1062</v>
      </c>
      <c r="C169" s="2" t="s">
        <v>1118</v>
      </c>
      <c r="D169" s="1" t="s">
        <v>1027</v>
      </c>
      <c r="E169" s="1" t="s">
        <v>1060</v>
      </c>
      <c r="F169" s="1" t="s">
        <v>1140</v>
      </c>
      <c r="G169" s="1" t="s">
        <v>147</v>
      </c>
      <c r="H169" s="1" t="s">
        <v>1029</v>
      </c>
      <c r="I169" s="1" t="s">
        <v>17</v>
      </c>
      <c r="J169" s="1" t="s">
        <v>17</v>
      </c>
      <c r="K169" s="1" t="s">
        <v>17</v>
      </c>
      <c r="L169" s="1" t="s">
        <v>1062</v>
      </c>
    </row>
    <row r="170" ht="15.75" customHeight="1"/>
    <row r="171" ht="18.0" customHeight="1"/>
    <row r="172" ht="15.75" customHeight="1">
      <c r="A172" s="1" t="s">
        <v>1142</v>
      </c>
      <c r="B172" s="5" t="s">
        <v>1143</v>
      </c>
      <c r="C172" s="2" t="s">
        <v>569</v>
      </c>
      <c r="D172" s="1" t="s">
        <v>1027</v>
      </c>
      <c r="E172" s="1" t="s">
        <v>1060</v>
      </c>
      <c r="F172" s="1" t="s">
        <v>1144</v>
      </c>
      <c r="G172" s="1" t="s">
        <v>147</v>
      </c>
      <c r="H172" s="1" t="s">
        <v>1029</v>
      </c>
      <c r="I172" s="1" t="s">
        <v>17</v>
      </c>
      <c r="J172" s="1" t="s">
        <v>17</v>
      </c>
      <c r="K172" s="1" t="s">
        <v>17</v>
      </c>
      <c r="L172" s="1" t="s">
        <v>43</v>
      </c>
    </row>
    <row r="173" ht="18.0" customHeight="1"/>
    <row r="174" ht="15.75" customHeight="1">
      <c r="A174" s="1" t="s">
        <v>1145</v>
      </c>
      <c r="B174" s="5" t="s">
        <v>1146</v>
      </c>
      <c r="D174" s="1" t="s">
        <v>1027</v>
      </c>
      <c r="E174" s="1" t="s">
        <v>1060</v>
      </c>
      <c r="F174" s="1" t="s">
        <v>1144</v>
      </c>
      <c r="G174" s="1" t="s">
        <v>147</v>
      </c>
      <c r="H174" s="1" t="s">
        <v>1029</v>
      </c>
      <c r="I174" s="1" t="s">
        <v>17</v>
      </c>
      <c r="J174" s="1" t="s">
        <v>17</v>
      </c>
      <c r="K174" s="1" t="s">
        <v>17</v>
      </c>
      <c r="L174" s="1" t="s">
        <v>47</v>
      </c>
    </row>
    <row r="175" ht="15.75" customHeight="1"/>
    <row r="176" ht="18.0" customHeight="1"/>
    <row r="177" ht="15.75" customHeight="1">
      <c r="A177" s="1" t="s">
        <v>1147</v>
      </c>
      <c r="B177" s="5" t="s">
        <v>1148</v>
      </c>
      <c r="D177" s="1" t="s">
        <v>1027</v>
      </c>
      <c r="E177" s="1" t="s">
        <v>1060</v>
      </c>
      <c r="F177" s="1" t="s">
        <v>1144</v>
      </c>
      <c r="G177" s="1" t="s">
        <v>147</v>
      </c>
      <c r="H177" s="1" t="s">
        <v>1029</v>
      </c>
      <c r="I177" s="1" t="s">
        <v>17</v>
      </c>
      <c r="J177" s="1" t="s">
        <v>17</v>
      </c>
      <c r="K177" s="1" t="s">
        <v>17</v>
      </c>
      <c r="L177" s="1" t="s">
        <v>18</v>
      </c>
    </row>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177"/>
  <dataValidations>
    <dataValidation type="list" allowBlank="1" showErrorMessage="1" sqref="C66:C71">
      <formula1>$C$59:$C$63</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63"/>
    <col customWidth="1" min="2" max="2" width="40.63"/>
    <col customWidth="1" min="3" max="3" width="24.5"/>
    <col customWidth="1" min="4" max="26" width="8.88"/>
  </cols>
  <sheetData>
    <row r="1">
      <c r="A1" s="1" t="s">
        <v>0</v>
      </c>
      <c r="B1" s="1" t="s">
        <v>1</v>
      </c>
      <c r="C1" s="1" t="s">
        <v>2</v>
      </c>
      <c r="D1" s="1" t="s">
        <v>3</v>
      </c>
      <c r="E1" s="1" t="s">
        <v>4</v>
      </c>
      <c r="F1" s="1" t="s">
        <v>5</v>
      </c>
      <c r="G1" s="1" t="s">
        <v>6</v>
      </c>
      <c r="H1" s="1" t="s">
        <v>7</v>
      </c>
      <c r="I1" s="1" t="s">
        <v>8</v>
      </c>
      <c r="J1" s="1" t="s">
        <v>9</v>
      </c>
      <c r="K1" s="1" t="s">
        <v>10</v>
      </c>
      <c r="L1" s="1" t="s">
        <v>11</v>
      </c>
    </row>
    <row r="9" ht="18.0" customHeight="1"/>
    <row r="10" ht="18.0" customHeight="1">
      <c r="A10" s="1" t="s">
        <v>1149</v>
      </c>
      <c r="B10" s="5" t="s">
        <v>1150</v>
      </c>
      <c r="D10" s="1" t="s">
        <v>1151</v>
      </c>
      <c r="E10" s="1" t="s">
        <v>1152</v>
      </c>
      <c r="F10" s="1" t="s">
        <v>17</v>
      </c>
      <c r="G10" s="1" t="s">
        <v>17</v>
      </c>
      <c r="H10" s="1" t="s">
        <v>17</v>
      </c>
      <c r="I10" s="1" t="s">
        <v>17</v>
      </c>
      <c r="J10" s="1" t="s">
        <v>17</v>
      </c>
      <c r="K10" s="1" t="s">
        <v>17</v>
      </c>
      <c r="L10" s="1" t="s">
        <v>85</v>
      </c>
    </row>
    <row r="11" ht="27.75" customHeight="1">
      <c r="A11" s="1" t="s">
        <v>1153</v>
      </c>
      <c r="B11" s="5" t="s">
        <v>1154</v>
      </c>
      <c r="D11" s="1" t="s">
        <v>1151</v>
      </c>
      <c r="E11" s="1" t="s">
        <v>1152</v>
      </c>
      <c r="F11" s="1" t="s">
        <v>17</v>
      </c>
      <c r="G11" s="1" t="s">
        <v>17</v>
      </c>
      <c r="H11" s="1" t="s">
        <v>17</v>
      </c>
      <c r="I11" s="1" t="s">
        <v>17</v>
      </c>
      <c r="J11" s="1" t="s">
        <v>17</v>
      </c>
      <c r="K11" s="1" t="s">
        <v>17</v>
      </c>
      <c r="L11" s="1" t="s">
        <v>85</v>
      </c>
    </row>
    <row r="12" ht="18.0" customHeight="1">
      <c r="A12" s="1" t="s">
        <v>1155</v>
      </c>
      <c r="B12" s="5" t="s">
        <v>1156</v>
      </c>
      <c r="D12" s="1" t="s">
        <v>1151</v>
      </c>
      <c r="E12" s="1" t="s">
        <v>1152</v>
      </c>
      <c r="F12" s="1" t="s">
        <v>17</v>
      </c>
      <c r="G12" s="1" t="s">
        <v>17</v>
      </c>
      <c r="H12" s="1" t="s">
        <v>17</v>
      </c>
      <c r="I12" s="1" t="s">
        <v>17</v>
      </c>
      <c r="J12" s="1" t="s">
        <v>17</v>
      </c>
      <c r="K12" s="1" t="s">
        <v>17</v>
      </c>
      <c r="L12" s="1" t="s">
        <v>85</v>
      </c>
    </row>
    <row r="13" ht="18.0" customHeight="1">
      <c r="A13" s="1" t="s">
        <v>1157</v>
      </c>
      <c r="B13" s="5" t="s">
        <v>1158</v>
      </c>
      <c r="D13" s="1" t="s">
        <v>1151</v>
      </c>
      <c r="E13" s="1" t="s">
        <v>1152</v>
      </c>
      <c r="F13" s="1" t="s">
        <v>17</v>
      </c>
      <c r="G13" s="1" t="s">
        <v>17</v>
      </c>
      <c r="H13" s="1" t="s">
        <v>17</v>
      </c>
      <c r="I13" s="1" t="s">
        <v>17</v>
      </c>
      <c r="J13" s="1" t="s">
        <v>17</v>
      </c>
      <c r="K13" s="1" t="s">
        <v>17</v>
      </c>
      <c r="L13" s="1" t="s">
        <v>85</v>
      </c>
    </row>
    <row r="14" ht="18.0" customHeight="1">
      <c r="A14" s="1" t="s">
        <v>1159</v>
      </c>
      <c r="B14" s="5" t="s">
        <v>1160</v>
      </c>
      <c r="C14" s="12" t="s">
        <v>88</v>
      </c>
      <c r="D14" s="1" t="s">
        <v>1151</v>
      </c>
      <c r="E14" s="1" t="s">
        <v>1152</v>
      </c>
      <c r="F14" s="1" t="s">
        <v>17</v>
      </c>
      <c r="G14" s="1" t="s">
        <v>17</v>
      </c>
      <c r="H14" s="1" t="s">
        <v>17</v>
      </c>
      <c r="I14" s="1" t="s">
        <v>17</v>
      </c>
      <c r="J14" s="1" t="s">
        <v>17</v>
      </c>
      <c r="K14" s="1" t="s">
        <v>17</v>
      </c>
      <c r="L14" s="1" t="s">
        <v>85</v>
      </c>
    </row>
    <row r="15" ht="18.0" customHeight="1">
      <c r="A15" s="1" t="s">
        <v>1161</v>
      </c>
      <c r="B15" s="5" t="s">
        <v>1162</v>
      </c>
      <c r="C15" s="12" t="s">
        <v>88</v>
      </c>
      <c r="D15" s="1" t="s">
        <v>1151</v>
      </c>
      <c r="E15" s="1" t="s">
        <v>1152</v>
      </c>
      <c r="F15" s="1" t="s">
        <v>17</v>
      </c>
      <c r="G15" s="1" t="s">
        <v>17</v>
      </c>
      <c r="H15" s="1" t="s">
        <v>17</v>
      </c>
      <c r="I15" s="1" t="s">
        <v>17</v>
      </c>
      <c r="J15" s="1" t="s">
        <v>17</v>
      </c>
      <c r="K15" s="1" t="s">
        <v>17</v>
      </c>
      <c r="L15" s="1" t="s">
        <v>85</v>
      </c>
    </row>
    <row r="16" ht="18.0" customHeight="1">
      <c r="A16" s="1" t="s">
        <v>1163</v>
      </c>
      <c r="B16" s="5" t="s">
        <v>1164</v>
      </c>
      <c r="D16" s="1" t="s">
        <v>1151</v>
      </c>
      <c r="E16" s="1" t="s">
        <v>1152</v>
      </c>
      <c r="F16" s="1" t="s">
        <v>17</v>
      </c>
      <c r="G16" s="1" t="s">
        <v>17</v>
      </c>
      <c r="H16" s="1" t="s">
        <v>17</v>
      </c>
      <c r="I16" s="1" t="s">
        <v>17</v>
      </c>
      <c r="J16" s="1" t="s">
        <v>17</v>
      </c>
      <c r="K16" s="1" t="s">
        <v>17</v>
      </c>
      <c r="L16" s="1" t="s">
        <v>85</v>
      </c>
    </row>
    <row r="17" ht="18.0" customHeight="1">
      <c r="A17" s="1" t="s">
        <v>1165</v>
      </c>
      <c r="B17" s="5" t="s">
        <v>1166</v>
      </c>
      <c r="D17" s="1" t="s">
        <v>1151</v>
      </c>
      <c r="E17" s="1" t="s">
        <v>1152</v>
      </c>
      <c r="F17" s="1" t="s">
        <v>17</v>
      </c>
      <c r="G17" s="1" t="s">
        <v>17</v>
      </c>
      <c r="H17" s="1" t="s">
        <v>17</v>
      </c>
      <c r="I17" s="1" t="s">
        <v>17</v>
      </c>
      <c r="J17" s="1" t="s">
        <v>17</v>
      </c>
      <c r="K17" s="1" t="s">
        <v>17</v>
      </c>
      <c r="L17" s="1" t="s">
        <v>85</v>
      </c>
    </row>
    <row r="18" ht="18.0" customHeight="1">
      <c r="A18" s="1" t="s">
        <v>1167</v>
      </c>
      <c r="B18" s="5" t="s">
        <v>1168</v>
      </c>
      <c r="D18" s="1" t="s">
        <v>1151</v>
      </c>
      <c r="E18" s="1" t="s">
        <v>1152</v>
      </c>
      <c r="F18" s="1" t="s">
        <v>17</v>
      </c>
      <c r="G18" s="1" t="s">
        <v>17</v>
      </c>
      <c r="H18" s="1" t="s">
        <v>17</v>
      </c>
      <c r="I18" s="1" t="s">
        <v>17</v>
      </c>
      <c r="J18" s="1" t="s">
        <v>17</v>
      </c>
      <c r="K18" s="1" t="s">
        <v>17</v>
      </c>
      <c r="L18" s="1" t="s">
        <v>85</v>
      </c>
    </row>
    <row r="19" ht="18.0" customHeight="1">
      <c r="A19" s="1" t="s">
        <v>1169</v>
      </c>
      <c r="B19" s="5" t="s">
        <v>1170</v>
      </c>
      <c r="D19" s="1" t="s">
        <v>1151</v>
      </c>
      <c r="E19" s="1" t="s">
        <v>1152</v>
      </c>
      <c r="F19" s="1" t="s">
        <v>17</v>
      </c>
      <c r="G19" s="1" t="s">
        <v>17</v>
      </c>
      <c r="H19" s="1" t="s">
        <v>17</v>
      </c>
      <c r="I19" s="1" t="s">
        <v>17</v>
      </c>
      <c r="J19" s="1" t="s">
        <v>17</v>
      </c>
      <c r="K19" s="1" t="s">
        <v>17</v>
      </c>
      <c r="L19" s="1" t="s">
        <v>85</v>
      </c>
    </row>
    <row r="20" ht="18.0" customHeight="1">
      <c r="A20" s="1" t="s">
        <v>1171</v>
      </c>
      <c r="B20" s="5" t="s">
        <v>1172</v>
      </c>
      <c r="C20" s="12" t="s">
        <v>88</v>
      </c>
      <c r="D20" s="1" t="s">
        <v>1151</v>
      </c>
      <c r="E20" s="1" t="s">
        <v>1152</v>
      </c>
      <c r="F20" s="1" t="s">
        <v>17</v>
      </c>
      <c r="G20" s="1" t="s">
        <v>17</v>
      </c>
      <c r="H20" s="1" t="s">
        <v>17</v>
      </c>
      <c r="I20" s="1" t="s">
        <v>17</v>
      </c>
      <c r="J20" s="1" t="s">
        <v>17</v>
      </c>
      <c r="K20" s="1" t="s">
        <v>17</v>
      </c>
      <c r="L20" s="1" t="s">
        <v>85</v>
      </c>
    </row>
    <row r="21" ht="18.0" customHeight="1">
      <c r="A21" s="1" t="s">
        <v>1173</v>
      </c>
      <c r="B21" s="5" t="s">
        <v>1174</v>
      </c>
      <c r="C21" s="12" t="s">
        <v>88</v>
      </c>
      <c r="D21" s="1" t="s">
        <v>1151</v>
      </c>
      <c r="E21" s="1" t="s">
        <v>1152</v>
      </c>
      <c r="F21" s="1" t="s">
        <v>17</v>
      </c>
      <c r="G21" s="1" t="s">
        <v>17</v>
      </c>
      <c r="H21" s="1" t="s">
        <v>17</v>
      </c>
      <c r="I21" s="1" t="s">
        <v>17</v>
      </c>
      <c r="J21" s="1" t="s">
        <v>17</v>
      </c>
      <c r="K21" s="1" t="s">
        <v>17</v>
      </c>
      <c r="L21" s="1" t="s">
        <v>85</v>
      </c>
    </row>
    <row r="22" ht="18.0" customHeight="1">
      <c r="A22" s="1" t="s">
        <v>1175</v>
      </c>
      <c r="B22" s="5" t="s">
        <v>1176</v>
      </c>
      <c r="D22" s="1" t="s">
        <v>1151</v>
      </c>
      <c r="E22" s="1" t="s">
        <v>1152</v>
      </c>
      <c r="F22" s="1" t="s">
        <v>17</v>
      </c>
      <c r="G22" s="1" t="s">
        <v>17</v>
      </c>
      <c r="H22" s="1" t="s">
        <v>17</v>
      </c>
      <c r="I22" s="1" t="s">
        <v>17</v>
      </c>
      <c r="J22" s="1" t="s">
        <v>17</v>
      </c>
      <c r="K22" s="1" t="s">
        <v>17</v>
      </c>
      <c r="L22" s="1" t="s">
        <v>85</v>
      </c>
    </row>
    <row r="23" ht="18.0" customHeight="1">
      <c r="A23" s="1" t="s">
        <v>1177</v>
      </c>
      <c r="B23" s="5" t="s">
        <v>1178</v>
      </c>
      <c r="C23" s="12" t="s">
        <v>88</v>
      </c>
      <c r="D23" s="1" t="s">
        <v>1151</v>
      </c>
      <c r="E23" s="1" t="s">
        <v>1152</v>
      </c>
      <c r="F23" s="1" t="s">
        <v>17</v>
      </c>
      <c r="G23" s="1" t="s">
        <v>17</v>
      </c>
      <c r="H23" s="1" t="s">
        <v>17</v>
      </c>
      <c r="I23" s="1" t="s">
        <v>17</v>
      </c>
      <c r="J23" s="1" t="s">
        <v>17</v>
      </c>
      <c r="K23" s="1" t="s">
        <v>17</v>
      </c>
      <c r="L23" s="1" t="s">
        <v>85</v>
      </c>
    </row>
    <row r="24" ht="18.0" customHeight="1">
      <c r="A24" s="1" t="s">
        <v>1179</v>
      </c>
      <c r="B24" s="5" t="s">
        <v>1180</v>
      </c>
      <c r="C24" s="12" t="s">
        <v>88</v>
      </c>
      <c r="D24" s="1" t="s">
        <v>1151</v>
      </c>
      <c r="E24" s="1" t="s">
        <v>1152</v>
      </c>
      <c r="F24" s="1" t="s">
        <v>17</v>
      </c>
      <c r="G24" s="1" t="s">
        <v>17</v>
      </c>
      <c r="H24" s="1" t="s">
        <v>17</v>
      </c>
      <c r="I24" s="1" t="s">
        <v>17</v>
      </c>
      <c r="J24" s="1" t="s">
        <v>17</v>
      </c>
      <c r="K24" s="1" t="s">
        <v>17</v>
      </c>
      <c r="L24" s="1" t="s">
        <v>85</v>
      </c>
    </row>
    <row r="25" ht="18.0" customHeight="1">
      <c r="A25" s="1" t="s">
        <v>1181</v>
      </c>
      <c r="B25" s="5" t="s">
        <v>1182</v>
      </c>
      <c r="D25" s="1" t="s">
        <v>1151</v>
      </c>
      <c r="E25" s="1" t="s">
        <v>1152</v>
      </c>
      <c r="F25" s="1" t="s">
        <v>17</v>
      </c>
      <c r="G25" s="1" t="s">
        <v>17</v>
      </c>
      <c r="H25" s="1" t="s">
        <v>17</v>
      </c>
      <c r="I25" s="1" t="s">
        <v>17</v>
      </c>
      <c r="J25" s="1" t="s">
        <v>17</v>
      </c>
      <c r="K25" s="1" t="s">
        <v>17</v>
      </c>
      <c r="L25" s="1" t="s">
        <v>85</v>
      </c>
    </row>
    <row r="26" ht="18.0" customHeight="1">
      <c r="A26" s="1" t="s">
        <v>1183</v>
      </c>
      <c r="B26" s="5" t="s">
        <v>1184</v>
      </c>
      <c r="C26" s="12" t="s">
        <v>88</v>
      </c>
      <c r="D26" s="1" t="s">
        <v>1151</v>
      </c>
      <c r="E26" s="1" t="s">
        <v>1152</v>
      </c>
      <c r="F26" s="1" t="s">
        <v>17</v>
      </c>
      <c r="G26" s="1" t="s">
        <v>17</v>
      </c>
      <c r="H26" s="1" t="s">
        <v>17</v>
      </c>
      <c r="I26" s="1" t="s">
        <v>17</v>
      </c>
      <c r="J26" s="1" t="s">
        <v>17</v>
      </c>
      <c r="K26" s="1" t="s">
        <v>17</v>
      </c>
      <c r="L26" s="1" t="s">
        <v>85</v>
      </c>
    </row>
    <row r="27" ht="18.0" customHeight="1">
      <c r="A27" s="1" t="s">
        <v>1185</v>
      </c>
      <c r="B27" s="5" t="s">
        <v>1186</v>
      </c>
      <c r="D27" s="1" t="s">
        <v>1151</v>
      </c>
      <c r="E27" s="1" t="s">
        <v>1152</v>
      </c>
      <c r="F27" s="1" t="s">
        <v>17</v>
      </c>
      <c r="G27" s="1" t="s">
        <v>17</v>
      </c>
      <c r="H27" s="1" t="s">
        <v>17</v>
      </c>
      <c r="I27" s="1" t="s">
        <v>17</v>
      </c>
      <c r="J27" s="1" t="s">
        <v>17</v>
      </c>
      <c r="K27" s="1" t="s">
        <v>17</v>
      </c>
      <c r="L27" s="1" t="s">
        <v>85</v>
      </c>
    </row>
    <row r="28" ht="18.0" customHeight="1">
      <c r="B28" s="5"/>
    </row>
    <row r="29" ht="18.0" customHeight="1">
      <c r="A29" s="1" t="s">
        <v>1187</v>
      </c>
      <c r="B29" s="5" t="s">
        <v>1188</v>
      </c>
      <c r="C29" s="12" t="s">
        <v>1189</v>
      </c>
      <c r="D29" s="1" t="s">
        <v>1151</v>
      </c>
      <c r="E29" s="1" t="s">
        <v>1152</v>
      </c>
      <c r="F29" s="1" t="s">
        <v>17</v>
      </c>
      <c r="G29" s="1" t="s">
        <v>17</v>
      </c>
      <c r="H29" s="1" t="s">
        <v>17</v>
      </c>
      <c r="I29" s="1" t="s">
        <v>17</v>
      </c>
      <c r="J29" s="1" t="s">
        <v>17</v>
      </c>
      <c r="K29" s="1" t="s">
        <v>17</v>
      </c>
      <c r="L29" s="1" t="s">
        <v>18</v>
      </c>
    </row>
    <row r="30" ht="18.0" customHeight="1">
      <c r="B30" s="5"/>
    </row>
    <row r="31" ht="15.75" customHeight="1"/>
    <row r="32" ht="15.75" customHeight="1"/>
    <row r="33" ht="15.75" customHeight="1"/>
    <row r="34" ht="15.75" customHeight="1"/>
    <row r="35" ht="15.75" customHeight="1"/>
    <row r="36" ht="15.75" customHeight="1"/>
    <row r="37" ht="15.75" customHeight="1"/>
    <row r="38" ht="18.0" customHeight="1"/>
    <row r="39" ht="18.0" customHeight="1">
      <c r="A39" s="1" t="s">
        <v>1190</v>
      </c>
      <c r="B39" s="5" t="s">
        <v>1191</v>
      </c>
      <c r="D39" s="1" t="s">
        <v>1151</v>
      </c>
      <c r="E39" s="1" t="s">
        <v>1192</v>
      </c>
      <c r="F39" s="1" t="s">
        <v>17</v>
      </c>
      <c r="G39" s="1" t="s">
        <v>17</v>
      </c>
      <c r="H39" s="1" t="s">
        <v>17</v>
      </c>
      <c r="I39" s="1" t="s">
        <v>17</v>
      </c>
      <c r="J39" s="1" t="s">
        <v>17</v>
      </c>
      <c r="K39" s="1" t="s">
        <v>17</v>
      </c>
      <c r="L39" s="1" t="s">
        <v>85</v>
      </c>
    </row>
    <row r="40" ht="18.0" customHeight="1">
      <c r="A40" s="1" t="s">
        <v>1193</v>
      </c>
      <c r="B40" s="5" t="s">
        <v>1194</v>
      </c>
      <c r="D40" s="1" t="s">
        <v>1151</v>
      </c>
      <c r="E40" s="1" t="s">
        <v>1192</v>
      </c>
      <c r="F40" s="1" t="s">
        <v>17</v>
      </c>
      <c r="G40" s="1" t="s">
        <v>17</v>
      </c>
      <c r="H40" s="1" t="s">
        <v>17</v>
      </c>
      <c r="I40" s="1" t="s">
        <v>17</v>
      </c>
      <c r="J40" s="1" t="s">
        <v>17</v>
      </c>
      <c r="K40" s="1" t="s">
        <v>17</v>
      </c>
      <c r="L40" s="1" t="s">
        <v>85</v>
      </c>
    </row>
    <row r="41" ht="18.0" customHeight="1">
      <c r="A41" s="1" t="s">
        <v>1195</v>
      </c>
      <c r="B41" s="5" t="s">
        <v>1196</v>
      </c>
      <c r="D41" s="1" t="s">
        <v>1151</v>
      </c>
      <c r="E41" s="1" t="s">
        <v>1192</v>
      </c>
      <c r="F41" s="1" t="s">
        <v>17</v>
      </c>
      <c r="G41" s="1" t="s">
        <v>17</v>
      </c>
      <c r="H41" s="1" t="s">
        <v>17</v>
      </c>
      <c r="I41" s="1" t="s">
        <v>17</v>
      </c>
      <c r="J41" s="1" t="s">
        <v>17</v>
      </c>
      <c r="K41" s="1" t="s">
        <v>17</v>
      </c>
      <c r="L41" s="1" t="s">
        <v>85</v>
      </c>
    </row>
    <row r="42" ht="18.0" customHeight="1">
      <c r="A42" s="1" t="s">
        <v>1197</v>
      </c>
      <c r="B42" s="5" t="s">
        <v>1198</v>
      </c>
      <c r="D42" s="1" t="s">
        <v>1151</v>
      </c>
      <c r="E42" s="1" t="s">
        <v>1192</v>
      </c>
      <c r="F42" s="1" t="s">
        <v>17</v>
      </c>
      <c r="G42" s="1" t="s">
        <v>17</v>
      </c>
      <c r="H42" s="1" t="s">
        <v>17</v>
      </c>
      <c r="I42" s="1" t="s">
        <v>17</v>
      </c>
      <c r="J42" s="1" t="s">
        <v>17</v>
      </c>
      <c r="K42" s="1" t="s">
        <v>17</v>
      </c>
      <c r="L42" s="1" t="s">
        <v>85</v>
      </c>
    </row>
    <row r="43" ht="18.0" customHeight="1">
      <c r="A43" s="1" t="s">
        <v>1199</v>
      </c>
      <c r="B43" s="5" t="s">
        <v>606</v>
      </c>
      <c r="D43" s="1" t="s">
        <v>1151</v>
      </c>
      <c r="E43" s="1" t="s">
        <v>1192</v>
      </c>
      <c r="F43" s="1" t="s">
        <v>17</v>
      </c>
      <c r="G43" s="1" t="s">
        <v>17</v>
      </c>
      <c r="H43" s="1" t="s">
        <v>17</v>
      </c>
      <c r="I43" s="1" t="s">
        <v>17</v>
      </c>
      <c r="J43" s="1" t="s">
        <v>17</v>
      </c>
      <c r="K43" s="1" t="s">
        <v>17</v>
      </c>
      <c r="L43" s="1" t="s">
        <v>85</v>
      </c>
    </row>
    <row r="44" ht="18.0" customHeight="1">
      <c r="A44" s="1" t="s">
        <v>1200</v>
      </c>
      <c r="B44" s="5" t="s">
        <v>1201</v>
      </c>
      <c r="D44" s="1" t="s">
        <v>1151</v>
      </c>
      <c r="E44" s="1" t="s">
        <v>1192</v>
      </c>
      <c r="F44" s="1" t="s">
        <v>17</v>
      </c>
      <c r="G44" s="1" t="s">
        <v>17</v>
      </c>
      <c r="H44" s="1" t="s">
        <v>17</v>
      </c>
      <c r="I44" s="1" t="s">
        <v>17</v>
      </c>
      <c r="J44" s="1" t="s">
        <v>17</v>
      </c>
      <c r="K44" s="1" t="s">
        <v>17</v>
      </c>
      <c r="L44" s="1" t="s">
        <v>85</v>
      </c>
    </row>
    <row r="45" ht="18.0" customHeight="1">
      <c r="A45" s="1" t="s">
        <v>1202</v>
      </c>
      <c r="B45" s="5" t="s">
        <v>1203</v>
      </c>
      <c r="D45" s="1" t="s">
        <v>1151</v>
      </c>
      <c r="E45" s="1" t="s">
        <v>1192</v>
      </c>
      <c r="F45" s="1" t="s">
        <v>17</v>
      </c>
      <c r="G45" s="1" t="s">
        <v>17</v>
      </c>
      <c r="H45" s="1" t="s">
        <v>17</v>
      </c>
      <c r="I45" s="1" t="s">
        <v>17</v>
      </c>
      <c r="J45" s="1" t="s">
        <v>17</v>
      </c>
      <c r="K45" s="1" t="s">
        <v>17</v>
      </c>
      <c r="L45" s="1" t="s">
        <v>85</v>
      </c>
    </row>
    <row r="46" ht="18.0" customHeight="1">
      <c r="A46" s="1" t="s">
        <v>1204</v>
      </c>
      <c r="B46" s="5" t="s">
        <v>1205</v>
      </c>
      <c r="D46" s="1" t="s">
        <v>1151</v>
      </c>
      <c r="E46" s="1" t="s">
        <v>1192</v>
      </c>
      <c r="F46" s="1" t="s">
        <v>17</v>
      </c>
      <c r="G46" s="1" t="s">
        <v>17</v>
      </c>
      <c r="H46" s="1" t="s">
        <v>17</v>
      </c>
      <c r="I46" s="1" t="s">
        <v>17</v>
      </c>
      <c r="J46" s="1" t="s">
        <v>17</v>
      </c>
      <c r="K46" s="1" t="s">
        <v>17</v>
      </c>
      <c r="L46" s="1" t="s">
        <v>85</v>
      </c>
    </row>
    <row r="47" ht="18.0" customHeight="1">
      <c r="A47" s="1" t="s">
        <v>1206</v>
      </c>
      <c r="B47" s="5" t="s">
        <v>596</v>
      </c>
      <c r="D47" s="1" t="s">
        <v>1151</v>
      </c>
      <c r="E47" s="1" t="s">
        <v>1192</v>
      </c>
      <c r="F47" s="1" t="s">
        <v>17</v>
      </c>
      <c r="G47" s="1" t="s">
        <v>17</v>
      </c>
      <c r="H47" s="1" t="s">
        <v>17</v>
      </c>
      <c r="I47" s="1" t="s">
        <v>17</v>
      </c>
      <c r="J47" s="1" t="s">
        <v>17</v>
      </c>
      <c r="K47" s="1" t="s">
        <v>17</v>
      </c>
      <c r="L47" s="1" t="s">
        <v>85</v>
      </c>
    </row>
    <row r="48" ht="18.0" customHeight="1">
      <c r="A48" s="1" t="s">
        <v>1207</v>
      </c>
      <c r="B48" s="5" t="s">
        <v>1208</v>
      </c>
      <c r="D48" s="1" t="s">
        <v>1151</v>
      </c>
      <c r="E48" s="1" t="s">
        <v>1192</v>
      </c>
      <c r="F48" s="1" t="s">
        <v>17</v>
      </c>
      <c r="G48" s="1" t="s">
        <v>17</v>
      </c>
      <c r="H48" s="1" t="s">
        <v>17</v>
      </c>
      <c r="I48" s="1" t="s">
        <v>17</v>
      </c>
      <c r="J48" s="1" t="s">
        <v>17</v>
      </c>
      <c r="K48" s="1" t="s">
        <v>17</v>
      </c>
      <c r="L48" s="1" t="s">
        <v>85</v>
      </c>
    </row>
    <row r="49" ht="18.0" customHeight="1">
      <c r="A49" s="1" t="s">
        <v>1209</v>
      </c>
      <c r="B49" s="5" t="s">
        <v>1210</v>
      </c>
      <c r="D49" s="1" t="s">
        <v>1151</v>
      </c>
      <c r="E49" s="1" t="s">
        <v>1192</v>
      </c>
      <c r="F49" s="1" t="s">
        <v>17</v>
      </c>
      <c r="G49" s="1" t="s">
        <v>17</v>
      </c>
      <c r="H49" s="1" t="s">
        <v>17</v>
      </c>
      <c r="I49" s="1" t="s">
        <v>17</v>
      </c>
      <c r="J49" s="1" t="s">
        <v>17</v>
      </c>
      <c r="K49" s="1" t="s">
        <v>17</v>
      </c>
      <c r="L49" s="1" t="s">
        <v>85</v>
      </c>
    </row>
    <row r="50" ht="18.0" customHeight="1">
      <c r="A50" s="1" t="s">
        <v>1211</v>
      </c>
      <c r="B50" s="5" t="s">
        <v>1212</v>
      </c>
      <c r="D50" s="1" t="s">
        <v>1151</v>
      </c>
      <c r="E50" s="1" t="s">
        <v>1192</v>
      </c>
      <c r="F50" s="1" t="s">
        <v>17</v>
      </c>
      <c r="G50" s="1" t="s">
        <v>17</v>
      </c>
      <c r="H50" s="1" t="s">
        <v>17</v>
      </c>
      <c r="I50" s="1" t="s">
        <v>17</v>
      </c>
      <c r="J50" s="1" t="s">
        <v>17</v>
      </c>
      <c r="K50" s="1" t="s">
        <v>17</v>
      </c>
      <c r="L50" s="1" t="s">
        <v>85</v>
      </c>
    </row>
    <row r="51" ht="18.0" customHeight="1">
      <c r="B51" s="5"/>
    </row>
    <row r="52" ht="18.0" customHeight="1">
      <c r="A52" s="1" t="s">
        <v>1213</v>
      </c>
      <c r="B52" s="5" t="s">
        <v>1214</v>
      </c>
      <c r="C52" s="12" t="s">
        <v>1215</v>
      </c>
      <c r="D52" s="1" t="s">
        <v>1151</v>
      </c>
      <c r="E52" s="1" t="s">
        <v>1192</v>
      </c>
      <c r="F52" s="1" t="s">
        <v>17</v>
      </c>
      <c r="G52" s="1" t="s">
        <v>17</v>
      </c>
      <c r="H52" s="1" t="s">
        <v>17</v>
      </c>
      <c r="I52" s="1" t="s">
        <v>17</v>
      </c>
      <c r="J52" s="1" t="s">
        <v>17</v>
      </c>
      <c r="K52" s="1" t="s">
        <v>17</v>
      </c>
      <c r="L52" s="1" t="s">
        <v>18</v>
      </c>
    </row>
    <row r="53" ht="18.0" customHeight="1">
      <c r="B53" s="5"/>
    </row>
    <row r="54" ht="15.75" customHeight="1">
      <c r="B54" s="22"/>
    </row>
    <row r="55" ht="15.75" customHeight="1">
      <c r="B55" s="22"/>
    </row>
    <row r="56" ht="15.75" customHeight="1">
      <c r="B56" s="22"/>
    </row>
    <row r="57" ht="15.75" customHeight="1">
      <c r="B57" s="22"/>
    </row>
    <row r="58" ht="15.75" customHeight="1">
      <c r="B58" s="22"/>
    </row>
    <row r="59" ht="15.75" customHeight="1">
      <c r="B59" s="22"/>
    </row>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59"/>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88"/>
    <col customWidth="1" min="2" max="2" width="40.63"/>
    <col customWidth="1" min="3" max="3" width="32.0"/>
    <col customWidth="1" min="4" max="26" width="8.88"/>
  </cols>
  <sheetData>
    <row r="1">
      <c r="A1" s="1" t="s">
        <v>0</v>
      </c>
      <c r="B1" s="1" t="s">
        <v>1</v>
      </c>
      <c r="C1" s="1" t="s">
        <v>2</v>
      </c>
      <c r="D1" s="1" t="s">
        <v>3</v>
      </c>
      <c r="E1" s="1" t="s">
        <v>4</v>
      </c>
      <c r="F1" s="1" t="s">
        <v>5</v>
      </c>
      <c r="G1" s="1" t="s">
        <v>6</v>
      </c>
      <c r="H1" s="1" t="s">
        <v>7</v>
      </c>
      <c r="I1" s="1" t="s">
        <v>8</v>
      </c>
      <c r="J1" s="1" t="s">
        <v>9</v>
      </c>
      <c r="K1" s="1" t="s">
        <v>10</v>
      </c>
      <c r="L1" s="1" t="s">
        <v>11</v>
      </c>
    </row>
    <row r="9" ht="18.0" customHeight="1"/>
    <row r="10">
      <c r="A10" s="1" t="s">
        <v>1216</v>
      </c>
      <c r="B10" s="5" t="s">
        <v>1217</v>
      </c>
      <c r="C10" s="2">
        <v>43.0</v>
      </c>
      <c r="D10" s="1" t="s">
        <v>1218</v>
      </c>
      <c r="E10" s="1" t="s">
        <v>1219</v>
      </c>
      <c r="F10" s="1" t="s">
        <v>1220</v>
      </c>
      <c r="G10" s="1" t="s">
        <v>147</v>
      </c>
      <c r="H10" s="1" t="s">
        <v>148</v>
      </c>
      <c r="I10" s="1" t="s">
        <v>17</v>
      </c>
      <c r="J10" s="1" t="s">
        <v>17</v>
      </c>
      <c r="K10" s="1" t="s">
        <v>17</v>
      </c>
      <c r="L10" s="1" t="s">
        <v>1221</v>
      </c>
    </row>
    <row r="11" ht="18.0" customHeight="1">
      <c r="A11" s="1" t="s">
        <v>1222</v>
      </c>
      <c r="B11" s="5" t="s">
        <v>1223</v>
      </c>
      <c r="D11" s="1" t="s">
        <v>1218</v>
      </c>
      <c r="E11" s="1" t="s">
        <v>1219</v>
      </c>
      <c r="F11" s="1" t="s">
        <v>1220</v>
      </c>
      <c r="G11" s="1" t="s">
        <v>147</v>
      </c>
      <c r="H11" s="1" t="s">
        <v>148</v>
      </c>
      <c r="I11" s="1" t="s">
        <v>17</v>
      </c>
      <c r="J11" s="1" t="s">
        <v>17</v>
      </c>
      <c r="K11" s="1" t="s">
        <v>17</v>
      </c>
      <c r="L11" s="1" t="s">
        <v>1221</v>
      </c>
    </row>
    <row r="12" ht="18.0" customHeight="1">
      <c r="A12" s="1" t="s">
        <v>1224</v>
      </c>
      <c r="B12" s="5" t="s">
        <v>1225</v>
      </c>
      <c r="C12" s="2">
        <v>0.0</v>
      </c>
      <c r="D12" s="1" t="s">
        <v>1218</v>
      </c>
      <c r="E12" s="1" t="s">
        <v>1219</v>
      </c>
      <c r="F12" s="1" t="s">
        <v>1220</v>
      </c>
      <c r="G12" s="1" t="s">
        <v>147</v>
      </c>
      <c r="H12" s="1" t="s">
        <v>148</v>
      </c>
      <c r="I12" s="1" t="s">
        <v>17</v>
      </c>
      <c r="J12" s="1" t="s">
        <v>17</v>
      </c>
      <c r="K12" s="1" t="s">
        <v>17</v>
      </c>
      <c r="L12" s="1" t="s">
        <v>1221</v>
      </c>
    </row>
    <row r="13">
      <c r="A13" s="1" t="s">
        <v>1226</v>
      </c>
      <c r="B13" s="5" t="s">
        <v>1227</v>
      </c>
      <c r="C13" s="2">
        <v>0.942</v>
      </c>
      <c r="D13" s="1" t="s">
        <v>1218</v>
      </c>
      <c r="E13" s="1" t="s">
        <v>1219</v>
      </c>
      <c r="F13" s="1" t="s">
        <v>1220</v>
      </c>
      <c r="G13" s="1" t="s">
        <v>147</v>
      </c>
      <c r="H13" s="1" t="s">
        <v>148</v>
      </c>
      <c r="I13" s="1" t="s">
        <v>17</v>
      </c>
      <c r="J13" s="1" t="s">
        <v>17</v>
      </c>
      <c r="K13" s="1" t="s">
        <v>17</v>
      </c>
      <c r="L13" s="1" t="s">
        <v>1221</v>
      </c>
    </row>
    <row r="14" ht="18.0" customHeight="1">
      <c r="A14" s="1" t="s">
        <v>1228</v>
      </c>
      <c r="B14" s="5" t="s">
        <v>1229</v>
      </c>
      <c r="C14" s="2">
        <v>0.058</v>
      </c>
      <c r="D14" s="1" t="s">
        <v>1218</v>
      </c>
      <c r="E14" s="1" t="s">
        <v>1219</v>
      </c>
      <c r="F14" s="1" t="s">
        <v>1220</v>
      </c>
      <c r="G14" s="1" t="s">
        <v>147</v>
      </c>
      <c r="H14" s="1" t="s">
        <v>148</v>
      </c>
      <c r="I14" s="1" t="s">
        <v>17</v>
      </c>
      <c r="J14" s="1" t="s">
        <v>17</v>
      </c>
      <c r="K14" s="1" t="s">
        <v>17</v>
      </c>
      <c r="L14" s="1" t="s">
        <v>1221</v>
      </c>
    </row>
    <row r="15" ht="18.0" customHeight="1">
      <c r="A15" s="1" t="s">
        <v>1230</v>
      </c>
      <c r="B15" s="5" t="s">
        <v>1231</v>
      </c>
      <c r="C15" s="2">
        <v>0.015</v>
      </c>
      <c r="D15" s="1" t="s">
        <v>1218</v>
      </c>
      <c r="E15" s="1" t="s">
        <v>1219</v>
      </c>
      <c r="F15" s="1" t="s">
        <v>1220</v>
      </c>
      <c r="G15" s="1" t="s">
        <v>147</v>
      </c>
      <c r="H15" s="1" t="s">
        <v>148</v>
      </c>
      <c r="I15" s="1" t="s">
        <v>17</v>
      </c>
      <c r="J15" s="1" t="s">
        <v>17</v>
      </c>
      <c r="K15" s="1" t="s">
        <v>17</v>
      </c>
      <c r="L15" s="1" t="s">
        <v>1221</v>
      </c>
    </row>
    <row r="16">
      <c r="B16" s="5"/>
    </row>
    <row r="17">
      <c r="B17" s="5"/>
    </row>
    <row r="18">
      <c r="A18" s="1" t="s">
        <v>1232</v>
      </c>
      <c r="B18" s="5" t="s">
        <v>1233</v>
      </c>
      <c r="C18" s="2">
        <v>18.0</v>
      </c>
      <c r="D18" s="1" t="s">
        <v>1218</v>
      </c>
      <c r="E18" s="1" t="s">
        <v>1234</v>
      </c>
      <c r="F18" s="1" t="s">
        <v>1220</v>
      </c>
      <c r="G18" s="1" t="s">
        <v>147</v>
      </c>
      <c r="H18" s="1" t="s">
        <v>148</v>
      </c>
      <c r="I18" s="1" t="s">
        <v>17</v>
      </c>
      <c r="J18" s="1" t="s">
        <v>17</v>
      </c>
      <c r="K18" s="1" t="s">
        <v>17</v>
      </c>
      <c r="L18" s="1" t="s">
        <v>424</v>
      </c>
    </row>
    <row r="19">
      <c r="A19" s="1" t="s">
        <v>1235</v>
      </c>
      <c r="B19" s="5" t="s">
        <v>1236</v>
      </c>
      <c r="C19" s="2">
        <v>20.0</v>
      </c>
      <c r="D19" s="1" t="s">
        <v>1218</v>
      </c>
      <c r="E19" s="1" t="s">
        <v>1234</v>
      </c>
      <c r="F19" s="1" t="s">
        <v>1220</v>
      </c>
      <c r="G19" s="1" t="s">
        <v>147</v>
      </c>
      <c r="H19" s="1" t="s">
        <v>148</v>
      </c>
      <c r="I19" s="1" t="s">
        <v>17</v>
      </c>
      <c r="J19" s="1" t="s">
        <v>17</v>
      </c>
      <c r="K19" s="1" t="s">
        <v>17</v>
      </c>
      <c r="L19" s="1" t="s">
        <v>424</v>
      </c>
    </row>
    <row r="20">
      <c r="B20" s="5"/>
    </row>
    <row r="21" ht="18.0" customHeight="1"/>
    <row r="22" ht="15.75" customHeight="1">
      <c r="A22" s="1" t="s">
        <v>1237</v>
      </c>
      <c r="B22" s="5" t="s">
        <v>1217</v>
      </c>
      <c r="C22" s="2">
        <v>0.468</v>
      </c>
      <c r="D22" s="1" t="s">
        <v>1218</v>
      </c>
      <c r="E22" s="1" t="s">
        <v>1219</v>
      </c>
      <c r="F22" s="1" t="s">
        <v>1220</v>
      </c>
      <c r="G22" s="1" t="s">
        <v>147</v>
      </c>
      <c r="H22" s="1" t="s">
        <v>147</v>
      </c>
      <c r="I22" s="1" t="s">
        <v>17</v>
      </c>
      <c r="J22" s="1" t="s">
        <v>17</v>
      </c>
      <c r="K22" s="1" t="s">
        <v>17</v>
      </c>
      <c r="L22" s="1" t="s">
        <v>1221</v>
      </c>
    </row>
    <row r="23" ht="18.0" customHeight="1">
      <c r="A23" s="1" t="s">
        <v>1238</v>
      </c>
      <c r="B23" s="5" t="s">
        <v>1223</v>
      </c>
      <c r="C23" s="2">
        <v>0.15</v>
      </c>
      <c r="D23" s="1" t="s">
        <v>1218</v>
      </c>
      <c r="E23" s="1" t="s">
        <v>1219</v>
      </c>
      <c r="F23" s="1" t="s">
        <v>1220</v>
      </c>
      <c r="G23" s="1" t="s">
        <v>147</v>
      </c>
      <c r="H23" s="1" t="s">
        <v>147</v>
      </c>
      <c r="I23" s="1" t="s">
        <v>17</v>
      </c>
      <c r="J23" s="1" t="s">
        <v>17</v>
      </c>
      <c r="K23" s="1" t="s">
        <v>17</v>
      </c>
      <c r="L23" s="1" t="s">
        <v>1221</v>
      </c>
    </row>
    <row r="24" ht="18.0" customHeight="1">
      <c r="A24" s="1" t="s">
        <v>1239</v>
      </c>
      <c r="B24" s="5" t="s">
        <v>1225</v>
      </c>
      <c r="C24" s="2">
        <v>0.224</v>
      </c>
      <c r="D24" s="1" t="s">
        <v>1218</v>
      </c>
      <c r="E24" s="1" t="s">
        <v>1219</v>
      </c>
      <c r="F24" s="1" t="s">
        <v>1220</v>
      </c>
      <c r="G24" s="1" t="s">
        <v>147</v>
      </c>
      <c r="H24" s="1" t="s">
        <v>147</v>
      </c>
      <c r="I24" s="1" t="s">
        <v>17</v>
      </c>
      <c r="J24" s="1" t="s">
        <v>17</v>
      </c>
      <c r="K24" s="1" t="s">
        <v>17</v>
      </c>
      <c r="L24" s="1" t="s">
        <v>1221</v>
      </c>
    </row>
    <row r="25" ht="15.75" customHeight="1">
      <c r="A25" s="1" t="s">
        <v>1240</v>
      </c>
      <c r="B25" s="5" t="s">
        <v>1227</v>
      </c>
      <c r="C25" s="2">
        <v>0.897</v>
      </c>
      <c r="D25" s="1" t="s">
        <v>1218</v>
      </c>
      <c r="E25" s="1" t="s">
        <v>1219</v>
      </c>
      <c r="F25" s="1" t="s">
        <v>1220</v>
      </c>
      <c r="G25" s="1" t="s">
        <v>147</v>
      </c>
      <c r="H25" s="1" t="s">
        <v>147</v>
      </c>
      <c r="I25" s="1" t="s">
        <v>17</v>
      </c>
      <c r="J25" s="1" t="s">
        <v>17</v>
      </c>
      <c r="K25" s="1" t="s">
        <v>17</v>
      </c>
      <c r="L25" s="1" t="s">
        <v>1221</v>
      </c>
    </row>
    <row r="26" ht="18.0" customHeight="1">
      <c r="A26" s="1" t="s">
        <v>1241</v>
      </c>
      <c r="B26" s="5" t="s">
        <v>1229</v>
      </c>
      <c r="C26" s="2">
        <v>0.103</v>
      </c>
      <c r="D26" s="1" t="s">
        <v>1218</v>
      </c>
      <c r="E26" s="1" t="s">
        <v>1219</v>
      </c>
      <c r="F26" s="1" t="s">
        <v>1220</v>
      </c>
      <c r="G26" s="1" t="s">
        <v>147</v>
      </c>
      <c r="H26" s="1" t="s">
        <v>147</v>
      </c>
      <c r="I26" s="1" t="s">
        <v>17</v>
      </c>
      <c r="J26" s="1" t="s">
        <v>17</v>
      </c>
      <c r="K26" s="1" t="s">
        <v>17</v>
      </c>
      <c r="L26" s="1" t="s">
        <v>1221</v>
      </c>
    </row>
    <row r="27" ht="18.0" customHeight="1">
      <c r="A27" s="1" t="s">
        <v>1242</v>
      </c>
      <c r="B27" s="5" t="s">
        <v>1231</v>
      </c>
      <c r="C27" s="2">
        <v>0.018</v>
      </c>
      <c r="D27" s="1" t="s">
        <v>1218</v>
      </c>
      <c r="E27" s="1" t="s">
        <v>1219</v>
      </c>
      <c r="F27" s="1" t="s">
        <v>1220</v>
      </c>
      <c r="G27" s="1" t="s">
        <v>147</v>
      </c>
      <c r="H27" s="1" t="s">
        <v>147</v>
      </c>
      <c r="I27" s="1" t="s">
        <v>17</v>
      </c>
      <c r="J27" s="1" t="s">
        <v>17</v>
      </c>
      <c r="K27" s="1" t="s">
        <v>17</v>
      </c>
      <c r="L27" s="1" t="s">
        <v>1221</v>
      </c>
    </row>
    <row r="28" ht="15.75" customHeight="1">
      <c r="B28" s="5"/>
    </row>
    <row r="29" ht="15.75" customHeight="1">
      <c r="B29" s="5"/>
    </row>
    <row r="30" ht="15.75" customHeight="1">
      <c r="A30" s="1" t="s">
        <v>1243</v>
      </c>
      <c r="B30" s="5" t="s">
        <v>1233</v>
      </c>
      <c r="C30" s="2">
        <v>18.0</v>
      </c>
      <c r="D30" s="1" t="s">
        <v>1218</v>
      </c>
      <c r="E30" s="1" t="s">
        <v>1234</v>
      </c>
      <c r="F30" s="1" t="s">
        <v>1220</v>
      </c>
      <c r="G30" s="1" t="s">
        <v>147</v>
      </c>
      <c r="H30" s="1" t="s">
        <v>147</v>
      </c>
      <c r="I30" s="1" t="s">
        <v>17</v>
      </c>
      <c r="J30" s="1" t="s">
        <v>17</v>
      </c>
      <c r="K30" s="1" t="s">
        <v>17</v>
      </c>
      <c r="L30" s="1" t="s">
        <v>424</v>
      </c>
    </row>
    <row r="31" ht="15.75" customHeight="1">
      <c r="A31" s="1" t="s">
        <v>1244</v>
      </c>
      <c r="B31" s="5" t="s">
        <v>1236</v>
      </c>
      <c r="C31" s="2">
        <v>20.0</v>
      </c>
      <c r="D31" s="1" t="s">
        <v>1218</v>
      </c>
      <c r="E31" s="1" t="s">
        <v>1234</v>
      </c>
      <c r="F31" s="1" t="s">
        <v>1220</v>
      </c>
      <c r="G31" s="1" t="s">
        <v>147</v>
      </c>
      <c r="H31" s="1" t="s">
        <v>147</v>
      </c>
      <c r="I31" s="1" t="s">
        <v>17</v>
      </c>
      <c r="J31" s="1" t="s">
        <v>17</v>
      </c>
      <c r="K31" s="1" t="s">
        <v>17</v>
      </c>
      <c r="L31" s="1" t="s">
        <v>424</v>
      </c>
    </row>
    <row r="32" ht="15.75" customHeight="1">
      <c r="B32" s="5"/>
    </row>
    <row r="33" ht="15.75" customHeight="1"/>
    <row r="34" ht="15.75" customHeight="1"/>
    <row r="35" ht="15.75" customHeight="1"/>
    <row r="36" ht="18.0" customHeight="1"/>
    <row r="37" ht="18.0" customHeight="1">
      <c r="A37" s="1" t="s">
        <v>1245</v>
      </c>
      <c r="B37" s="5" t="s">
        <v>1246</v>
      </c>
      <c r="D37" s="1" t="s">
        <v>1218</v>
      </c>
      <c r="E37" s="1" t="s">
        <v>1247</v>
      </c>
      <c r="F37" s="1" t="s">
        <v>17</v>
      </c>
      <c r="G37" s="1" t="s">
        <v>17</v>
      </c>
      <c r="H37" s="1" t="s">
        <v>17</v>
      </c>
      <c r="I37" s="1" t="s">
        <v>17</v>
      </c>
      <c r="J37" s="1" t="s">
        <v>17</v>
      </c>
      <c r="K37" s="1" t="s">
        <v>17</v>
      </c>
      <c r="L37" s="1" t="s">
        <v>85</v>
      </c>
    </row>
    <row r="38" ht="18.0" customHeight="1">
      <c r="A38" s="1" t="s">
        <v>1248</v>
      </c>
      <c r="B38" s="5" t="s">
        <v>1249</v>
      </c>
      <c r="C38" s="12" t="s">
        <v>88</v>
      </c>
      <c r="D38" s="1" t="s">
        <v>1218</v>
      </c>
      <c r="E38" s="1" t="s">
        <v>1247</v>
      </c>
      <c r="F38" s="1" t="s">
        <v>17</v>
      </c>
      <c r="G38" s="1" t="s">
        <v>17</v>
      </c>
      <c r="H38" s="1" t="s">
        <v>17</v>
      </c>
      <c r="I38" s="1" t="s">
        <v>17</v>
      </c>
      <c r="J38" s="1" t="s">
        <v>17</v>
      </c>
      <c r="K38" s="1" t="s">
        <v>17</v>
      </c>
      <c r="L38" s="1" t="s">
        <v>85</v>
      </c>
    </row>
    <row r="39" ht="18.0" customHeight="1">
      <c r="A39" s="1" t="s">
        <v>1250</v>
      </c>
      <c r="B39" s="5" t="s">
        <v>1251</v>
      </c>
      <c r="C39" s="12" t="s">
        <v>88</v>
      </c>
      <c r="D39" s="1" t="s">
        <v>1218</v>
      </c>
      <c r="E39" s="1" t="s">
        <v>1247</v>
      </c>
      <c r="F39" s="1" t="s">
        <v>17</v>
      </c>
      <c r="G39" s="1" t="s">
        <v>17</v>
      </c>
      <c r="H39" s="1" t="s">
        <v>17</v>
      </c>
      <c r="I39" s="1" t="s">
        <v>17</v>
      </c>
      <c r="J39" s="1" t="s">
        <v>17</v>
      </c>
      <c r="K39" s="1" t="s">
        <v>17</v>
      </c>
      <c r="L39" s="1" t="s">
        <v>85</v>
      </c>
    </row>
    <row r="40" ht="18.0" customHeight="1">
      <c r="A40" s="1" t="s">
        <v>1252</v>
      </c>
      <c r="B40" s="5" t="s">
        <v>1253</v>
      </c>
      <c r="C40" s="12" t="s">
        <v>88</v>
      </c>
      <c r="D40" s="1" t="s">
        <v>1218</v>
      </c>
      <c r="E40" s="1" t="s">
        <v>1247</v>
      </c>
      <c r="F40" s="1" t="s">
        <v>17</v>
      </c>
      <c r="G40" s="1" t="s">
        <v>17</v>
      </c>
      <c r="H40" s="1" t="s">
        <v>17</v>
      </c>
      <c r="I40" s="1" t="s">
        <v>17</v>
      </c>
      <c r="J40" s="1" t="s">
        <v>17</v>
      </c>
      <c r="K40" s="1" t="s">
        <v>17</v>
      </c>
      <c r="L40" s="1" t="s">
        <v>85</v>
      </c>
    </row>
    <row r="41" ht="18.0" customHeight="1">
      <c r="A41" s="1" t="s">
        <v>1254</v>
      </c>
      <c r="B41" s="5" t="s">
        <v>1255</v>
      </c>
      <c r="C41" s="12" t="s">
        <v>88</v>
      </c>
      <c r="D41" s="1" t="s">
        <v>1218</v>
      </c>
      <c r="E41" s="1" t="s">
        <v>1247</v>
      </c>
      <c r="F41" s="1" t="s">
        <v>17</v>
      </c>
      <c r="G41" s="1" t="s">
        <v>17</v>
      </c>
      <c r="H41" s="1" t="s">
        <v>17</v>
      </c>
      <c r="I41" s="1" t="s">
        <v>17</v>
      </c>
      <c r="J41" s="1" t="s">
        <v>17</v>
      </c>
      <c r="K41" s="1" t="s">
        <v>17</v>
      </c>
      <c r="L41" s="1" t="s">
        <v>85</v>
      </c>
    </row>
    <row r="42" ht="18.0" customHeight="1">
      <c r="A42" s="1" t="s">
        <v>1256</v>
      </c>
      <c r="B42" s="5" t="s">
        <v>1257</v>
      </c>
      <c r="C42" s="12" t="s">
        <v>88</v>
      </c>
      <c r="D42" s="1" t="s">
        <v>1218</v>
      </c>
      <c r="E42" s="1" t="s">
        <v>1247</v>
      </c>
      <c r="F42" s="1" t="s">
        <v>17</v>
      </c>
      <c r="G42" s="1" t="s">
        <v>17</v>
      </c>
      <c r="H42" s="1" t="s">
        <v>17</v>
      </c>
      <c r="I42" s="1" t="s">
        <v>17</v>
      </c>
      <c r="J42" s="1" t="s">
        <v>17</v>
      </c>
      <c r="K42" s="1" t="s">
        <v>17</v>
      </c>
      <c r="L42" s="1" t="s">
        <v>85</v>
      </c>
    </row>
    <row r="43" ht="18.0" customHeight="1">
      <c r="A43" s="1" t="s">
        <v>1258</v>
      </c>
      <c r="B43" s="5" t="s">
        <v>1259</v>
      </c>
      <c r="C43" s="12" t="s">
        <v>88</v>
      </c>
      <c r="D43" s="1" t="s">
        <v>1218</v>
      </c>
      <c r="E43" s="1" t="s">
        <v>1247</v>
      </c>
      <c r="F43" s="1" t="s">
        <v>17</v>
      </c>
      <c r="G43" s="1" t="s">
        <v>17</v>
      </c>
      <c r="H43" s="1" t="s">
        <v>17</v>
      </c>
      <c r="I43" s="1" t="s">
        <v>17</v>
      </c>
      <c r="J43" s="1" t="s">
        <v>17</v>
      </c>
      <c r="K43" s="1" t="s">
        <v>17</v>
      </c>
      <c r="L43" s="1" t="s">
        <v>85</v>
      </c>
    </row>
    <row r="44" ht="18.0" customHeight="1">
      <c r="A44" s="1" t="s">
        <v>1260</v>
      </c>
      <c r="B44" s="23" t="s">
        <v>1261</v>
      </c>
      <c r="C44" s="12" t="s">
        <v>88</v>
      </c>
      <c r="D44" s="1" t="s">
        <v>1218</v>
      </c>
      <c r="E44" s="1" t="s">
        <v>1247</v>
      </c>
      <c r="F44" s="1" t="s">
        <v>17</v>
      </c>
      <c r="G44" s="1" t="s">
        <v>17</v>
      </c>
      <c r="H44" s="1" t="s">
        <v>17</v>
      </c>
      <c r="I44" s="1" t="s">
        <v>17</v>
      </c>
      <c r="J44" s="1" t="s">
        <v>17</v>
      </c>
      <c r="K44" s="1" t="s">
        <v>17</v>
      </c>
      <c r="L44" s="1" t="s">
        <v>85</v>
      </c>
    </row>
    <row r="45" ht="18.0" customHeight="1">
      <c r="A45" s="1" t="s">
        <v>1262</v>
      </c>
      <c r="B45" s="1" t="s">
        <v>1263</v>
      </c>
      <c r="D45" s="1" t="s">
        <v>1218</v>
      </c>
      <c r="E45" s="1" t="s">
        <v>1247</v>
      </c>
      <c r="F45" s="1" t="s">
        <v>17</v>
      </c>
      <c r="G45" s="1" t="s">
        <v>17</v>
      </c>
      <c r="H45" s="1" t="s">
        <v>17</v>
      </c>
      <c r="I45" s="1" t="s">
        <v>17</v>
      </c>
      <c r="J45" s="1" t="s">
        <v>17</v>
      </c>
      <c r="K45" s="1" t="s">
        <v>17</v>
      </c>
      <c r="L45" s="1" t="s">
        <v>85</v>
      </c>
    </row>
    <row r="46" ht="18.0" customHeight="1">
      <c r="A46" s="1" t="s">
        <v>1264</v>
      </c>
      <c r="B46" s="1" t="s">
        <v>1265</v>
      </c>
      <c r="C46" s="12" t="s">
        <v>88</v>
      </c>
      <c r="D46" s="1" t="s">
        <v>1218</v>
      </c>
      <c r="E46" s="1" t="s">
        <v>1247</v>
      </c>
      <c r="F46" s="1" t="s">
        <v>17</v>
      </c>
      <c r="G46" s="1" t="s">
        <v>17</v>
      </c>
      <c r="H46" s="1" t="s">
        <v>17</v>
      </c>
      <c r="I46" s="1" t="s">
        <v>17</v>
      </c>
      <c r="J46" s="1" t="s">
        <v>17</v>
      </c>
      <c r="K46" s="1" t="s">
        <v>17</v>
      </c>
      <c r="L46" s="1" t="s">
        <v>85</v>
      </c>
    </row>
    <row r="47" ht="18.0" customHeight="1">
      <c r="A47" s="1" t="s">
        <v>1266</v>
      </c>
      <c r="B47" s="1" t="s">
        <v>1267</v>
      </c>
      <c r="C47" s="12" t="s">
        <v>88</v>
      </c>
      <c r="D47" s="1" t="s">
        <v>1218</v>
      </c>
      <c r="E47" s="1" t="s">
        <v>1247</v>
      </c>
      <c r="F47" s="1" t="s">
        <v>17</v>
      </c>
      <c r="G47" s="1" t="s">
        <v>17</v>
      </c>
      <c r="H47" s="1" t="s">
        <v>17</v>
      </c>
      <c r="I47" s="1" t="s">
        <v>17</v>
      </c>
      <c r="J47" s="1" t="s">
        <v>17</v>
      </c>
      <c r="K47" s="1" t="s">
        <v>17</v>
      </c>
      <c r="L47" s="1" t="s">
        <v>85</v>
      </c>
    </row>
    <row r="48" ht="18.0" customHeight="1">
      <c r="A48" s="1" t="s">
        <v>1268</v>
      </c>
      <c r="B48" s="1" t="s">
        <v>1269</v>
      </c>
      <c r="C48" s="12" t="s">
        <v>88</v>
      </c>
      <c r="D48" s="1" t="s">
        <v>1218</v>
      </c>
      <c r="E48" s="1" t="s">
        <v>1247</v>
      </c>
      <c r="F48" s="1" t="s">
        <v>17</v>
      </c>
      <c r="G48" s="1" t="s">
        <v>17</v>
      </c>
      <c r="H48" s="1" t="s">
        <v>17</v>
      </c>
      <c r="I48" s="1" t="s">
        <v>17</v>
      </c>
      <c r="J48" s="1" t="s">
        <v>17</v>
      </c>
      <c r="K48" s="1" t="s">
        <v>17</v>
      </c>
      <c r="L48" s="1" t="s">
        <v>85</v>
      </c>
    </row>
    <row r="49" ht="18.0" customHeight="1">
      <c r="A49" s="1" t="s">
        <v>1270</v>
      </c>
      <c r="B49" s="1" t="s">
        <v>1271</v>
      </c>
      <c r="D49" s="1" t="s">
        <v>1218</v>
      </c>
      <c r="E49" s="1" t="s">
        <v>1247</v>
      </c>
      <c r="F49" s="1" t="s">
        <v>17</v>
      </c>
      <c r="G49" s="1" t="s">
        <v>17</v>
      </c>
      <c r="H49" s="1" t="s">
        <v>17</v>
      </c>
      <c r="I49" s="1" t="s">
        <v>17</v>
      </c>
      <c r="J49" s="1" t="s">
        <v>17</v>
      </c>
      <c r="K49" s="1" t="s">
        <v>17</v>
      </c>
      <c r="L49" s="1" t="s">
        <v>85</v>
      </c>
    </row>
    <row r="50" ht="18.0" customHeight="1">
      <c r="A50" s="1" t="s">
        <v>1272</v>
      </c>
      <c r="B50" s="1" t="s">
        <v>1273</v>
      </c>
      <c r="C50" s="12" t="s">
        <v>88</v>
      </c>
      <c r="D50" s="1" t="s">
        <v>1218</v>
      </c>
      <c r="E50" s="1" t="s">
        <v>1247</v>
      </c>
      <c r="F50" s="1" t="s">
        <v>17</v>
      </c>
      <c r="G50" s="1" t="s">
        <v>17</v>
      </c>
      <c r="H50" s="1" t="s">
        <v>17</v>
      </c>
      <c r="I50" s="1" t="s">
        <v>17</v>
      </c>
      <c r="J50" s="1" t="s">
        <v>17</v>
      </c>
      <c r="K50" s="1" t="s">
        <v>17</v>
      </c>
      <c r="L50" s="1" t="s">
        <v>85</v>
      </c>
    </row>
    <row r="51" ht="18.0" customHeight="1">
      <c r="A51" s="1" t="s">
        <v>1274</v>
      </c>
      <c r="B51" s="1" t="s">
        <v>1275</v>
      </c>
      <c r="C51" s="12" t="s">
        <v>88</v>
      </c>
      <c r="D51" s="1" t="s">
        <v>1218</v>
      </c>
      <c r="E51" s="1" t="s">
        <v>1247</v>
      </c>
      <c r="F51" s="1" t="s">
        <v>17</v>
      </c>
      <c r="G51" s="1" t="s">
        <v>17</v>
      </c>
      <c r="H51" s="1" t="s">
        <v>17</v>
      </c>
      <c r="I51" s="1" t="s">
        <v>17</v>
      </c>
      <c r="J51" s="1" t="s">
        <v>17</v>
      </c>
      <c r="K51" s="1" t="s">
        <v>17</v>
      </c>
      <c r="L51" s="1" t="s">
        <v>85</v>
      </c>
    </row>
    <row r="52" ht="18.0" customHeight="1">
      <c r="A52" s="1" t="s">
        <v>1276</v>
      </c>
      <c r="B52" s="1" t="s">
        <v>1277</v>
      </c>
      <c r="C52" s="12" t="s">
        <v>88</v>
      </c>
      <c r="D52" s="1" t="s">
        <v>1218</v>
      </c>
      <c r="E52" s="1" t="s">
        <v>1247</v>
      </c>
      <c r="F52" s="1" t="s">
        <v>17</v>
      </c>
      <c r="G52" s="1" t="s">
        <v>17</v>
      </c>
      <c r="H52" s="1" t="s">
        <v>17</v>
      </c>
      <c r="I52" s="1" t="s">
        <v>17</v>
      </c>
      <c r="J52" s="1" t="s">
        <v>17</v>
      </c>
      <c r="K52" s="1" t="s">
        <v>17</v>
      </c>
      <c r="L52" s="1" t="s">
        <v>85</v>
      </c>
    </row>
    <row r="53" ht="18.0" customHeight="1">
      <c r="A53" s="1" t="s">
        <v>1278</v>
      </c>
      <c r="B53" s="5" t="s">
        <v>1279</v>
      </c>
      <c r="C53" s="12" t="s">
        <v>88</v>
      </c>
      <c r="D53" s="1" t="s">
        <v>1218</v>
      </c>
      <c r="E53" s="1" t="s">
        <v>1247</v>
      </c>
      <c r="F53" s="1" t="s">
        <v>17</v>
      </c>
      <c r="G53" s="1" t="s">
        <v>17</v>
      </c>
      <c r="H53" s="1" t="s">
        <v>17</v>
      </c>
      <c r="I53" s="1" t="s">
        <v>17</v>
      </c>
      <c r="J53" s="1" t="s">
        <v>17</v>
      </c>
      <c r="K53" s="1" t="s">
        <v>17</v>
      </c>
      <c r="L53" s="1" t="s">
        <v>85</v>
      </c>
    </row>
    <row r="54" ht="18.0" customHeight="1">
      <c r="A54" s="1" t="s">
        <v>1280</v>
      </c>
      <c r="B54" s="5" t="s">
        <v>1281</v>
      </c>
      <c r="D54" s="1" t="s">
        <v>1218</v>
      </c>
      <c r="E54" s="1" t="s">
        <v>1247</v>
      </c>
      <c r="F54" s="1" t="s">
        <v>17</v>
      </c>
      <c r="G54" s="1" t="s">
        <v>17</v>
      </c>
      <c r="H54" s="1" t="s">
        <v>17</v>
      </c>
      <c r="I54" s="1" t="s">
        <v>17</v>
      </c>
      <c r="J54" s="1" t="s">
        <v>17</v>
      </c>
      <c r="K54" s="1" t="s">
        <v>17</v>
      </c>
      <c r="L54" s="1" t="s">
        <v>85</v>
      </c>
    </row>
    <row r="55" ht="18.0" customHeight="1">
      <c r="A55" s="1" t="s">
        <v>1282</v>
      </c>
      <c r="B55" s="5" t="s">
        <v>1283</v>
      </c>
      <c r="C55" s="12" t="s">
        <v>88</v>
      </c>
      <c r="D55" s="1" t="s">
        <v>1218</v>
      </c>
      <c r="E55" s="1" t="s">
        <v>1247</v>
      </c>
      <c r="F55" s="1" t="s">
        <v>17</v>
      </c>
      <c r="G55" s="1" t="s">
        <v>17</v>
      </c>
      <c r="H55" s="1" t="s">
        <v>17</v>
      </c>
      <c r="I55" s="1" t="s">
        <v>17</v>
      </c>
      <c r="J55" s="1" t="s">
        <v>17</v>
      </c>
      <c r="K55" s="1" t="s">
        <v>17</v>
      </c>
      <c r="L55" s="1" t="s">
        <v>85</v>
      </c>
    </row>
    <row r="56" ht="18.0" customHeight="1">
      <c r="A56" s="1" t="s">
        <v>1284</v>
      </c>
      <c r="B56" s="5" t="s">
        <v>1285</v>
      </c>
      <c r="C56" s="12" t="s">
        <v>88</v>
      </c>
      <c r="D56" s="1" t="s">
        <v>1218</v>
      </c>
      <c r="E56" s="1" t="s">
        <v>1247</v>
      </c>
      <c r="F56" s="1" t="s">
        <v>17</v>
      </c>
      <c r="G56" s="1" t="s">
        <v>17</v>
      </c>
      <c r="H56" s="1" t="s">
        <v>17</v>
      </c>
      <c r="I56" s="1" t="s">
        <v>17</v>
      </c>
      <c r="J56" s="1" t="s">
        <v>17</v>
      </c>
      <c r="K56" s="1" t="s">
        <v>17</v>
      </c>
      <c r="L56" s="1" t="s">
        <v>85</v>
      </c>
    </row>
    <row r="57" ht="18.0" customHeight="1">
      <c r="A57" s="1" t="s">
        <v>1286</v>
      </c>
      <c r="B57" s="5" t="s">
        <v>1287</v>
      </c>
      <c r="D57" s="1" t="s">
        <v>1218</v>
      </c>
      <c r="E57" s="1" t="s">
        <v>1247</v>
      </c>
      <c r="F57" s="1" t="s">
        <v>17</v>
      </c>
      <c r="G57" s="1" t="s">
        <v>17</v>
      </c>
      <c r="H57" s="1" t="s">
        <v>17</v>
      </c>
      <c r="I57" s="1" t="s">
        <v>17</v>
      </c>
      <c r="J57" s="1" t="s">
        <v>17</v>
      </c>
      <c r="K57" s="1" t="s">
        <v>17</v>
      </c>
      <c r="L57" s="1" t="s">
        <v>85</v>
      </c>
    </row>
    <row r="58" ht="15.75" customHeight="1">
      <c r="B58" s="5"/>
    </row>
    <row r="59" ht="15.75" customHeight="1">
      <c r="B59" s="5"/>
    </row>
    <row r="60" ht="15.75" customHeight="1"/>
    <row r="61" ht="15.75" customHeight="1"/>
    <row r="62" ht="15.75" customHeight="1"/>
    <row r="63" ht="18.0" customHeight="1">
      <c r="B63" s="5"/>
    </row>
    <row r="64" ht="18.0" customHeight="1">
      <c r="A64" s="1" t="s">
        <v>1288</v>
      </c>
      <c r="B64" s="1" t="s">
        <v>1289</v>
      </c>
      <c r="D64" s="1" t="s">
        <v>1218</v>
      </c>
      <c r="E64" s="1" t="s">
        <v>1290</v>
      </c>
      <c r="F64" s="1" t="s">
        <v>1291</v>
      </c>
      <c r="G64" s="1" t="s">
        <v>17</v>
      </c>
      <c r="H64" s="1" t="s">
        <v>17</v>
      </c>
      <c r="I64" s="1" t="s">
        <v>17</v>
      </c>
      <c r="J64" s="1" t="s">
        <v>17</v>
      </c>
      <c r="K64" s="1" t="s">
        <v>17</v>
      </c>
      <c r="L64" s="1" t="s">
        <v>85</v>
      </c>
    </row>
    <row r="65" ht="18.0" customHeight="1">
      <c r="A65" s="1" t="s">
        <v>1292</v>
      </c>
      <c r="B65" s="1" t="s">
        <v>1293</v>
      </c>
      <c r="C65" s="2" t="s">
        <v>88</v>
      </c>
      <c r="D65" s="1" t="s">
        <v>1218</v>
      </c>
      <c r="E65" s="1" t="s">
        <v>1290</v>
      </c>
      <c r="F65" s="1" t="s">
        <v>1291</v>
      </c>
      <c r="G65" s="1" t="s">
        <v>17</v>
      </c>
      <c r="H65" s="1" t="s">
        <v>17</v>
      </c>
      <c r="I65" s="1" t="s">
        <v>17</v>
      </c>
      <c r="J65" s="1" t="s">
        <v>17</v>
      </c>
      <c r="K65" s="1" t="s">
        <v>17</v>
      </c>
      <c r="L65" s="1" t="s">
        <v>85</v>
      </c>
    </row>
    <row r="66" ht="15.75" customHeight="1">
      <c r="B66" s="5"/>
    </row>
    <row r="67" ht="18.0" customHeight="1">
      <c r="A67" s="1" t="s">
        <v>1294</v>
      </c>
      <c r="B67" s="1" t="s">
        <v>1295</v>
      </c>
      <c r="C67" s="9" t="s">
        <v>1296</v>
      </c>
      <c r="D67" s="1" t="s">
        <v>1218</v>
      </c>
      <c r="E67" s="1" t="s">
        <v>1290</v>
      </c>
      <c r="F67" s="1" t="s">
        <v>1291</v>
      </c>
      <c r="G67" s="1" t="s">
        <v>17</v>
      </c>
      <c r="H67" s="1" t="s">
        <v>17</v>
      </c>
      <c r="I67" s="1" t="s">
        <v>17</v>
      </c>
      <c r="J67" s="1" t="s">
        <v>17</v>
      </c>
      <c r="K67" s="1" t="s">
        <v>17</v>
      </c>
      <c r="L67" s="1" t="s">
        <v>18</v>
      </c>
    </row>
    <row r="68" ht="15.75" customHeight="1">
      <c r="B68" s="22"/>
    </row>
    <row r="69" ht="18.0" customHeight="1">
      <c r="B69" s="5"/>
    </row>
    <row r="70" ht="18.0" customHeight="1">
      <c r="A70" s="1" t="s">
        <v>1297</v>
      </c>
      <c r="B70" s="1" t="s">
        <v>1298</v>
      </c>
      <c r="D70" s="1" t="s">
        <v>1218</v>
      </c>
      <c r="E70" s="1" t="s">
        <v>1290</v>
      </c>
      <c r="F70" s="1" t="s">
        <v>1291</v>
      </c>
      <c r="G70" s="1" t="s">
        <v>17</v>
      </c>
      <c r="H70" s="1" t="s">
        <v>17</v>
      </c>
      <c r="I70" s="1" t="s">
        <v>17</v>
      </c>
      <c r="J70" s="1" t="s">
        <v>17</v>
      </c>
      <c r="K70" s="1" t="s">
        <v>17</v>
      </c>
      <c r="L70" s="1" t="s">
        <v>85</v>
      </c>
    </row>
    <row r="71" ht="18.0" customHeight="1">
      <c r="A71" s="1" t="s">
        <v>1299</v>
      </c>
      <c r="B71" s="1" t="s">
        <v>1289</v>
      </c>
      <c r="D71" s="1" t="s">
        <v>1218</v>
      </c>
      <c r="E71" s="1" t="s">
        <v>1290</v>
      </c>
      <c r="F71" s="1" t="s">
        <v>1291</v>
      </c>
      <c r="G71" s="1" t="s">
        <v>17</v>
      </c>
      <c r="H71" s="1" t="s">
        <v>17</v>
      </c>
      <c r="I71" s="1" t="s">
        <v>17</v>
      </c>
      <c r="J71" s="1" t="s">
        <v>17</v>
      </c>
      <c r="K71" s="1" t="s">
        <v>17</v>
      </c>
      <c r="L71" s="1" t="s">
        <v>85</v>
      </c>
    </row>
    <row r="72" ht="18.0" customHeight="1">
      <c r="A72" s="1" t="s">
        <v>1300</v>
      </c>
      <c r="B72" s="1" t="s">
        <v>1293</v>
      </c>
      <c r="D72" s="1" t="s">
        <v>1218</v>
      </c>
      <c r="E72" s="1" t="s">
        <v>1290</v>
      </c>
      <c r="F72" s="1" t="s">
        <v>1291</v>
      </c>
      <c r="G72" s="1" t="s">
        <v>17</v>
      </c>
      <c r="H72" s="1" t="s">
        <v>17</v>
      </c>
      <c r="I72" s="1" t="s">
        <v>17</v>
      </c>
      <c r="J72" s="1" t="s">
        <v>17</v>
      </c>
      <c r="K72" s="1" t="s">
        <v>17</v>
      </c>
      <c r="L72" s="1" t="s">
        <v>85</v>
      </c>
    </row>
    <row r="73" ht="18.0" customHeight="1">
      <c r="B73" s="5"/>
    </row>
    <row r="74" ht="18.0" customHeight="1">
      <c r="A74" s="1" t="s">
        <v>1301</v>
      </c>
      <c r="B74" s="1" t="s">
        <v>1295</v>
      </c>
      <c r="D74" s="1" t="s">
        <v>1218</v>
      </c>
      <c r="E74" s="1" t="s">
        <v>1290</v>
      </c>
      <c r="F74" s="1" t="s">
        <v>1291</v>
      </c>
      <c r="G74" s="1" t="s">
        <v>17</v>
      </c>
      <c r="H74" s="1" t="s">
        <v>17</v>
      </c>
      <c r="I74" s="1" t="s">
        <v>17</v>
      </c>
      <c r="J74" s="1" t="s">
        <v>17</v>
      </c>
      <c r="K74" s="1" t="s">
        <v>17</v>
      </c>
      <c r="L74" s="1" t="s">
        <v>18</v>
      </c>
    </row>
    <row r="75" ht="15.75" customHeight="1"/>
    <row r="76" ht="18.0" customHeight="1">
      <c r="B76" s="5"/>
    </row>
    <row r="77" ht="18.0" customHeight="1">
      <c r="A77" s="1" t="s">
        <v>1302</v>
      </c>
      <c r="B77" s="1" t="s">
        <v>1289</v>
      </c>
      <c r="D77" s="1" t="s">
        <v>1218</v>
      </c>
      <c r="E77" s="1" t="s">
        <v>1290</v>
      </c>
      <c r="F77" s="1" t="s">
        <v>1291</v>
      </c>
      <c r="G77" s="1" t="s">
        <v>17</v>
      </c>
      <c r="H77" s="1" t="s">
        <v>17</v>
      </c>
      <c r="I77" s="1" t="s">
        <v>17</v>
      </c>
      <c r="J77" s="1" t="s">
        <v>17</v>
      </c>
      <c r="K77" s="1" t="s">
        <v>17</v>
      </c>
      <c r="L77" s="1" t="s">
        <v>85</v>
      </c>
    </row>
    <row r="78" ht="18.0" customHeight="1">
      <c r="A78" s="1" t="s">
        <v>1303</v>
      </c>
      <c r="B78" s="1" t="s">
        <v>1293</v>
      </c>
      <c r="D78" s="1" t="s">
        <v>1218</v>
      </c>
      <c r="E78" s="1" t="s">
        <v>1290</v>
      </c>
      <c r="F78" s="1" t="s">
        <v>1291</v>
      </c>
      <c r="G78" s="1" t="s">
        <v>17</v>
      </c>
      <c r="H78" s="1" t="s">
        <v>17</v>
      </c>
      <c r="I78" s="1" t="s">
        <v>17</v>
      </c>
      <c r="J78" s="1" t="s">
        <v>17</v>
      </c>
      <c r="K78" s="1" t="s">
        <v>17</v>
      </c>
      <c r="L78" s="1" t="s">
        <v>85</v>
      </c>
    </row>
    <row r="79" ht="18.0" customHeight="1">
      <c r="B79" s="5"/>
    </row>
    <row r="80" ht="18.0" customHeight="1">
      <c r="A80" s="1" t="s">
        <v>1304</v>
      </c>
      <c r="B80" s="1" t="s">
        <v>1295</v>
      </c>
      <c r="D80" s="1" t="s">
        <v>1218</v>
      </c>
      <c r="E80" s="1" t="s">
        <v>1290</v>
      </c>
      <c r="F80" s="1" t="s">
        <v>1291</v>
      </c>
      <c r="G80" s="1" t="s">
        <v>17</v>
      </c>
      <c r="H80" s="1" t="s">
        <v>17</v>
      </c>
      <c r="I80" s="1" t="s">
        <v>17</v>
      </c>
      <c r="J80" s="1" t="s">
        <v>17</v>
      </c>
      <c r="K80" s="1" t="s">
        <v>17</v>
      </c>
      <c r="L80" s="1" t="s">
        <v>18</v>
      </c>
    </row>
    <row r="81" ht="15.75" customHeight="1"/>
    <row r="82" ht="15.75" customHeight="1"/>
    <row r="83" ht="15.75" customHeight="1"/>
    <row r="84" ht="15.75" customHeight="1"/>
    <row r="85" ht="15.75" customHeight="1"/>
    <row r="86" ht="18.0" customHeight="1"/>
    <row r="87" ht="18.0" customHeight="1">
      <c r="A87" s="1" t="s">
        <v>1305</v>
      </c>
      <c r="B87" s="5" t="s">
        <v>1306</v>
      </c>
      <c r="C87" s="12" t="s">
        <v>88</v>
      </c>
      <c r="D87" s="1" t="s">
        <v>1218</v>
      </c>
      <c r="E87" s="1" t="s">
        <v>1307</v>
      </c>
      <c r="F87" s="1" t="s">
        <v>17</v>
      </c>
      <c r="G87" s="1" t="s">
        <v>17</v>
      </c>
      <c r="H87" s="1" t="s">
        <v>17</v>
      </c>
      <c r="I87" s="1" t="s">
        <v>17</v>
      </c>
      <c r="J87" s="1" t="s">
        <v>17</v>
      </c>
      <c r="K87" s="1" t="s">
        <v>17</v>
      </c>
      <c r="L87" s="1" t="s">
        <v>85</v>
      </c>
    </row>
    <row r="88" ht="18.0" customHeight="1">
      <c r="A88" s="1" t="s">
        <v>1308</v>
      </c>
      <c r="B88" s="5" t="s">
        <v>1309</v>
      </c>
      <c r="C88" s="12" t="s">
        <v>88</v>
      </c>
      <c r="D88" s="1" t="s">
        <v>1218</v>
      </c>
      <c r="E88" s="1" t="s">
        <v>1307</v>
      </c>
      <c r="F88" s="1" t="s">
        <v>17</v>
      </c>
      <c r="G88" s="1" t="s">
        <v>17</v>
      </c>
      <c r="H88" s="1" t="s">
        <v>17</v>
      </c>
      <c r="I88" s="1" t="s">
        <v>17</v>
      </c>
      <c r="J88" s="1" t="s">
        <v>17</v>
      </c>
      <c r="K88" s="1" t="s">
        <v>150</v>
      </c>
      <c r="L88" s="1" t="s">
        <v>85</v>
      </c>
    </row>
    <row r="89" ht="18.0" customHeight="1">
      <c r="A89" s="1" t="s">
        <v>1310</v>
      </c>
      <c r="B89" s="5" t="s">
        <v>1311</v>
      </c>
      <c r="C89" s="12" t="s">
        <v>88</v>
      </c>
      <c r="D89" s="1" t="s">
        <v>1218</v>
      </c>
      <c r="E89" s="1" t="s">
        <v>1307</v>
      </c>
      <c r="F89" s="1" t="s">
        <v>17</v>
      </c>
      <c r="G89" s="1" t="s">
        <v>17</v>
      </c>
      <c r="H89" s="1" t="s">
        <v>17</v>
      </c>
      <c r="I89" s="1" t="s">
        <v>17</v>
      </c>
      <c r="J89" s="1" t="s">
        <v>17</v>
      </c>
      <c r="K89" s="1" t="s">
        <v>154</v>
      </c>
      <c r="L89" s="1" t="s">
        <v>85</v>
      </c>
    </row>
    <row r="90" ht="18.0" customHeight="1">
      <c r="A90" s="1" t="s">
        <v>1312</v>
      </c>
      <c r="B90" s="5" t="s">
        <v>1313</v>
      </c>
      <c r="D90" s="1" t="s">
        <v>1218</v>
      </c>
      <c r="E90" s="1" t="s">
        <v>1307</v>
      </c>
      <c r="F90" s="1" t="s">
        <v>17</v>
      </c>
      <c r="G90" s="1" t="s">
        <v>17</v>
      </c>
      <c r="H90" s="1" t="s">
        <v>17</v>
      </c>
      <c r="I90" s="1" t="s">
        <v>17</v>
      </c>
      <c r="J90" s="1" t="s">
        <v>17</v>
      </c>
      <c r="K90" s="1" t="s">
        <v>17</v>
      </c>
      <c r="L90" s="1" t="s">
        <v>85</v>
      </c>
    </row>
    <row r="91" ht="18.0" customHeight="1">
      <c r="A91" s="1" t="s">
        <v>1314</v>
      </c>
      <c r="B91" s="5" t="s">
        <v>1315</v>
      </c>
      <c r="C91" s="12" t="s">
        <v>88</v>
      </c>
      <c r="D91" s="1" t="s">
        <v>1218</v>
      </c>
      <c r="E91" s="1" t="s">
        <v>1307</v>
      </c>
      <c r="F91" s="1" t="s">
        <v>17</v>
      </c>
      <c r="G91" s="1" t="s">
        <v>17</v>
      </c>
      <c r="H91" s="1" t="s">
        <v>17</v>
      </c>
      <c r="I91" s="1" t="s">
        <v>17</v>
      </c>
      <c r="J91" s="1" t="s">
        <v>17</v>
      </c>
      <c r="K91" s="1" t="s">
        <v>17</v>
      </c>
      <c r="L91" s="1" t="s">
        <v>85</v>
      </c>
    </row>
    <row r="92" ht="18.0" customHeight="1">
      <c r="A92" s="1" t="s">
        <v>1316</v>
      </c>
      <c r="B92" s="5" t="s">
        <v>1317</v>
      </c>
      <c r="C92" s="12" t="s">
        <v>88</v>
      </c>
      <c r="D92" s="1" t="s">
        <v>1218</v>
      </c>
      <c r="E92" s="1" t="s">
        <v>1307</v>
      </c>
      <c r="F92" s="1" t="s">
        <v>17</v>
      </c>
      <c r="G92" s="1" t="s">
        <v>17</v>
      </c>
      <c r="H92" s="1" t="s">
        <v>17</v>
      </c>
      <c r="I92" s="1" t="s">
        <v>17</v>
      </c>
      <c r="J92" s="1" t="s">
        <v>17</v>
      </c>
      <c r="K92" s="1" t="s">
        <v>17</v>
      </c>
      <c r="L92" s="1" t="s">
        <v>85</v>
      </c>
    </row>
    <row r="93" ht="18.0" customHeight="1">
      <c r="A93" s="1" t="s">
        <v>1318</v>
      </c>
      <c r="B93" s="5" t="s">
        <v>1319</v>
      </c>
      <c r="D93" s="1" t="s">
        <v>1218</v>
      </c>
      <c r="E93" s="1" t="s">
        <v>1307</v>
      </c>
      <c r="F93" s="1" t="s">
        <v>17</v>
      </c>
      <c r="G93" s="1" t="s">
        <v>17</v>
      </c>
      <c r="H93" s="1" t="s">
        <v>17</v>
      </c>
      <c r="I93" s="1" t="s">
        <v>17</v>
      </c>
      <c r="J93" s="1" t="s">
        <v>17</v>
      </c>
      <c r="K93" s="1" t="s">
        <v>17</v>
      </c>
      <c r="L93" s="1" t="s">
        <v>85</v>
      </c>
    </row>
    <row r="94" ht="18.0" customHeight="1">
      <c r="A94" s="1" t="s">
        <v>1320</v>
      </c>
      <c r="B94" s="23" t="s">
        <v>1321</v>
      </c>
      <c r="C94" s="12" t="s">
        <v>88</v>
      </c>
      <c r="D94" s="1" t="s">
        <v>1218</v>
      </c>
      <c r="E94" s="1" t="s">
        <v>1307</v>
      </c>
      <c r="F94" s="1" t="s">
        <v>17</v>
      </c>
      <c r="G94" s="1" t="s">
        <v>17</v>
      </c>
      <c r="H94" s="1" t="s">
        <v>17</v>
      </c>
      <c r="I94" s="1" t="s">
        <v>17</v>
      </c>
      <c r="J94" s="1" t="s">
        <v>17</v>
      </c>
      <c r="K94" s="1" t="s">
        <v>17</v>
      </c>
      <c r="L94" s="1" t="s">
        <v>85</v>
      </c>
    </row>
    <row r="95" ht="18.0" customHeight="1">
      <c r="A95" s="1" t="s">
        <v>1322</v>
      </c>
      <c r="B95" s="1" t="s">
        <v>1323</v>
      </c>
      <c r="D95" s="1" t="s">
        <v>1218</v>
      </c>
      <c r="E95" s="1" t="s">
        <v>1307</v>
      </c>
      <c r="F95" s="1" t="s">
        <v>17</v>
      </c>
      <c r="G95" s="1" t="s">
        <v>17</v>
      </c>
      <c r="H95" s="1" t="s">
        <v>17</v>
      </c>
      <c r="I95" s="1" t="s">
        <v>17</v>
      </c>
      <c r="J95" s="1" t="s">
        <v>17</v>
      </c>
      <c r="K95" s="1" t="s">
        <v>17</v>
      </c>
      <c r="L95" s="1" t="s">
        <v>85</v>
      </c>
    </row>
    <row r="96" ht="18.0" customHeight="1">
      <c r="A96" s="1" t="s">
        <v>1324</v>
      </c>
      <c r="B96" s="1" t="s">
        <v>1325</v>
      </c>
      <c r="C96" s="12" t="s">
        <v>88</v>
      </c>
      <c r="D96" s="1" t="s">
        <v>1218</v>
      </c>
      <c r="E96" s="1" t="s">
        <v>1307</v>
      </c>
      <c r="F96" s="1" t="s">
        <v>17</v>
      </c>
      <c r="G96" s="1" t="s">
        <v>17</v>
      </c>
      <c r="H96" s="1" t="s">
        <v>17</v>
      </c>
      <c r="I96" s="1" t="s">
        <v>17</v>
      </c>
      <c r="J96" s="1" t="s">
        <v>17</v>
      </c>
      <c r="K96" s="1" t="s">
        <v>17</v>
      </c>
      <c r="L96" s="1" t="s">
        <v>85</v>
      </c>
    </row>
    <row r="97" ht="18.0" customHeight="1">
      <c r="A97" s="1" t="s">
        <v>1326</v>
      </c>
      <c r="B97" s="1" t="s">
        <v>1327</v>
      </c>
      <c r="D97" s="1" t="s">
        <v>1218</v>
      </c>
      <c r="E97" s="1" t="s">
        <v>1307</v>
      </c>
      <c r="F97" s="1" t="s">
        <v>17</v>
      </c>
      <c r="G97" s="1" t="s">
        <v>17</v>
      </c>
      <c r="H97" s="1" t="s">
        <v>17</v>
      </c>
      <c r="I97" s="1" t="s">
        <v>17</v>
      </c>
      <c r="J97" s="1" t="s">
        <v>17</v>
      </c>
      <c r="K97" s="1" t="s">
        <v>17</v>
      </c>
      <c r="L97" s="1" t="s">
        <v>85</v>
      </c>
    </row>
    <row r="98" ht="18.0" customHeight="1">
      <c r="A98" s="1" t="s">
        <v>1328</v>
      </c>
      <c r="B98" s="1" t="s">
        <v>1329</v>
      </c>
      <c r="D98" s="1" t="s">
        <v>1218</v>
      </c>
      <c r="E98" s="1" t="s">
        <v>1307</v>
      </c>
      <c r="F98" s="1" t="s">
        <v>17</v>
      </c>
      <c r="G98" s="1" t="s">
        <v>17</v>
      </c>
      <c r="H98" s="1" t="s">
        <v>17</v>
      </c>
      <c r="I98" s="1" t="s">
        <v>17</v>
      </c>
      <c r="J98" s="1" t="s">
        <v>17</v>
      </c>
      <c r="K98" s="1" t="s">
        <v>17</v>
      </c>
      <c r="L98" s="1" t="s">
        <v>85</v>
      </c>
    </row>
    <row r="99" ht="18.0" customHeight="1"/>
    <row r="100" ht="18.0" customHeight="1">
      <c r="A100" s="1" t="s">
        <v>1330</v>
      </c>
      <c r="B100" s="1" t="s">
        <v>1331</v>
      </c>
      <c r="D100" s="1" t="s">
        <v>1218</v>
      </c>
      <c r="E100" s="1" t="s">
        <v>1307</v>
      </c>
      <c r="F100" s="1" t="s">
        <v>17</v>
      </c>
      <c r="G100" s="1" t="s">
        <v>17</v>
      </c>
      <c r="H100" s="1" t="s">
        <v>17</v>
      </c>
      <c r="I100" s="1" t="s">
        <v>17</v>
      </c>
      <c r="J100" s="1" t="s">
        <v>17</v>
      </c>
      <c r="K100" s="1" t="s">
        <v>17</v>
      </c>
      <c r="L100" s="1" t="s">
        <v>18</v>
      </c>
    </row>
    <row r="101" ht="18.0" customHeight="1">
      <c r="B101" s="5"/>
    </row>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101"/>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7.63"/>
    <col customWidth="1" min="2" max="2" width="40.63"/>
    <col customWidth="1" min="3" max="3" width="24.5"/>
    <col customWidth="1" min="4" max="11" width="8.88"/>
    <col customWidth="1" min="12" max="12" width="11.13"/>
    <col customWidth="1" min="13" max="26" width="8.88"/>
  </cols>
  <sheetData>
    <row r="1">
      <c r="A1" s="1" t="s">
        <v>0</v>
      </c>
      <c r="B1" s="1" t="s">
        <v>1</v>
      </c>
      <c r="C1" s="1" t="s">
        <v>2</v>
      </c>
      <c r="D1" s="1" t="s">
        <v>3</v>
      </c>
      <c r="E1" s="1" t="s">
        <v>4</v>
      </c>
      <c r="F1" s="1" t="s">
        <v>5</v>
      </c>
      <c r="G1" s="1" t="s">
        <v>6</v>
      </c>
      <c r="H1" s="1" t="s">
        <v>7</v>
      </c>
      <c r="I1" s="1" t="s">
        <v>8</v>
      </c>
      <c r="J1" s="1" t="s">
        <v>9</v>
      </c>
      <c r="K1" s="1" t="s">
        <v>10</v>
      </c>
      <c r="L1" s="1" t="s">
        <v>11</v>
      </c>
    </row>
    <row r="7">
      <c r="A7" s="24" t="s">
        <v>1332</v>
      </c>
      <c r="B7" s="25" t="s">
        <v>1333</v>
      </c>
      <c r="C7" s="26" t="s">
        <v>1334</v>
      </c>
      <c r="D7" s="1" t="s">
        <v>1335</v>
      </c>
      <c r="E7" s="1" t="s">
        <v>1336</v>
      </c>
      <c r="F7" s="1" t="s">
        <v>17</v>
      </c>
      <c r="G7" s="1" t="s">
        <v>17</v>
      </c>
      <c r="H7" s="1" t="s">
        <v>17</v>
      </c>
      <c r="I7" s="1" t="s">
        <v>17</v>
      </c>
      <c r="J7" s="1" t="s">
        <v>17</v>
      </c>
      <c r="K7" s="1" t="s">
        <v>17</v>
      </c>
      <c r="L7" s="1" t="s">
        <v>47</v>
      </c>
    </row>
    <row r="8">
      <c r="A8" s="24"/>
      <c r="B8" s="25"/>
    </row>
    <row r="9">
      <c r="A9" s="24" t="s">
        <v>1337</v>
      </c>
      <c r="B9" s="25" t="s">
        <v>1338</v>
      </c>
      <c r="D9" s="1" t="s">
        <v>1335</v>
      </c>
      <c r="E9" s="1" t="s">
        <v>1336</v>
      </c>
      <c r="F9" s="1" t="s">
        <v>17</v>
      </c>
      <c r="G9" s="1" t="s">
        <v>17</v>
      </c>
      <c r="H9" s="1" t="s">
        <v>17</v>
      </c>
      <c r="I9" s="1" t="s">
        <v>17</v>
      </c>
      <c r="J9" s="1" t="s">
        <v>17</v>
      </c>
      <c r="K9" s="1" t="s">
        <v>17</v>
      </c>
      <c r="L9" s="1" t="s">
        <v>85</v>
      </c>
    </row>
    <row r="10">
      <c r="A10" s="24"/>
      <c r="B10" s="25"/>
    </row>
    <row r="11">
      <c r="A11" s="24" t="s">
        <v>1339</v>
      </c>
      <c r="B11" s="25" t="s">
        <v>1340</v>
      </c>
      <c r="D11" s="1" t="s">
        <v>1335</v>
      </c>
      <c r="E11" s="1" t="s">
        <v>1336</v>
      </c>
      <c r="F11" s="1" t="s">
        <v>17</v>
      </c>
      <c r="G11" s="1" t="s">
        <v>17</v>
      </c>
      <c r="H11" s="1" t="s">
        <v>17</v>
      </c>
      <c r="I11" s="1" t="s">
        <v>17</v>
      </c>
      <c r="J11" s="1" t="s">
        <v>17</v>
      </c>
      <c r="K11" s="1" t="s">
        <v>17</v>
      </c>
      <c r="L11" s="1" t="s">
        <v>962</v>
      </c>
    </row>
    <row r="21" ht="15.75" customHeight="1"/>
    <row r="22" ht="15.75" customHeight="1"/>
    <row r="23" ht="15.75" customHeight="1"/>
    <row r="24" ht="15.75" customHeight="1"/>
    <row r="25" ht="18.0" customHeight="1"/>
    <row r="26" ht="18.0" customHeight="1">
      <c r="A26" s="1" t="s">
        <v>1341</v>
      </c>
      <c r="B26" s="1" t="s">
        <v>1342</v>
      </c>
      <c r="C26" s="17">
        <v>57400.0</v>
      </c>
      <c r="D26" s="1" t="s">
        <v>1335</v>
      </c>
      <c r="E26" s="1" t="s">
        <v>1343</v>
      </c>
      <c r="F26" s="1" t="s">
        <v>269</v>
      </c>
      <c r="G26" s="1" t="s">
        <v>1344</v>
      </c>
      <c r="H26" s="1" t="s">
        <v>1345</v>
      </c>
      <c r="I26" s="1" t="s">
        <v>17</v>
      </c>
      <c r="J26" s="1" t="s">
        <v>17</v>
      </c>
      <c r="K26" s="1" t="s">
        <v>17</v>
      </c>
      <c r="L26" s="1" t="s">
        <v>1346</v>
      </c>
    </row>
    <row r="27" ht="15.75" customHeight="1"/>
    <row r="28" ht="18.0" customHeight="1"/>
    <row r="29" ht="18.0" customHeight="1">
      <c r="A29" s="1" t="s">
        <v>1347</v>
      </c>
      <c r="B29" s="1" t="s">
        <v>1342</v>
      </c>
      <c r="C29" s="17">
        <v>57400.0</v>
      </c>
      <c r="D29" s="1" t="s">
        <v>1335</v>
      </c>
      <c r="E29" s="1" t="s">
        <v>1343</v>
      </c>
      <c r="F29" s="1" t="s">
        <v>269</v>
      </c>
      <c r="G29" s="1" t="s">
        <v>1344</v>
      </c>
      <c r="H29" s="1" t="s">
        <v>147</v>
      </c>
      <c r="I29" s="1" t="s">
        <v>17</v>
      </c>
      <c r="J29" s="1" t="s">
        <v>17</v>
      </c>
      <c r="K29" s="1" t="s">
        <v>17</v>
      </c>
      <c r="L29" s="1" t="s">
        <v>1346</v>
      </c>
    </row>
    <row r="30" ht="15.75" customHeight="1">
      <c r="B30" s="5"/>
    </row>
    <row r="31" ht="18.0" customHeight="1"/>
    <row r="32" ht="18.0" customHeight="1">
      <c r="A32" s="1" t="s">
        <v>1348</v>
      </c>
      <c r="B32" s="1" t="s">
        <v>1349</v>
      </c>
      <c r="C32" s="17"/>
      <c r="D32" s="1" t="s">
        <v>1335</v>
      </c>
      <c r="E32" s="1" t="s">
        <v>1350</v>
      </c>
      <c r="F32" s="1" t="s">
        <v>269</v>
      </c>
      <c r="G32" s="1" t="s">
        <v>1344</v>
      </c>
      <c r="H32" s="1" t="s">
        <v>1345</v>
      </c>
      <c r="I32" s="1" t="s">
        <v>17</v>
      </c>
      <c r="J32" s="1" t="s">
        <v>17</v>
      </c>
      <c r="K32" s="1" t="s">
        <v>17</v>
      </c>
      <c r="L32" s="1" t="s">
        <v>1346</v>
      </c>
    </row>
    <row r="33" ht="18.0" customHeight="1">
      <c r="A33" s="1" t="s">
        <v>1351</v>
      </c>
      <c r="B33" s="1" t="s">
        <v>1352</v>
      </c>
      <c r="C33" s="17"/>
      <c r="D33" s="1" t="s">
        <v>1335</v>
      </c>
      <c r="E33" s="1" t="s">
        <v>1350</v>
      </c>
      <c r="F33" s="1" t="s">
        <v>269</v>
      </c>
      <c r="G33" s="1" t="s">
        <v>1344</v>
      </c>
      <c r="H33" s="1" t="s">
        <v>1345</v>
      </c>
      <c r="I33" s="1" t="s">
        <v>17</v>
      </c>
      <c r="J33" s="1" t="s">
        <v>17</v>
      </c>
      <c r="K33" s="1" t="s">
        <v>17</v>
      </c>
      <c r="L33" s="1" t="s">
        <v>1346</v>
      </c>
    </row>
    <row r="34" ht="18.0" customHeight="1">
      <c r="A34" s="1" t="s">
        <v>1353</v>
      </c>
      <c r="B34" s="5" t="s">
        <v>1354</v>
      </c>
      <c r="C34" s="17"/>
      <c r="D34" s="1" t="s">
        <v>1335</v>
      </c>
      <c r="E34" s="1" t="s">
        <v>1350</v>
      </c>
      <c r="F34" s="1" t="s">
        <v>269</v>
      </c>
      <c r="G34" s="1" t="s">
        <v>1344</v>
      </c>
      <c r="H34" s="1" t="s">
        <v>1345</v>
      </c>
      <c r="I34" s="1" t="s">
        <v>17</v>
      </c>
      <c r="J34" s="1" t="s">
        <v>17</v>
      </c>
      <c r="K34" s="1" t="s">
        <v>17</v>
      </c>
      <c r="L34" s="1" t="s">
        <v>1346</v>
      </c>
    </row>
    <row r="35" ht="18.0" customHeight="1">
      <c r="A35" s="1" t="s">
        <v>1355</v>
      </c>
      <c r="B35" s="5" t="s">
        <v>1356</v>
      </c>
      <c r="C35" s="17"/>
      <c r="D35" s="1" t="s">
        <v>1335</v>
      </c>
      <c r="E35" s="1" t="s">
        <v>1350</v>
      </c>
      <c r="F35" s="1" t="s">
        <v>269</v>
      </c>
      <c r="G35" s="1" t="s">
        <v>1344</v>
      </c>
      <c r="H35" s="1" t="s">
        <v>1345</v>
      </c>
      <c r="I35" s="1" t="s">
        <v>17</v>
      </c>
      <c r="J35" s="1" t="s">
        <v>17</v>
      </c>
      <c r="K35" s="1" t="s">
        <v>17</v>
      </c>
      <c r="L35" s="1" t="s">
        <v>1346</v>
      </c>
    </row>
    <row r="36" ht="15.75" customHeight="1">
      <c r="B36" s="5"/>
    </row>
    <row r="37" ht="18.0" customHeight="1"/>
    <row r="38" ht="18.0" customHeight="1">
      <c r="A38" s="1" t="s">
        <v>1357</v>
      </c>
      <c r="B38" s="1" t="s">
        <v>1349</v>
      </c>
      <c r="C38" s="17"/>
      <c r="D38" s="1" t="s">
        <v>1335</v>
      </c>
      <c r="E38" s="1" t="s">
        <v>1350</v>
      </c>
      <c r="F38" s="1" t="s">
        <v>269</v>
      </c>
      <c r="G38" s="1" t="s">
        <v>1344</v>
      </c>
      <c r="H38" s="1" t="s">
        <v>147</v>
      </c>
      <c r="I38" s="1" t="s">
        <v>17</v>
      </c>
      <c r="J38" s="1" t="s">
        <v>17</v>
      </c>
      <c r="K38" s="1" t="s">
        <v>17</v>
      </c>
      <c r="L38" s="1" t="s">
        <v>1346</v>
      </c>
    </row>
    <row r="39" ht="18.0" customHeight="1">
      <c r="A39" s="1" t="s">
        <v>1358</v>
      </c>
      <c r="B39" s="1" t="s">
        <v>1352</v>
      </c>
      <c r="C39" s="17"/>
      <c r="D39" s="1" t="s">
        <v>1335</v>
      </c>
      <c r="E39" s="1" t="s">
        <v>1350</v>
      </c>
      <c r="F39" s="1" t="s">
        <v>269</v>
      </c>
      <c r="G39" s="1" t="s">
        <v>1344</v>
      </c>
      <c r="H39" s="1" t="s">
        <v>147</v>
      </c>
      <c r="I39" s="1" t="s">
        <v>17</v>
      </c>
      <c r="J39" s="1" t="s">
        <v>17</v>
      </c>
      <c r="K39" s="1" t="s">
        <v>17</v>
      </c>
      <c r="L39" s="1" t="s">
        <v>1346</v>
      </c>
    </row>
    <row r="40" ht="18.0" customHeight="1">
      <c r="A40" s="1" t="s">
        <v>1359</v>
      </c>
      <c r="B40" s="5" t="s">
        <v>1354</v>
      </c>
      <c r="C40" s="17"/>
      <c r="D40" s="1" t="s">
        <v>1335</v>
      </c>
      <c r="E40" s="1" t="s">
        <v>1350</v>
      </c>
      <c r="F40" s="1" t="s">
        <v>269</v>
      </c>
      <c r="G40" s="1" t="s">
        <v>1344</v>
      </c>
      <c r="H40" s="1" t="s">
        <v>147</v>
      </c>
      <c r="I40" s="1" t="s">
        <v>17</v>
      </c>
      <c r="J40" s="1" t="s">
        <v>17</v>
      </c>
      <c r="K40" s="1" t="s">
        <v>17</v>
      </c>
      <c r="L40" s="1" t="s">
        <v>1346</v>
      </c>
    </row>
    <row r="41" ht="18.0" customHeight="1">
      <c r="A41" s="1" t="s">
        <v>1360</v>
      </c>
      <c r="B41" s="5" t="s">
        <v>1356</v>
      </c>
      <c r="C41" s="17"/>
      <c r="D41" s="1" t="s">
        <v>1335</v>
      </c>
      <c r="E41" s="1" t="s">
        <v>1350</v>
      </c>
      <c r="F41" s="1" t="s">
        <v>269</v>
      </c>
      <c r="G41" s="1" t="s">
        <v>1344</v>
      </c>
      <c r="H41" s="1" t="s">
        <v>147</v>
      </c>
      <c r="I41" s="1" t="s">
        <v>17</v>
      </c>
      <c r="J41" s="1" t="s">
        <v>17</v>
      </c>
      <c r="K41" s="1" t="s">
        <v>17</v>
      </c>
      <c r="L41" s="1" t="s">
        <v>1346</v>
      </c>
    </row>
    <row r="42" ht="15.75" customHeight="1">
      <c r="B42" s="5"/>
    </row>
    <row r="43" ht="18.0" customHeight="1"/>
    <row r="44" ht="18.0" customHeight="1">
      <c r="A44" s="1" t="s">
        <v>1361</v>
      </c>
      <c r="B44" s="1" t="s">
        <v>1362</v>
      </c>
      <c r="C44" s="27">
        <v>720.0</v>
      </c>
      <c r="D44" s="1" t="s">
        <v>1335</v>
      </c>
      <c r="E44" s="1" t="s">
        <v>1363</v>
      </c>
      <c r="F44" s="1" t="s">
        <v>269</v>
      </c>
      <c r="G44" s="1" t="s">
        <v>1344</v>
      </c>
      <c r="H44" s="1" t="s">
        <v>1345</v>
      </c>
      <c r="I44" s="1" t="s">
        <v>17</v>
      </c>
      <c r="J44" s="1" t="s">
        <v>17</v>
      </c>
      <c r="K44" s="1" t="s">
        <v>17</v>
      </c>
      <c r="L44" s="1" t="s">
        <v>1346</v>
      </c>
    </row>
    <row r="45" ht="18.0" customHeight="1">
      <c r="A45" s="1" t="s">
        <v>1364</v>
      </c>
      <c r="B45" s="1" t="s">
        <v>1365</v>
      </c>
      <c r="C45" s="27">
        <v>15330.0</v>
      </c>
      <c r="D45" s="1" t="s">
        <v>1335</v>
      </c>
      <c r="E45" s="1" t="s">
        <v>1363</v>
      </c>
      <c r="F45" s="1" t="s">
        <v>269</v>
      </c>
      <c r="G45" s="1" t="s">
        <v>1344</v>
      </c>
      <c r="H45" s="1" t="s">
        <v>1345</v>
      </c>
      <c r="I45" s="1" t="s">
        <v>17</v>
      </c>
      <c r="J45" s="1" t="s">
        <v>17</v>
      </c>
      <c r="K45" s="1" t="s">
        <v>17</v>
      </c>
      <c r="L45" s="1" t="s">
        <v>1346</v>
      </c>
    </row>
    <row r="46" ht="18.0" customHeight="1">
      <c r="A46" s="1" t="s">
        <v>1366</v>
      </c>
      <c r="B46" s="5" t="s">
        <v>1367</v>
      </c>
      <c r="C46" s="27">
        <v>7530.0</v>
      </c>
      <c r="D46" s="1" t="s">
        <v>1335</v>
      </c>
      <c r="E46" s="1" t="s">
        <v>1363</v>
      </c>
      <c r="F46" s="1" t="s">
        <v>269</v>
      </c>
      <c r="G46" s="1" t="s">
        <v>1344</v>
      </c>
      <c r="H46" s="1" t="s">
        <v>1345</v>
      </c>
      <c r="I46" s="1" t="s">
        <v>17</v>
      </c>
      <c r="J46" s="1" t="s">
        <v>17</v>
      </c>
      <c r="K46" s="1" t="s">
        <v>17</v>
      </c>
      <c r="L46" s="1" t="s">
        <v>1346</v>
      </c>
    </row>
    <row r="47" ht="18.0" customHeight="1">
      <c r="A47" s="1" t="s">
        <v>1368</v>
      </c>
      <c r="B47" s="5" t="s">
        <v>1369</v>
      </c>
      <c r="C47" s="27">
        <v>7800.0</v>
      </c>
      <c r="D47" s="1" t="s">
        <v>1335</v>
      </c>
      <c r="E47" s="1" t="s">
        <v>1363</v>
      </c>
      <c r="F47" s="1" t="s">
        <v>269</v>
      </c>
      <c r="G47" s="1" t="s">
        <v>1344</v>
      </c>
      <c r="H47" s="1" t="s">
        <v>1345</v>
      </c>
      <c r="I47" s="1" t="s">
        <v>17</v>
      </c>
      <c r="J47" s="1" t="s">
        <v>17</v>
      </c>
      <c r="K47" s="1" t="s">
        <v>17</v>
      </c>
      <c r="L47" s="1" t="s">
        <v>1346</v>
      </c>
    </row>
    <row r="48" ht="15.75" customHeight="1">
      <c r="B48" s="5"/>
    </row>
    <row r="49" ht="18.0" customHeight="1"/>
    <row r="50" ht="18.0" customHeight="1">
      <c r="A50" s="1" t="s">
        <v>1370</v>
      </c>
      <c r="B50" s="1" t="s">
        <v>1362</v>
      </c>
      <c r="C50" s="27">
        <v>720.0</v>
      </c>
      <c r="D50" s="1" t="s">
        <v>1335</v>
      </c>
      <c r="E50" s="1" t="s">
        <v>1363</v>
      </c>
      <c r="F50" s="1" t="s">
        <v>269</v>
      </c>
      <c r="G50" s="1" t="s">
        <v>1344</v>
      </c>
      <c r="H50" s="1" t="s">
        <v>147</v>
      </c>
      <c r="I50" s="1" t="s">
        <v>17</v>
      </c>
      <c r="J50" s="1" t="s">
        <v>17</v>
      </c>
      <c r="K50" s="1" t="s">
        <v>17</v>
      </c>
      <c r="L50" s="1" t="s">
        <v>1346</v>
      </c>
    </row>
    <row r="51" ht="18.0" customHeight="1">
      <c r="A51" s="1" t="s">
        <v>1371</v>
      </c>
      <c r="B51" s="1" t="s">
        <v>1365</v>
      </c>
      <c r="C51" s="27">
        <v>15330.0</v>
      </c>
      <c r="D51" s="1" t="s">
        <v>1335</v>
      </c>
      <c r="E51" s="1" t="s">
        <v>1363</v>
      </c>
      <c r="F51" s="1" t="s">
        <v>269</v>
      </c>
      <c r="G51" s="1" t="s">
        <v>1344</v>
      </c>
      <c r="H51" s="1" t="s">
        <v>147</v>
      </c>
      <c r="I51" s="1" t="s">
        <v>17</v>
      </c>
      <c r="J51" s="1" t="s">
        <v>17</v>
      </c>
      <c r="K51" s="1" t="s">
        <v>17</v>
      </c>
      <c r="L51" s="1" t="s">
        <v>1346</v>
      </c>
    </row>
    <row r="52" ht="18.0" customHeight="1">
      <c r="A52" s="1" t="s">
        <v>1372</v>
      </c>
      <c r="B52" s="5" t="s">
        <v>1367</v>
      </c>
      <c r="C52" s="27">
        <v>7530.0</v>
      </c>
      <c r="D52" s="1" t="s">
        <v>1335</v>
      </c>
      <c r="E52" s="1" t="s">
        <v>1363</v>
      </c>
      <c r="F52" s="1" t="s">
        <v>269</v>
      </c>
      <c r="G52" s="1" t="s">
        <v>1344</v>
      </c>
      <c r="H52" s="1" t="s">
        <v>147</v>
      </c>
      <c r="I52" s="1" t="s">
        <v>17</v>
      </c>
      <c r="J52" s="1" t="s">
        <v>17</v>
      </c>
      <c r="K52" s="1" t="s">
        <v>17</v>
      </c>
      <c r="L52" s="1" t="s">
        <v>1346</v>
      </c>
    </row>
    <row r="53" ht="18.0" customHeight="1">
      <c r="A53" s="1" t="s">
        <v>1373</v>
      </c>
      <c r="B53" s="5" t="s">
        <v>1369</v>
      </c>
      <c r="C53" s="27">
        <v>7800.0</v>
      </c>
      <c r="D53" s="1" t="s">
        <v>1335</v>
      </c>
      <c r="E53" s="1" t="s">
        <v>1363</v>
      </c>
      <c r="F53" s="1" t="s">
        <v>269</v>
      </c>
      <c r="G53" s="1" t="s">
        <v>1344</v>
      </c>
      <c r="H53" s="1" t="s">
        <v>147</v>
      </c>
      <c r="I53" s="1" t="s">
        <v>17</v>
      </c>
      <c r="J53" s="1" t="s">
        <v>17</v>
      </c>
      <c r="K53" s="1" t="s">
        <v>17</v>
      </c>
      <c r="L53" s="1" t="s">
        <v>1346</v>
      </c>
    </row>
    <row r="54" ht="15.75" customHeight="1">
      <c r="B54" s="5"/>
    </row>
    <row r="55" ht="15.75" customHeight="1">
      <c r="B55" s="5"/>
    </row>
    <row r="56" ht="47.25" customHeight="1">
      <c r="A56" s="1" t="s">
        <v>1374</v>
      </c>
      <c r="B56" s="5" t="s">
        <v>1375</v>
      </c>
      <c r="C56" s="17"/>
      <c r="D56" s="1" t="s">
        <v>1335</v>
      </c>
      <c r="E56" s="1" t="s">
        <v>1376</v>
      </c>
      <c r="F56" s="1" t="s">
        <v>269</v>
      </c>
      <c r="G56" s="1" t="s">
        <v>1344</v>
      </c>
      <c r="H56" s="1" t="s">
        <v>17</v>
      </c>
      <c r="I56" s="1" t="s">
        <v>17</v>
      </c>
      <c r="J56" s="1" t="s">
        <v>17</v>
      </c>
      <c r="K56" s="1" t="s">
        <v>17</v>
      </c>
      <c r="L56" s="1" t="s">
        <v>1346</v>
      </c>
    </row>
    <row r="57" ht="15.75" customHeight="1">
      <c r="B57" s="5"/>
    </row>
    <row r="58" ht="15.75" customHeight="1">
      <c r="B58" s="5"/>
    </row>
    <row r="59" ht="18.0" customHeight="1">
      <c r="A59" s="1" t="s">
        <v>1377</v>
      </c>
      <c r="B59" s="5" t="s">
        <v>1378</v>
      </c>
      <c r="C59" s="17"/>
      <c r="D59" s="1" t="s">
        <v>1335</v>
      </c>
      <c r="E59" s="1" t="s">
        <v>1376</v>
      </c>
      <c r="F59" s="1" t="s">
        <v>269</v>
      </c>
      <c r="G59" s="1" t="s">
        <v>1344</v>
      </c>
      <c r="H59" s="1" t="s">
        <v>17</v>
      </c>
      <c r="I59" s="1" t="s">
        <v>17</v>
      </c>
      <c r="J59" s="1" t="s">
        <v>17</v>
      </c>
      <c r="K59" s="1" t="s">
        <v>17</v>
      </c>
      <c r="L59" s="1" t="s">
        <v>1346</v>
      </c>
    </row>
    <row r="60" ht="15.75" customHeight="1">
      <c r="B60" s="5"/>
    </row>
    <row r="61" ht="32.25" customHeight="1">
      <c r="B61" s="5"/>
    </row>
    <row r="62" ht="18.0" customHeight="1">
      <c r="A62" s="1" t="s">
        <v>1379</v>
      </c>
      <c r="B62" s="5" t="s">
        <v>1380</v>
      </c>
      <c r="C62" s="12">
        <v>12.0</v>
      </c>
      <c r="D62" s="1" t="s">
        <v>1335</v>
      </c>
      <c r="E62" s="1" t="s">
        <v>1381</v>
      </c>
      <c r="F62" s="1" t="s">
        <v>269</v>
      </c>
      <c r="G62" s="1" t="s">
        <v>1344</v>
      </c>
      <c r="H62" s="1" t="s">
        <v>17</v>
      </c>
      <c r="I62" s="1" t="s">
        <v>17</v>
      </c>
      <c r="J62" s="1" t="s">
        <v>17</v>
      </c>
      <c r="K62" s="1" t="s">
        <v>17</v>
      </c>
      <c r="L62" s="1" t="s">
        <v>151</v>
      </c>
    </row>
    <row r="63" ht="18.0" customHeight="1">
      <c r="A63" s="1" t="s">
        <v>1382</v>
      </c>
      <c r="B63" s="1" t="s">
        <v>1383</v>
      </c>
      <c r="C63" s="2">
        <v>22.0</v>
      </c>
      <c r="D63" s="1" t="s">
        <v>1335</v>
      </c>
      <c r="E63" s="1" t="s">
        <v>1381</v>
      </c>
      <c r="F63" s="1" t="s">
        <v>269</v>
      </c>
      <c r="G63" s="1" t="s">
        <v>1344</v>
      </c>
      <c r="H63" s="1" t="s">
        <v>17</v>
      </c>
      <c r="I63" s="1" t="s">
        <v>17</v>
      </c>
      <c r="J63" s="1" t="s">
        <v>17</v>
      </c>
      <c r="K63" s="1" t="s">
        <v>17</v>
      </c>
      <c r="L63" s="1" t="s">
        <v>151</v>
      </c>
    </row>
    <row r="64" ht="15.75" customHeight="1"/>
    <row r="65" ht="18.0" customHeight="1"/>
    <row r="66" ht="15.75" customHeight="1">
      <c r="A66" s="1" t="s">
        <v>1384</v>
      </c>
      <c r="B66" s="5" t="s">
        <v>1385</v>
      </c>
      <c r="C66" s="2" t="s">
        <v>569</v>
      </c>
      <c r="D66" s="1" t="s">
        <v>1335</v>
      </c>
      <c r="E66" s="1" t="s">
        <v>1386</v>
      </c>
      <c r="F66" s="1" t="s">
        <v>17</v>
      </c>
      <c r="G66" s="1" t="s">
        <v>17</v>
      </c>
      <c r="H66" s="1" t="s">
        <v>17</v>
      </c>
      <c r="I66" s="1" t="s">
        <v>17</v>
      </c>
      <c r="J66" s="1" t="s">
        <v>17</v>
      </c>
      <c r="K66" s="1" t="s">
        <v>17</v>
      </c>
      <c r="L66" s="1" t="s">
        <v>43</v>
      </c>
    </row>
    <row r="67" ht="15.75" customHeight="1">
      <c r="B67" s="5"/>
    </row>
    <row r="68" ht="15.75" customHeight="1">
      <c r="B68" s="5"/>
    </row>
    <row r="69" ht="15.75" customHeight="1">
      <c r="A69" s="1" t="s">
        <v>1387</v>
      </c>
      <c r="B69" s="5" t="s">
        <v>1388</v>
      </c>
      <c r="C69" s="2" t="s">
        <v>569</v>
      </c>
      <c r="D69" s="1" t="s">
        <v>1335</v>
      </c>
      <c r="E69" s="1" t="s">
        <v>1386</v>
      </c>
      <c r="F69" s="1" t="s">
        <v>17</v>
      </c>
      <c r="G69" s="1" t="s">
        <v>17</v>
      </c>
      <c r="H69" s="1" t="s">
        <v>17</v>
      </c>
      <c r="I69" s="1" t="s">
        <v>17</v>
      </c>
      <c r="J69" s="1" t="s">
        <v>17</v>
      </c>
      <c r="K69" s="1" t="s">
        <v>17</v>
      </c>
      <c r="L69" s="1" t="s">
        <v>43</v>
      </c>
    </row>
    <row r="70" ht="15.75" customHeight="1">
      <c r="B70" s="5"/>
    </row>
    <row r="71" ht="15.75" customHeight="1">
      <c r="A71" s="1" t="s">
        <v>1389</v>
      </c>
      <c r="B71" s="22" t="s">
        <v>1390</v>
      </c>
      <c r="C71" s="14">
        <f>SUM(C65:C70)</f>
        <v>0</v>
      </c>
      <c r="D71" s="1" t="s">
        <v>1335</v>
      </c>
      <c r="E71" s="1" t="s">
        <v>1386</v>
      </c>
      <c r="F71" s="1" t="s">
        <v>17</v>
      </c>
      <c r="G71" s="1" t="s">
        <v>17</v>
      </c>
      <c r="H71" s="1" t="s">
        <v>17</v>
      </c>
      <c r="I71" s="1" t="s">
        <v>17</v>
      </c>
      <c r="J71" s="1" t="s">
        <v>17</v>
      </c>
      <c r="K71" s="1" t="s">
        <v>17</v>
      </c>
      <c r="L71" s="1" t="s">
        <v>1221</v>
      </c>
    </row>
    <row r="72" ht="15.75" customHeight="1">
      <c r="B72" s="5"/>
    </row>
    <row r="73" ht="15.75" customHeight="1">
      <c r="B73" s="5"/>
    </row>
    <row r="74" ht="15.75" customHeight="1"/>
    <row r="75" ht="15.75" customHeight="1"/>
    <row r="76" ht="15.75" customHeight="1"/>
    <row r="77" ht="18.0" customHeight="1"/>
    <row r="78" ht="18.0" customHeight="1">
      <c r="A78" s="1" t="s">
        <v>1391</v>
      </c>
      <c r="B78" s="1" t="s">
        <v>1392</v>
      </c>
      <c r="C78" s="27">
        <v>500.0</v>
      </c>
      <c r="D78" s="1" t="s">
        <v>1335</v>
      </c>
      <c r="E78" s="1" t="s">
        <v>1393</v>
      </c>
      <c r="F78" s="1" t="s">
        <v>269</v>
      </c>
      <c r="G78" s="1" t="s">
        <v>1344</v>
      </c>
      <c r="H78" s="1" t="s">
        <v>1394</v>
      </c>
      <c r="I78" s="1" t="s">
        <v>17</v>
      </c>
      <c r="J78" s="1" t="s">
        <v>17</v>
      </c>
      <c r="K78" s="1" t="s">
        <v>17</v>
      </c>
      <c r="L78" s="1" t="s">
        <v>1346</v>
      </c>
    </row>
    <row r="79" ht="18.0" customHeight="1">
      <c r="A79" s="1" t="s">
        <v>1395</v>
      </c>
      <c r="B79" s="1" t="s">
        <v>1396</v>
      </c>
      <c r="C79" s="27">
        <v>1350.0</v>
      </c>
      <c r="D79" s="1" t="s">
        <v>1335</v>
      </c>
      <c r="E79" s="1" t="s">
        <v>1393</v>
      </c>
      <c r="F79" s="1" t="s">
        <v>269</v>
      </c>
      <c r="G79" s="1" t="s">
        <v>1344</v>
      </c>
      <c r="H79" s="1" t="s">
        <v>1394</v>
      </c>
      <c r="I79" s="1" t="s">
        <v>17</v>
      </c>
      <c r="J79" s="1" t="s">
        <v>17</v>
      </c>
      <c r="K79" s="1" t="s">
        <v>17</v>
      </c>
      <c r="L79" s="1" t="s">
        <v>1346</v>
      </c>
    </row>
    <row r="80" ht="18.0" customHeight="1">
      <c r="A80" s="1" t="s">
        <v>1397</v>
      </c>
      <c r="B80" s="5" t="s">
        <v>1398</v>
      </c>
      <c r="C80" s="27">
        <v>1250.0</v>
      </c>
      <c r="D80" s="1" t="s">
        <v>1335</v>
      </c>
      <c r="E80" s="1" t="s">
        <v>1393</v>
      </c>
      <c r="F80" s="1" t="s">
        <v>269</v>
      </c>
      <c r="G80" s="1" t="s">
        <v>1344</v>
      </c>
      <c r="H80" s="1" t="s">
        <v>1394</v>
      </c>
      <c r="I80" s="1" t="s">
        <v>17</v>
      </c>
      <c r="J80" s="1" t="s">
        <v>17</v>
      </c>
      <c r="K80" s="1" t="s">
        <v>17</v>
      </c>
      <c r="L80" s="1" t="s">
        <v>1346</v>
      </c>
    </row>
    <row r="81" ht="15.75" customHeight="1">
      <c r="B81" s="5"/>
    </row>
    <row r="82" ht="18.0" customHeight="1"/>
    <row r="83" ht="18.0" customHeight="1">
      <c r="A83" s="1" t="s">
        <v>1399</v>
      </c>
      <c r="B83" s="1" t="s">
        <v>1392</v>
      </c>
      <c r="C83" s="17"/>
      <c r="D83" s="1" t="s">
        <v>1335</v>
      </c>
      <c r="E83" s="1" t="s">
        <v>1393</v>
      </c>
      <c r="F83" s="1" t="s">
        <v>269</v>
      </c>
      <c r="G83" s="1" t="s">
        <v>1344</v>
      </c>
      <c r="H83" s="1" t="s">
        <v>1400</v>
      </c>
      <c r="I83" s="1" t="s">
        <v>17</v>
      </c>
      <c r="J83" s="1" t="s">
        <v>17</v>
      </c>
      <c r="K83" s="1" t="s">
        <v>17</v>
      </c>
      <c r="L83" s="1" t="s">
        <v>1346</v>
      </c>
    </row>
    <row r="84" ht="18.0" customHeight="1">
      <c r="A84" s="1" t="s">
        <v>1401</v>
      </c>
      <c r="B84" s="1" t="s">
        <v>1402</v>
      </c>
      <c r="C84" s="17"/>
      <c r="D84" s="1" t="s">
        <v>1335</v>
      </c>
      <c r="E84" s="1" t="s">
        <v>1393</v>
      </c>
      <c r="F84" s="1" t="s">
        <v>269</v>
      </c>
      <c r="G84" s="1" t="s">
        <v>1344</v>
      </c>
      <c r="H84" s="1" t="s">
        <v>1400</v>
      </c>
      <c r="I84" s="1" t="s">
        <v>17</v>
      </c>
      <c r="J84" s="1" t="s">
        <v>17</v>
      </c>
      <c r="K84" s="1" t="s">
        <v>17</v>
      </c>
      <c r="L84" s="1" t="s">
        <v>1346</v>
      </c>
    </row>
    <row r="85" ht="18.0" customHeight="1">
      <c r="A85" s="1" t="s">
        <v>1403</v>
      </c>
      <c r="B85" s="1" t="s">
        <v>1404</v>
      </c>
      <c r="C85" s="17"/>
      <c r="D85" s="1" t="s">
        <v>1335</v>
      </c>
      <c r="E85" s="1" t="s">
        <v>1393</v>
      </c>
      <c r="F85" s="1" t="s">
        <v>269</v>
      </c>
      <c r="G85" s="1" t="s">
        <v>1344</v>
      </c>
      <c r="H85" s="1" t="s">
        <v>1400</v>
      </c>
      <c r="I85" s="1" t="s">
        <v>17</v>
      </c>
      <c r="J85" s="1" t="s">
        <v>17</v>
      </c>
      <c r="K85" s="1" t="s">
        <v>17</v>
      </c>
      <c r="L85" s="1" t="s">
        <v>1346</v>
      </c>
    </row>
    <row r="86" ht="18.0" customHeight="1">
      <c r="A86" s="1" t="s">
        <v>1405</v>
      </c>
      <c r="B86" s="5" t="s">
        <v>1398</v>
      </c>
      <c r="C86" s="17"/>
      <c r="D86" s="1" t="s">
        <v>1335</v>
      </c>
      <c r="E86" s="1" t="s">
        <v>1393</v>
      </c>
      <c r="F86" s="1" t="s">
        <v>269</v>
      </c>
      <c r="G86" s="1" t="s">
        <v>1344</v>
      </c>
      <c r="H86" s="1" t="s">
        <v>1400</v>
      </c>
      <c r="I86" s="1" t="s">
        <v>17</v>
      </c>
      <c r="J86" s="1" t="s">
        <v>17</v>
      </c>
      <c r="K86" s="1" t="s">
        <v>17</v>
      </c>
      <c r="L86" s="1" t="s">
        <v>1346</v>
      </c>
    </row>
    <row r="87" ht="15.75" customHeight="1"/>
    <row r="88" ht="18.0" customHeight="1"/>
    <row r="89" ht="18.0" customHeight="1">
      <c r="A89" s="1" t="s">
        <v>1406</v>
      </c>
      <c r="B89" s="1" t="s">
        <v>1392</v>
      </c>
      <c r="C89" s="27">
        <v>500.0</v>
      </c>
      <c r="D89" s="1" t="s">
        <v>1335</v>
      </c>
      <c r="E89" s="1" t="s">
        <v>1393</v>
      </c>
      <c r="F89" s="1" t="s">
        <v>269</v>
      </c>
      <c r="G89" s="1" t="s">
        <v>1344</v>
      </c>
      <c r="H89" s="1" t="s">
        <v>1407</v>
      </c>
      <c r="I89" s="1" t="s">
        <v>17</v>
      </c>
      <c r="J89" s="1" t="s">
        <v>17</v>
      </c>
      <c r="K89" s="1" t="s">
        <v>17</v>
      </c>
      <c r="L89" s="1" t="s">
        <v>1346</v>
      </c>
    </row>
    <row r="90" ht="18.0" customHeight="1">
      <c r="A90" s="1" t="s">
        <v>1408</v>
      </c>
      <c r="B90" s="1" t="s">
        <v>1409</v>
      </c>
      <c r="C90" s="28">
        <v>3600.0</v>
      </c>
      <c r="D90" s="1" t="s">
        <v>1335</v>
      </c>
      <c r="E90" s="1" t="s">
        <v>1393</v>
      </c>
      <c r="F90" s="1" t="s">
        <v>269</v>
      </c>
      <c r="G90" s="1" t="s">
        <v>1344</v>
      </c>
      <c r="H90" s="1" t="s">
        <v>1407</v>
      </c>
      <c r="I90" s="1" t="s">
        <v>17</v>
      </c>
      <c r="J90" s="1" t="s">
        <v>17</v>
      </c>
      <c r="K90" s="1" t="s">
        <v>17</v>
      </c>
      <c r="L90" s="1" t="s">
        <v>1346</v>
      </c>
    </row>
    <row r="91" ht="18.0" customHeight="1">
      <c r="A91" s="1" t="s">
        <v>1410</v>
      </c>
      <c r="B91" s="1" t="s">
        <v>1402</v>
      </c>
      <c r="C91" s="27">
        <v>1350.0</v>
      </c>
      <c r="D91" s="1" t="s">
        <v>1335</v>
      </c>
      <c r="E91" s="1" t="s">
        <v>1393</v>
      </c>
      <c r="F91" s="1" t="s">
        <v>269</v>
      </c>
      <c r="G91" s="1" t="s">
        <v>1344</v>
      </c>
      <c r="H91" s="1" t="s">
        <v>1407</v>
      </c>
      <c r="I91" s="1" t="s">
        <v>17</v>
      </c>
      <c r="J91" s="1" t="s">
        <v>17</v>
      </c>
      <c r="K91" s="1" t="s">
        <v>17</v>
      </c>
      <c r="L91" s="1" t="s">
        <v>1346</v>
      </c>
    </row>
    <row r="92" ht="18.0" customHeight="1">
      <c r="A92" s="1" t="s">
        <v>1411</v>
      </c>
      <c r="B92" s="5" t="s">
        <v>1412</v>
      </c>
      <c r="C92" s="27">
        <v>1250.0</v>
      </c>
      <c r="D92" s="1" t="s">
        <v>1335</v>
      </c>
      <c r="E92" s="1" t="s">
        <v>1393</v>
      </c>
      <c r="F92" s="1" t="s">
        <v>269</v>
      </c>
      <c r="G92" s="1" t="s">
        <v>1344</v>
      </c>
      <c r="H92" s="1" t="s">
        <v>1407</v>
      </c>
      <c r="I92" s="1" t="s">
        <v>17</v>
      </c>
      <c r="J92" s="1" t="s">
        <v>17</v>
      </c>
      <c r="K92" s="1" t="s">
        <v>17</v>
      </c>
      <c r="L92" s="1" t="s">
        <v>1346</v>
      </c>
    </row>
    <row r="93" ht="18.0" customHeight="1">
      <c r="A93" s="1" t="s">
        <v>1413</v>
      </c>
      <c r="B93" s="1" t="s">
        <v>1396</v>
      </c>
      <c r="C93" s="17"/>
      <c r="D93" s="1" t="s">
        <v>1335</v>
      </c>
      <c r="E93" s="1" t="s">
        <v>1393</v>
      </c>
      <c r="F93" s="1" t="s">
        <v>269</v>
      </c>
      <c r="G93" s="1" t="s">
        <v>1344</v>
      </c>
      <c r="H93" s="1" t="s">
        <v>1407</v>
      </c>
      <c r="I93" s="1" t="s">
        <v>17</v>
      </c>
      <c r="J93" s="1" t="s">
        <v>17</v>
      </c>
      <c r="K93" s="1" t="s">
        <v>17</v>
      </c>
      <c r="L93" s="1" t="s">
        <v>1346</v>
      </c>
    </row>
    <row r="94" ht="18.0" customHeight="1">
      <c r="A94" s="1" t="s">
        <v>1414</v>
      </c>
      <c r="B94" s="1" t="s">
        <v>1398</v>
      </c>
      <c r="C94" s="17"/>
      <c r="D94" s="1" t="s">
        <v>1335</v>
      </c>
      <c r="E94" s="1" t="s">
        <v>1393</v>
      </c>
      <c r="F94" s="1" t="s">
        <v>269</v>
      </c>
      <c r="G94" s="1" t="s">
        <v>1344</v>
      </c>
      <c r="H94" s="1" t="s">
        <v>1407</v>
      </c>
      <c r="I94" s="1" t="s">
        <v>17</v>
      </c>
      <c r="J94" s="1" t="s">
        <v>17</v>
      </c>
      <c r="K94" s="1" t="s">
        <v>17</v>
      </c>
      <c r="L94" s="1" t="s">
        <v>1346</v>
      </c>
    </row>
    <row r="95" ht="15.75" customHeight="1"/>
    <row r="96" ht="15.75" customHeight="1"/>
    <row r="97" ht="15.75" customHeight="1"/>
    <row r="98" ht="15.75" customHeight="1"/>
    <row r="99" ht="15.75" customHeight="1"/>
    <row r="100" ht="18.0" customHeight="1">
      <c r="A100" s="1" t="s">
        <v>1415</v>
      </c>
      <c r="B100" s="1" t="s">
        <v>1416</v>
      </c>
      <c r="C100" s="17">
        <v>2393.0</v>
      </c>
      <c r="D100" s="1" t="s">
        <v>1335</v>
      </c>
      <c r="E100" s="1" t="s">
        <v>1417</v>
      </c>
      <c r="F100" s="1" t="s">
        <v>269</v>
      </c>
      <c r="G100" s="1" t="s">
        <v>1344</v>
      </c>
      <c r="H100" s="1" t="s">
        <v>17</v>
      </c>
      <c r="I100" s="1" t="s">
        <v>17</v>
      </c>
      <c r="J100" s="1" t="s">
        <v>17</v>
      </c>
      <c r="K100" s="1" t="s">
        <v>17</v>
      </c>
      <c r="L100" s="1" t="s">
        <v>1346</v>
      </c>
    </row>
    <row r="101" ht="18.0" customHeight="1">
      <c r="A101" s="1" t="s">
        <v>1418</v>
      </c>
      <c r="B101" s="1" t="s">
        <v>1419</v>
      </c>
      <c r="C101" s="17"/>
      <c r="D101" s="1" t="s">
        <v>1335</v>
      </c>
      <c r="E101" s="1" t="s">
        <v>1417</v>
      </c>
      <c r="F101" s="1" t="s">
        <v>269</v>
      </c>
      <c r="G101" s="1" t="s">
        <v>1344</v>
      </c>
      <c r="H101" s="1" t="s">
        <v>17</v>
      </c>
      <c r="I101" s="1" t="s">
        <v>17</v>
      </c>
      <c r="J101" s="1" t="s">
        <v>17</v>
      </c>
      <c r="K101" s="1" t="s">
        <v>17</v>
      </c>
      <c r="L101" s="1" t="s">
        <v>1346</v>
      </c>
    </row>
    <row r="102" ht="18.0" customHeight="1">
      <c r="A102" s="1" t="s">
        <v>1420</v>
      </c>
      <c r="B102" s="1" t="s">
        <v>1421</v>
      </c>
      <c r="C102" s="17"/>
      <c r="D102" s="1" t="s">
        <v>1335</v>
      </c>
      <c r="E102" s="1" t="s">
        <v>1417</v>
      </c>
      <c r="F102" s="1" t="s">
        <v>269</v>
      </c>
      <c r="G102" s="1" t="s">
        <v>1344</v>
      </c>
      <c r="H102" s="1" t="s">
        <v>17</v>
      </c>
      <c r="I102" s="1" t="s">
        <v>17</v>
      </c>
      <c r="J102" s="1" t="s">
        <v>17</v>
      </c>
      <c r="K102" s="1" t="s">
        <v>17</v>
      </c>
      <c r="L102" s="1" t="s">
        <v>1346</v>
      </c>
    </row>
    <row r="103" ht="18.0" customHeight="1">
      <c r="A103" s="1" t="s">
        <v>1422</v>
      </c>
      <c r="B103" s="1" t="s">
        <v>1423</v>
      </c>
      <c r="C103" s="17"/>
      <c r="D103" s="1" t="s">
        <v>1335</v>
      </c>
      <c r="E103" s="1" t="s">
        <v>1417</v>
      </c>
      <c r="F103" s="1" t="s">
        <v>269</v>
      </c>
      <c r="G103" s="1" t="s">
        <v>1344</v>
      </c>
      <c r="H103" s="1" t="s">
        <v>17</v>
      </c>
      <c r="I103" s="1" t="s">
        <v>17</v>
      </c>
      <c r="J103" s="1" t="s">
        <v>17</v>
      </c>
      <c r="K103" s="1" t="s">
        <v>17</v>
      </c>
      <c r="L103" s="1" t="s">
        <v>1346</v>
      </c>
    </row>
    <row r="104" ht="18.0" customHeight="1">
      <c r="A104" s="1" t="s">
        <v>1424</v>
      </c>
      <c r="B104" s="1" t="s">
        <v>1425</v>
      </c>
      <c r="C104" s="17"/>
      <c r="D104" s="1" t="s">
        <v>1335</v>
      </c>
      <c r="E104" s="1" t="s">
        <v>1417</v>
      </c>
      <c r="F104" s="1" t="s">
        <v>269</v>
      </c>
      <c r="G104" s="1" t="s">
        <v>1344</v>
      </c>
      <c r="H104" s="1" t="s">
        <v>17</v>
      </c>
      <c r="I104" s="1" t="s">
        <v>17</v>
      </c>
      <c r="J104" s="1" t="s">
        <v>17</v>
      </c>
      <c r="K104" s="1" t="s">
        <v>17</v>
      </c>
      <c r="L104" s="1" t="s">
        <v>1346</v>
      </c>
    </row>
    <row r="105" ht="18.0" customHeight="1">
      <c r="A105" s="1" t="s">
        <v>1426</v>
      </c>
      <c r="B105" s="1" t="s">
        <v>1427</v>
      </c>
      <c r="C105" s="17"/>
      <c r="D105" s="1" t="s">
        <v>1335</v>
      </c>
      <c r="E105" s="1" t="s">
        <v>1417</v>
      </c>
      <c r="F105" s="1" t="s">
        <v>269</v>
      </c>
      <c r="G105" s="1" t="s">
        <v>1344</v>
      </c>
      <c r="H105" s="1" t="s">
        <v>17</v>
      </c>
      <c r="I105" s="1" t="s">
        <v>17</v>
      </c>
      <c r="J105" s="1" t="s">
        <v>17</v>
      </c>
      <c r="K105" s="1" t="s">
        <v>17</v>
      </c>
      <c r="L105" s="1" t="s">
        <v>1346</v>
      </c>
    </row>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105"/>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63"/>
    <col customWidth="1" min="2" max="2" width="40.63"/>
    <col customWidth="1" min="3" max="3" width="27.38"/>
    <col customWidth="1" min="4" max="4" width="16.13"/>
    <col customWidth="1" min="5" max="5" width="26.75"/>
    <col customWidth="1" min="6" max="6" width="21.75"/>
    <col customWidth="1" min="7" max="7" width="15.63"/>
    <col customWidth="1" min="8" max="8" width="14.88"/>
    <col customWidth="1" min="9" max="9" width="12.75"/>
    <col customWidth="1" min="10" max="10" width="14.5"/>
    <col customWidth="1" min="11" max="11" width="18.13"/>
    <col customWidth="1" min="12" max="26" width="8.63"/>
  </cols>
  <sheetData>
    <row r="1">
      <c r="A1" s="1" t="s">
        <v>0</v>
      </c>
      <c r="B1" s="1" t="s">
        <v>1</v>
      </c>
      <c r="C1" s="1" t="s">
        <v>2</v>
      </c>
      <c r="D1" s="1" t="s">
        <v>3</v>
      </c>
      <c r="E1" s="1" t="s">
        <v>4</v>
      </c>
      <c r="F1" s="1" t="s">
        <v>5</v>
      </c>
      <c r="G1" s="1" t="s">
        <v>6</v>
      </c>
      <c r="H1" s="1" t="s">
        <v>7</v>
      </c>
      <c r="I1" s="1" t="s">
        <v>8</v>
      </c>
      <c r="J1" s="1" t="s">
        <v>9</v>
      </c>
      <c r="K1" s="1" t="s">
        <v>10</v>
      </c>
      <c r="L1" s="1" t="s">
        <v>11</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8.0" customHeight="1"/>
    <row r="66" ht="15.75" customHeight="1">
      <c r="B66" s="1" t="s">
        <v>1428</v>
      </c>
      <c r="C66" s="15" t="s">
        <v>88</v>
      </c>
      <c r="D66" s="1" t="s">
        <v>1429</v>
      </c>
      <c r="E66" s="1" t="s">
        <v>1430</v>
      </c>
      <c r="F66" s="1" t="s">
        <v>17</v>
      </c>
      <c r="G66" s="1" t="s">
        <v>17</v>
      </c>
      <c r="H66" s="1" t="s">
        <v>17</v>
      </c>
      <c r="I66" s="1" t="s">
        <v>17</v>
      </c>
      <c r="J66" s="1" t="s">
        <v>17</v>
      </c>
      <c r="K66" s="1" t="s">
        <v>17</v>
      </c>
      <c r="L66" s="1" t="s">
        <v>85</v>
      </c>
    </row>
    <row r="67" ht="15.75" customHeight="1">
      <c r="A67" s="1" t="s">
        <v>1431</v>
      </c>
      <c r="B67" s="1" t="s">
        <v>1432</v>
      </c>
      <c r="D67" s="1" t="s">
        <v>1429</v>
      </c>
      <c r="E67" s="1" t="s">
        <v>1430</v>
      </c>
      <c r="F67" s="1" t="s">
        <v>17</v>
      </c>
      <c r="G67" s="1" t="s">
        <v>17</v>
      </c>
      <c r="H67" s="1" t="s">
        <v>17</v>
      </c>
      <c r="I67" s="1" t="s">
        <v>17</v>
      </c>
      <c r="J67" s="1" t="s">
        <v>17</v>
      </c>
      <c r="K67" s="1" t="s">
        <v>17</v>
      </c>
      <c r="L67" s="1" t="s">
        <v>85</v>
      </c>
    </row>
    <row r="68" ht="15.75" customHeight="1"/>
    <row r="69" ht="15.75" customHeight="1"/>
    <row r="70" ht="15.75" customHeight="1"/>
    <row r="71" ht="15.75" customHeight="1"/>
    <row r="72" ht="15.75" customHeight="1"/>
    <row r="73" ht="15.75" customHeight="1">
      <c r="A73" s="1" t="s">
        <v>1433</v>
      </c>
      <c r="B73" s="1" t="s">
        <v>1434</v>
      </c>
      <c r="C73" s="2" t="s">
        <v>88</v>
      </c>
      <c r="D73" s="1" t="s">
        <v>1429</v>
      </c>
      <c r="E73" s="1" t="s">
        <v>1435</v>
      </c>
      <c r="F73" s="1" t="s">
        <v>17</v>
      </c>
      <c r="G73" s="1" t="s">
        <v>17</v>
      </c>
      <c r="H73" s="1" t="s">
        <v>17</v>
      </c>
      <c r="I73" s="1" t="s">
        <v>17</v>
      </c>
      <c r="J73" s="1" t="s">
        <v>17</v>
      </c>
      <c r="K73" s="1" t="s">
        <v>17</v>
      </c>
      <c r="L73" s="1" t="s">
        <v>85</v>
      </c>
    </row>
    <row r="74" ht="15.75" customHeight="1">
      <c r="A74" s="1" t="s">
        <v>1436</v>
      </c>
      <c r="B74" s="1" t="s">
        <v>1437</v>
      </c>
      <c r="D74" s="1" t="s">
        <v>1429</v>
      </c>
      <c r="E74" s="1" t="s">
        <v>1435</v>
      </c>
      <c r="F74" s="1" t="s">
        <v>17</v>
      </c>
      <c r="G74" s="1" t="s">
        <v>17</v>
      </c>
      <c r="H74" s="1" t="s">
        <v>17</v>
      </c>
      <c r="I74" s="1" t="s">
        <v>17</v>
      </c>
      <c r="J74" s="1" t="s">
        <v>17</v>
      </c>
      <c r="K74" s="1" t="s">
        <v>17</v>
      </c>
      <c r="L74" s="1" t="s">
        <v>85</v>
      </c>
    </row>
    <row r="75" ht="15.75" customHeight="1">
      <c r="A75" s="1" t="s">
        <v>1438</v>
      </c>
      <c r="B75" s="1" t="s">
        <v>1439</v>
      </c>
      <c r="D75" s="1" t="s">
        <v>1429</v>
      </c>
      <c r="E75" s="1" t="s">
        <v>1435</v>
      </c>
      <c r="F75" s="1" t="s">
        <v>17</v>
      </c>
      <c r="G75" s="1" t="s">
        <v>17</v>
      </c>
      <c r="H75" s="1" t="s">
        <v>17</v>
      </c>
      <c r="I75" s="1" t="s">
        <v>17</v>
      </c>
      <c r="J75" s="1" t="s">
        <v>17</v>
      </c>
      <c r="K75" s="1" t="s">
        <v>17</v>
      </c>
      <c r="L75" s="1" t="s">
        <v>85</v>
      </c>
    </row>
    <row r="76" ht="15.75" customHeight="1"/>
    <row r="77" ht="15.75" customHeight="1"/>
    <row r="78" ht="15.75" customHeight="1"/>
    <row r="79" ht="36.0" customHeight="1"/>
    <row r="80" ht="15.75" customHeight="1">
      <c r="B80" s="10" t="s">
        <v>1440</v>
      </c>
    </row>
    <row r="81" ht="18.0" customHeight="1">
      <c r="A81" s="1" t="s">
        <v>1441</v>
      </c>
      <c r="B81" s="10" t="s">
        <v>1442</v>
      </c>
      <c r="C81" s="27">
        <v>3057173.0</v>
      </c>
      <c r="D81" s="1" t="s">
        <v>1429</v>
      </c>
      <c r="E81" s="1" t="s">
        <v>1443</v>
      </c>
      <c r="F81" s="1" t="s">
        <v>146</v>
      </c>
      <c r="G81" s="1" t="s">
        <v>1344</v>
      </c>
      <c r="H81" s="1" t="s">
        <v>147</v>
      </c>
      <c r="I81" s="1" t="s">
        <v>17</v>
      </c>
      <c r="J81" s="1" t="s">
        <v>17</v>
      </c>
      <c r="K81" s="1" t="s">
        <v>17</v>
      </c>
      <c r="L81" s="1" t="s">
        <v>1346</v>
      </c>
    </row>
    <row r="82" ht="15.75" customHeight="1">
      <c r="A82" s="1" t="s">
        <v>1444</v>
      </c>
      <c r="B82" s="5" t="s">
        <v>1445</v>
      </c>
      <c r="C82" s="27">
        <v>670545.0</v>
      </c>
      <c r="D82" s="1" t="s">
        <v>1429</v>
      </c>
      <c r="E82" s="1" t="s">
        <v>1443</v>
      </c>
      <c r="F82" s="1" t="s">
        <v>146</v>
      </c>
      <c r="G82" s="1" t="s">
        <v>1344</v>
      </c>
      <c r="H82" s="1" t="s">
        <v>147</v>
      </c>
      <c r="I82" s="1" t="s">
        <v>17</v>
      </c>
      <c r="J82" s="1" t="s">
        <v>17</v>
      </c>
      <c r="K82" s="1" t="s">
        <v>17</v>
      </c>
      <c r="L82" s="1" t="s">
        <v>1346</v>
      </c>
    </row>
    <row r="83" ht="15.75" customHeight="1">
      <c r="A83" s="1" t="s">
        <v>1446</v>
      </c>
      <c r="B83" s="5" t="s">
        <v>1447</v>
      </c>
      <c r="C83" s="27">
        <v>2.3375605E7</v>
      </c>
      <c r="D83" s="1" t="s">
        <v>1429</v>
      </c>
      <c r="E83" s="1" t="s">
        <v>1443</v>
      </c>
      <c r="F83" s="1" t="s">
        <v>146</v>
      </c>
      <c r="G83" s="1" t="s">
        <v>1344</v>
      </c>
      <c r="H83" s="1" t="s">
        <v>147</v>
      </c>
      <c r="I83" s="1" t="s">
        <v>17</v>
      </c>
      <c r="J83" s="1" t="s">
        <v>17</v>
      </c>
      <c r="K83" s="1" t="s">
        <v>17</v>
      </c>
      <c r="L83" s="1" t="s">
        <v>1346</v>
      </c>
    </row>
    <row r="84" ht="15.75" customHeight="1">
      <c r="A84" s="1" t="s">
        <v>1448</v>
      </c>
      <c r="B84" s="5" t="s">
        <v>1449</v>
      </c>
      <c r="C84" s="27">
        <v>488302.0</v>
      </c>
      <c r="D84" s="1" t="s">
        <v>1429</v>
      </c>
      <c r="E84" s="1" t="s">
        <v>1443</v>
      </c>
      <c r="F84" s="1" t="s">
        <v>146</v>
      </c>
      <c r="G84" s="1" t="s">
        <v>1344</v>
      </c>
      <c r="H84" s="1" t="s">
        <v>147</v>
      </c>
      <c r="I84" s="1" t="s">
        <v>17</v>
      </c>
      <c r="J84" s="1" t="s">
        <v>17</v>
      </c>
      <c r="K84" s="1" t="s">
        <v>17</v>
      </c>
      <c r="L84" s="1" t="s">
        <v>1346</v>
      </c>
    </row>
    <row r="85" ht="18.0" customHeight="1">
      <c r="A85" s="1" t="s">
        <v>1450</v>
      </c>
      <c r="B85" s="10" t="s">
        <v>1451</v>
      </c>
      <c r="C85" s="29">
        <f>SUM(C81:C84)</f>
        <v>27591625</v>
      </c>
      <c r="D85" s="1" t="s">
        <v>1429</v>
      </c>
      <c r="E85" s="1" t="s">
        <v>1443</v>
      </c>
      <c r="F85" s="1" t="s">
        <v>146</v>
      </c>
      <c r="G85" s="1" t="s">
        <v>1344</v>
      </c>
      <c r="H85" s="1" t="s">
        <v>147</v>
      </c>
      <c r="I85" s="1" t="s">
        <v>17</v>
      </c>
      <c r="J85" s="1" t="s">
        <v>17</v>
      </c>
      <c r="K85" s="1" t="s">
        <v>17</v>
      </c>
      <c r="L85" s="1" t="s">
        <v>1346</v>
      </c>
    </row>
    <row r="86" ht="18.0" customHeight="1">
      <c r="B86" s="10" t="s">
        <v>1452</v>
      </c>
      <c r="C86" s="30"/>
    </row>
    <row r="87" ht="15.75" customHeight="1">
      <c r="A87" s="1" t="s">
        <v>1453</v>
      </c>
      <c r="B87" s="5" t="s">
        <v>1454</v>
      </c>
      <c r="C87" s="27">
        <v>2988637.0</v>
      </c>
      <c r="D87" s="1" t="s">
        <v>1429</v>
      </c>
      <c r="E87" s="1" t="s">
        <v>1443</v>
      </c>
      <c r="F87" s="1" t="s">
        <v>146</v>
      </c>
      <c r="G87" s="1" t="s">
        <v>1344</v>
      </c>
      <c r="H87" s="1" t="s">
        <v>147</v>
      </c>
      <c r="I87" s="1" t="s">
        <v>17</v>
      </c>
      <c r="J87" s="1" t="s">
        <v>17</v>
      </c>
      <c r="K87" s="1" t="s">
        <v>17</v>
      </c>
      <c r="L87" s="1" t="s">
        <v>1346</v>
      </c>
    </row>
    <row r="88" ht="15.75" customHeight="1">
      <c r="A88" s="1" t="s">
        <v>1455</v>
      </c>
      <c r="B88" s="5" t="s">
        <v>1456</v>
      </c>
      <c r="C88" s="27">
        <v>1402788.0</v>
      </c>
      <c r="D88" s="1" t="s">
        <v>1429</v>
      </c>
      <c r="E88" s="1" t="s">
        <v>1443</v>
      </c>
      <c r="F88" s="1" t="s">
        <v>146</v>
      </c>
      <c r="G88" s="1" t="s">
        <v>1344</v>
      </c>
      <c r="H88" s="1" t="s">
        <v>147</v>
      </c>
      <c r="I88" s="1" t="s">
        <v>17</v>
      </c>
      <c r="J88" s="1" t="s">
        <v>17</v>
      </c>
      <c r="K88" s="1" t="s">
        <v>17</v>
      </c>
      <c r="L88" s="1" t="s">
        <v>1346</v>
      </c>
    </row>
    <row r="89" ht="15.75" customHeight="1">
      <c r="A89" s="1" t="s">
        <v>1457</v>
      </c>
      <c r="B89" s="5" t="s">
        <v>1458</v>
      </c>
      <c r="C89" s="27">
        <v>156830.0</v>
      </c>
      <c r="D89" s="1" t="s">
        <v>1429</v>
      </c>
      <c r="E89" s="1" t="s">
        <v>1443</v>
      </c>
      <c r="F89" s="1" t="s">
        <v>146</v>
      </c>
      <c r="G89" s="1" t="s">
        <v>1344</v>
      </c>
      <c r="H89" s="1" t="s">
        <v>147</v>
      </c>
      <c r="I89" s="1" t="s">
        <v>17</v>
      </c>
      <c r="J89" s="1" t="s">
        <v>17</v>
      </c>
      <c r="K89" s="1" t="s">
        <v>17</v>
      </c>
      <c r="L89" s="1" t="s">
        <v>1346</v>
      </c>
    </row>
    <row r="90" ht="18.0" customHeight="1">
      <c r="A90" s="1" t="s">
        <v>1459</v>
      </c>
      <c r="B90" s="10" t="s">
        <v>1460</v>
      </c>
      <c r="C90" s="29">
        <f>SUM(C87:C89)</f>
        <v>4548255</v>
      </c>
      <c r="D90" s="1" t="s">
        <v>1429</v>
      </c>
      <c r="E90" s="1" t="s">
        <v>1443</v>
      </c>
      <c r="F90" s="1" t="s">
        <v>146</v>
      </c>
      <c r="G90" s="1" t="s">
        <v>1344</v>
      </c>
      <c r="H90" s="1" t="s">
        <v>147</v>
      </c>
      <c r="I90" s="1" t="s">
        <v>17</v>
      </c>
      <c r="J90" s="1" t="s">
        <v>17</v>
      </c>
      <c r="K90" s="1" t="s">
        <v>17</v>
      </c>
      <c r="L90" s="1" t="s">
        <v>1346</v>
      </c>
    </row>
    <row r="91" ht="18.0" customHeight="1">
      <c r="A91" s="1" t="s">
        <v>1461</v>
      </c>
      <c r="B91" s="10" t="s">
        <v>1462</v>
      </c>
      <c r="C91" s="17"/>
      <c r="D91" s="1" t="s">
        <v>1429</v>
      </c>
      <c r="E91" s="1" t="s">
        <v>1443</v>
      </c>
      <c r="F91" s="1" t="s">
        <v>146</v>
      </c>
      <c r="G91" s="1" t="s">
        <v>1344</v>
      </c>
      <c r="H91" s="1" t="s">
        <v>147</v>
      </c>
      <c r="I91" s="1" t="s">
        <v>17</v>
      </c>
      <c r="J91" s="1" t="s">
        <v>17</v>
      </c>
      <c r="K91" s="1" t="s">
        <v>17</v>
      </c>
      <c r="L91" s="1" t="s">
        <v>1346</v>
      </c>
    </row>
    <row r="92" ht="15.75" customHeight="1">
      <c r="A92" s="1" t="s">
        <v>1463</v>
      </c>
      <c r="B92" s="5" t="s">
        <v>1464</v>
      </c>
      <c r="C92" s="31">
        <v>942736.0</v>
      </c>
      <c r="D92" s="1" t="s">
        <v>1429</v>
      </c>
      <c r="E92" s="1" t="s">
        <v>1443</v>
      </c>
      <c r="F92" s="1" t="s">
        <v>146</v>
      </c>
      <c r="G92" s="1" t="s">
        <v>1344</v>
      </c>
      <c r="H92" s="1" t="s">
        <v>147</v>
      </c>
      <c r="I92" s="1" t="s">
        <v>17</v>
      </c>
      <c r="J92" s="1" t="s">
        <v>17</v>
      </c>
      <c r="K92" s="1" t="s">
        <v>17</v>
      </c>
      <c r="L92" s="1" t="s">
        <v>1346</v>
      </c>
    </row>
    <row r="93" ht="18.0" customHeight="1">
      <c r="A93" s="1" t="s">
        <v>1465</v>
      </c>
      <c r="B93" s="10" t="s">
        <v>1466</v>
      </c>
      <c r="C93" s="17"/>
      <c r="D93" s="1" t="s">
        <v>1429</v>
      </c>
      <c r="E93" s="1" t="s">
        <v>1443</v>
      </c>
      <c r="F93" s="1" t="s">
        <v>146</v>
      </c>
      <c r="G93" s="1" t="s">
        <v>1344</v>
      </c>
      <c r="H93" s="1" t="s">
        <v>147</v>
      </c>
      <c r="I93" s="1" t="s">
        <v>17</v>
      </c>
      <c r="J93" s="1" t="s">
        <v>17</v>
      </c>
      <c r="K93" s="1" t="s">
        <v>17</v>
      </c>
      <c r="L93" s="1" t="s">
        <v>1346</v>
      </c>
    </row>
    <row r="94" ht="15.75" customHeight="1">
      <c r="B94" s="5"/>
    </row>
    <row r="95" ht="38.25" customHeight="1"/>
    <row r="96" ht="15.75" customHeight="1">
      <c r="B96" s="10" t="s">
        <v>1440</v>
      </c>
    </row>
    <row r="97" ht="18.0" customHeight="1">
      <c r="A97" s="1" t="s">
        <v>1467</v>
      </c>
      <c r="B97" s="10" t="s">
        <v>1442</v>
      </c>
      <c r="C97" s="27">
        <v>175876.0</v>
      </c>
      <c r="D97" s="1" t="s">
        <v>1429</v>
      </c>
      <c r="E97" s="1" t="s">
        <v>1468</v>
      </c>
      <c r="F97" s="1" t="s">
        <v>146</v>
      </c>
      <c r="G97" s="1" t="s">
        <v>1344</v>
      </c>
      <c r="H97" s="1" t="s">
        <v>147</v>
      </c>
      <c r="I97" s="1" t="s">
        <v>17</v>
      </c>
      <c r="J97" s="1" t="s">
        <v>17</v>
      </c>
      <c r="K97" s="1" t="s">
        <v>17</v>
      </c>
      <c r="L97" s="1" t="s">
        <v>1346</v>
      </c>
    </row>
    <row r="98" ht="15.75" customHeight="1">
      <c r="A98" s="1" t="s">
        <v>1469</v>
      </c>
      <c r="B98" s="5" t="s">
        <v>1470</v>
      </c>
      <c r="C98" s="27">
        <v>15256.0</v>
      </c>
      <c r="D98" s="1" t="s">
        <v>1429</v>
      </c>
      <c r="E98" s="1" t="s">
        <v>1468</v>
      </c>
      <c r="F98" s="1" t="s">
        <v>146</v>
      </c>
      <c r="G98" s="1" t="s">
        <v>1344</v>
      </c>
      <c r="H98" s="1" t="s">
        <v>147</v>
      </c>
      <c r="I98" s="1" t="s">
        <v>17</v>
      </c>
      <c r="J98" s="1" t="s">
        <v>17</v>
      </c>
      <c r="K98" s="1" t="s">
        <v>17</v>
      </c>
      <c r="L98" s="1" t="s">
        <v>1346</v>
      </c>
    </row>
    <row r="99" ht="15.75" customHeight="1">
      <c r="A99" s="1" t="s">
        <v>1471</v>
      </c>
      <c r="B99" s="5" t="s">
        <v>1472</v>
      </c>
      <c r="C99" s="27">
        <v>6984821.0</v>
      </c>
      <c r="D99" s="1" t="s">
        <v>1429</v>
      </c>
      <c r="E99" s="1" t="s">
        <v>1468</v>
      </c>
      <c r="F99" s="1" t="s">
        <v>146</v>
      </c>
      <c r="G99" s="1" t="s">
        <v>1344</v>
      </c>
      <c r="H99" s="1" t="s">
        <v>147</v>
      </c>
      <c r="I99" s="1" t="s">
        <v>17</v>
      </c>
      <c r="J99" s="1" t="s">
        <v>17</v>
      </c>
      <c r="K99" s="1" t="s">
        <v>17</v>
      </c>
      <c r="L99" s="1" t="s">
        <v>1346</v>
      </c>
    </row>
    <row r="100" ht="15.75" customHeight="1">
      <c r="A100" s="1" t="s">
        <v>1473</v>
      </c>
      <c r="B100" s="5" t="s">
        <v>1474</v>
      </c>
      <c r="C100" s="27">
        <v>230491.0</v>
      </c>
      <c r="D100" s="1" t="s">
        <v>1429</v>
      </c>
      <c r="E100" s="1" t="s">
        <v>1468</v>
      </c>
      <c r="F100" s="1" t="s">
        <v>146</v>
      </c>
      <c r="G100" s="1" t="s">
        <v>1344</v>
      </c>
      <c r="H100" s="1" t="s">
        <v>147</v>
      </c>
      <c r="I100" s="1" t="s">
        <v>17</v>
      </c>
      <c r="J100" s="1" t="s">
        <v>17</v>
      </c>
      <c r="K100" s="1" t="s">
        <v>17</v>
      </c>
      <c r="L100" s="1" t="s">
        <v>1346</v>
      </c>
    </row>
    <row r="101" ht="15.75" customHeight="1">
      <c r="A101" s="1" t="s">
        <v>1475</v>
      </c>
      <c r="B101" s="10" t="s">
        <v>1451</v>
      </c>
      <c r="C101" s="29">
        <f>SUM(C97:C100)</f>
        <v>7406444</v>
      </c>
      <c r="D101" s="1" t="s">
        <v>1429</v>
      </c>
      <c r="E101" s="1" t="s">
        <v>1468</v>
      </c>
      <c r="F101" s="1" t="s">
        <v>146</v>
      </c>
      <c r="G101" s="1" t="s">
        <v>1344</v>
      </c>
      <c r="H101" s="1" t="s">
        <v>147</v>
      </c>
      <c r="I101" s="1" t="s">
        <v>17</v>
      </c>
      <c r="J101" s="1" t="s">
        <v>17</v>
      </c>
      <c r="K101" s="1" t="s">
        <v>17</v>
      </c>
      <c r="L101" s="1" t="s">
        <v>1346</v>
      </c>
    </row>
    <row r="102" ht="18.0" customHeight="1">
      <c r="B102" s="10" t="s">
        <v>1452</v>
      </c>
      <c r="C102" s="30"/>
    </row>
    <row r="103" ht="15.75" customHeight="1">
      <c r="A103" s="1" t="s">
        <v>1476</v>
      </c>
      <c r="B103" s="5" t="s">
        <v>1454</v>
      </c>
      <c r="C103" s="27">
        <v>1715531.0</v>
      </c>
      <c r="D103" s="1" t="s">
        <v>1429</v>
      </c>
      <c r="E103" s="1" t="s">
        <v>1468</v>
      </c>
      <c r="F103" s="1" t="s">
        <v>146</v>
      </c>
      <c r="G103" s="1" t="s">
        <v>1344</v>
      </c>
      <c r="H103" s="1" t="s">
        <v>147</v>
      </c>
      <c r="I103" s="1" t="s">
        <v>17</v>
      </c>
      <c r="J103" s="1" t="s">
        <v>17</v>
      </c>
      <c r="K103" s="1" t="s">
        <v>17</v>
      </c>
      <c r="L103" s="1" t="s">
        <v>1346</v>
      </c>
    </row>
    <row r="104" ht="15.75" customHeight="1">
      <c r="B104" s="5" t="s">
        <v>1456</v>
      </c>
    </row>
    <row r="105" ht="15.75" customHeight="1">
      <c r="A105" s="1" t="s">
        <v>1477</v>
      </c>
      <c r="B105" s="5" t="s">
        <v>1458</v>
      </c>
      <c r="C105" s="27">
        <v>117448.0</v>
      </c>
      <c r="D105" s="1" t="s">
        <v>1429</v>
      </c>
      <c r="E105" s="1" t="s">
        <v>1468</v>
      </c>
      <c r="F105" s="1" t="s">
        <v>146</v>
      </c>
      <c r="G105" s="1" t="s">
        <v>1344</v>
      </c>
      <c r="H105" s="1" t="s">
        <v>147</v>
      </c>
      <c r="I105" s="1" t="s">
        <v>17</v>
      </c>
      <c r="J105" s="1" t="s">
        <v>17</v>
      </c>
      <c r="K105" s="1" t="s">
        <v>17</v>
      </c>
      <c r="L105" s="1" t="s">
        <v>1346</v>
      </c>
    </row>
    <row r="106" ht="18.0" customHeight="1">
      <c r="A106" s="1" t="s">
        <v>1478</v>
      </c>
      <c r="B106" s="10" t="s">
        <v>1460</v>
      </c>
      <c r="C106" s="29">
        <f>SUM(C103:C105)</f>
        <v>1832979</v>
      </c>
      <c r="D106" s="1" t="s">
        <v>1429</v>
      </c>
      <c r="E106" s="1" t="s">
        <v>1468</v>
      </c>
      <c r="F106" s="1" t="s">
        <v>146</v>
      </c>
      <c r="G106" s="1" t="s">
        <v>1344</v>
      </c>
      <c r="H106" s="1" t="s">
        <v>147</v>
      </c>
      <c r="I106" s="1" t="s">
        <v>17</v>
      </c>
      <c r="J106" s="1" t="s">
        <v>17</v>
      </c>
      <c r="K106" s="1" t="s">
        <v>17</v>
      </c>
      <c r="L106" s="1" t="s">
        <v>1346</v>
      </c>
    </row>
    <row r="107" ht="18.0" customHeight="1">
      <c r="A107" s="1" t="s">
        <v>1479</v>
      </c>
      <c r="B107" s="10" t="s">
        <v>1462</v>
      </c>
      <c r="C107" s="31">
        <v>1359643.0</v>
      </c>
      <c r="D107" s="1" t="s">
        <v>1429</v>
      </c>
      <c r="E107" s="1" t="s">
        <v>1468</v>
      </c>
      <c r="F107" s="1" t="s">
        <v>146</v>
      </c>
      <c r="G107" s="1" t="s">
        <v>1344</v>
      </c>
      <c r="H107" s="1" t="s">
        <v>147</v>
      </c>
      <c r="I107" s="1" t="s">
        <v>17</v>
      </c>
      <c r="J107" s="1" t="s">
        <v>17</v>
      </c>
      <c r="K107" s="1" t="s">
        <v>17</v>
      </c>
      <c r="L107" s="1" t="s">
        <v>1346</v>
      </c>
    </row>
    <row r="108" ht="15.75" customHeight="1">
      <c r="A108" s="1" t="s">
        <v>1480</v>
      </c>
      <c r="B108" s="5" t="s">
        <v>1481</v>
      </c>
      <c r="C108" s="31">
        <v>485472.0</v>
      </c>
      <c r="D108" s="1" t="s">
        <v>1429</v>
      </c>
      <c r="E108" s="1" t="s">
        <v>1468</v>
      </c>
      <c r="F108" s="1" t="s">
        <v>146</v>
      </c>
      <c r="G108" s="1" t="s">
        <v>1344</v>
      </c>
      <c r="H108" s="1" t="s">
        <v>147</v>
      </c>
      <c r="I108" s="1" t="s">
        <v>17</v>
      </c>
      <c r="J108" s="1" t="s">
        <v>17</v>
      </c>
      <c r="K108" s="1" t="s">
        <v>17</v>
      </c>
      <c r="L108" s="1" t="s">
        <v>1346</v>
      </c>
    </row>
    <row r="109" ht="18.0" customHeight="1">
      <c r="A109" s="1" t="s">
        <v>1482</v>
      </c>
      <c r="B109" s="10" t="s">
        <v>1466</v>
      </c>
      <c r="C109" s="17"/>
      <c r="D109" s="1" t="s">
        <v>1429</v>
      </c>
      <c r="E109" s="1" t="s">
        <v>1468</v>
      </c>
      <c r="F109" s="1" t="s">
        <v>146</v>
      </c>
      <c r="G109" s="1" t="s">
        <v>1344</v>
      </c>
      <c r="H109" s="1" t="s">
        <v>147</v>
      </c>
      <c r="I109" s="1" t="s">
        <v>17</v>
      </c>
      <c r="J109" s="1" t="s">
        <v>17</v>
      </c>
      <c r="K109" s="1" t="s">
        <v>17</v>
      </c>
      <c r="L109" s="1" t="s">
        <v>1346</v>
      </c>
    </row>
    <row r="110" ht="15.75" customHeight="1">
      <c r="B110" s="5"/>
    </row>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8.0" customHeight="1"/>
    <row r="126" ht="15.75" customHeight="1">
      <c r="A126" s="1" t="s">
        <v>1483</v>
      </c>
      <c r="B126" s="5" t="s">
        <v>1484</v>
      </c>
      <c r="C126" s="2">
        <v>326.0</v>
      </c>
      <c r="D126" s="1" t="s">
        <v>1429</v>
      </c>
      <c r="E126" s="1" t="s">
        <v>1485</v>
      </c>
      <c r="F126" s="1" t="s">
        <v>146</v>
      </c>
      <c r="G126" s="1" t="s">
        <v>1344</v>
      </c>
      <c r="H126" s="1" t="s">
        <v>148</v>
      </c>
      <c r="I126" s="1" t="s">
        <v>17</v>
      </c>
      <c r="J126" s="1" t="s">
        <v>149</v>
      </c>
      <c r="K126" s="1" t="s">
        <v>17</v>
      </c>
      <c r="L126" s="1" t="s">
        <v>151</v>
      </c>
    </row>
    <row r="127" ht="15.75" customHeight="1">
      <c r="A127" s="1" t="s">
        <v>1486</v>
      </c>
      <c r="B127" s="5" t="s">
        <v>1487</v>
      </c>
      <c r="C127" s="15">
        <v>287.0</v>
      </c>
      <c r="D127" s="1" t="s">
        <v>1429</v>
      </c>
      <c r="E127" s="1" t="s">
        <v>1485</v>
      </c>
      <c r="F127" s="1" t="s">
        <v>146</v>
      </c>
      <c r="G127" s="1" t="s">
        <v>1344</v>
      </c>
      <c r="H127" s="1" t="s">
        <v>148</v>
      </c>
      <c r="I127" s="1" t="s">
        <v>17</v>
      </c>
      <c r="J127" s="1" t="s">
        <v>149</v>
      </c>
      <c r="K127" s="1" t="s">
        <v>17</v>
      </c>
      <c r="L127" s="1" t="s">
        <v>151</v>
      </c>
    </row>
    <row r="128" ht="15.75" customHeight="1">
      <c r="A128" s="1" t="s">
        <v>1488</v>
      </c>
      <c r="B128" s="5" t="s">
        <v>1489</v>
      </c>
      <c r="C128" s="2">
        <v>238.0</v>
      </c>
      <c r="D128" s="1" t="s">
        <v>1429</v>
      </c>
      <c r="E128" s="1" t="s">
        <v>1485</v>
      </c>
      <c r="F128" s="1" t="s">
        <v>146</v>
      </c>
      <c r="G128" s="1" t="s">
        <v>1344</v>
      </c>
      <c r="H128" s="1" t="s">
        <v>148</v>
      </c>
      <c r="I128" s="1" t="s">
        <v>17</v>
      </c>
      <c r="J128" s="1" t="s">
        <v>149</v>
      </c>
      <c r="K128" s="1" t="s">
        <v>17</v>
      </c>
      <c r="L128" s="1" t="s">
        <v>151</v>
      </c>
    </row>
    <row r="129" ht="15.75" customHeight="1">
      <c r="A129" s="1" t="s">
        <v>1490</v>
      </c>
      <c r="B129" s="5" t="s">
        <v>1491</v>
      </c>
      <c r="C129" s="2">
        <v>238.0</v>
      </c>
      <c r="D129" s="1" t="s">
        <v>1429</v>
      </c>
      <c r="E129" s="1" t="s">
        <v>1485</v>
      </c>
      <c r="F129" s="1" t="s">
        <v>146</v>
      </c>
      <c r="G129" s="1" t="s">
        <v>1344</v>
      </c>
      <c r="H129" s="1" t="s">
        <v>148</v>
      </c>
      <c r="I129" s="1" t="s">
        <v>17</v>
      </c>
      <c r="J129" s="1" t="s">
        <v>149</v>
      </c>
      <c r="K129" s="1" t="s">
        <v>17</v>
      </c>
      <c r="L129" s="1" t="s">
        <v>151</v>
      </c>
    </row>
    <row r="130" ht="15.75" customHeight="1">
      <c r="A130" s="1" t="s">
        <v>1492</v>
      </c>
      <c r="B130" s="5" t="s">
        <v>1493</v>
      </c>
      <c r="C130" s="2">
        <v>238.0</v>
      </c>
      <c r="D130" s="1" t="s">
        <v>1429</v>
      </c>
      <c r="E130" s="1" t="s">
        <v>1485</v>
      </c>
      <c r="F130" s="1" t="s">
        <v>146</v>
      </c>
      <c r="G130" s="1" t="s">
        <v>1344</v>
      </c>
      <c r="H130" s="1" t="s">
        <v>148</v>
      </c>
      <c r="I130" s="1" t="s">
        <v>17</v>
      </c>
      <c r="J130" s="1" t="s">
        <v>149</v>
      </c>
      <c r="K130" s="1" t="s">
        <v>17</v>
      </c>
      <c r="L130" s="1" t="s">
        <v>151</v>
      </c>
    </row>
    <row r="131" ht="15.75" customHeight="1">
      <c r="A131" s="1" t="s">
        <v>1494</v>
      </c>
      <c r="B131" s="5" t="s">
        <v>1495</v>
      </c>
      <c r="C131" s="2">
        <v>177.0</v>
      </c>
      <c r="D131" s="1" t="s">
        <v>1429</v>
      </c>
      <c r="E131" s="1" t="s">
        <v>1485</v>
      </c>
      <c r="F131" s="1" t="s">
        <v>146</v>
      </c>
      <c r="G131" s="1" t="s">
        <v>1344</v>
      </c>
      <c r="H131" s="1" t="s">
        <v>148</v>
      </c>
      <c r="I131" s="1" t="s">
        <v>17</v>
      </c>
      <c r="J131" s="1" t="s">
        <v>149</v>
      </c>
      <c r="K131" s="1" t="s">
        <v>17</v>
      </c>
      <c r="L131" s="1" t="s">
        <v>151</v>
      </c>
    </row>
    <row r="132" ht="15.75" customHeight="1">
      <c r="A132" s="1" t="s">
        <v>1496</v>
      </c>
      <c r="B132" s="5" t="s">
        <v>1497</v>
      </c>
      <c r="C132" s="2">
        <v>54.0</v>
      </c>
      <c r="D132" s="1" t="s">
        <v>1429</v>
      </c>
      <c r="E132" s="1" t="s">
        <v>1485</v>
      </c>
      <c r="F132" s="1" t="s">
        <v>146</v>
      </c>
      <c r="G132" s="1" t="s">
        <v>1344</v>
      </c>
      <c r="H132" s="1" t="s">
        <v>148</v>
      </c>
      <c r="I132" s="1" t="s">
        <v>17</v>
      </c>
      <c r="J132" s="1" t="s">
        <v>149</v>
      </c>
      <c r="K132" s="1" t="s">
        <v>17</v>
      </c>
      <c r="L132" s="1" t="s">
        <v>151</v>
      </c>
    </row>
    <row r="133" ht="15.75" customHeight="1">
      <c r="A133" s="1" t="s">
        <v>1498</v>
      </c>
      <c r="B133" s="5" t="s">
        <v>1499</v>
      </c>
      <c r="C133" s="2">
        <v>79.0</v>
      </c>
      <c r="D133" s="1" t="s">
        <v>1429</v>
      </c>
      <c r="E133" s="1" t="s">
        <v>1485</v>
      </c>
      <c r="F133" s="1" t="s">
        <v>146</v>
      </c>
      <c r="G133" s="1" t="s">
        <v>1344</v>
      </c>
      <c r="H133" s="1" t="s">
        <v>148</v>
      </c>
      <c r="I133" s="1" t="s">
        <v>17</v>
      </c>
      <c r="J133" s="1" t="s">
        <v>149</v>
      </c>
      <c r="K133" s="1" t="s">
        <v>17</v>
      </c>
      <c r="L133" s="1" t="s">
        <v>151</v>
      </c>
    </row>
    <row r="134" ht="15.75" customHeight="1">
      <c r="B134" s="5"/>
    </row>
    <row r="135" ht="15.75" customHeight="1">
      <c r="A135" s="1" t="s">
        <v>1500</v>
      </c>
      <c r="B135" s="5" t="s">
        <v>1501</v>
      </c>
      <c r="C135" s="2">
        <v>91.5</v>
      </c>
      <c r="D135" s="1" t="s">
        <v>1429</v>
      </c>
      <c r="E135" s="1" t="s">
        <v>1485</v>
      </c>
      <c r="F135" s="1" t="s">
        <v>146</v>
      </c>
      <c r="G135" s="1" t="s">
        <v>1344</v>
      </c>
      <c r="H135" s="1" t="s">
        <v>148</v>
      </c>
      <c r="I135" s="1" t="s">
        <v>17</v>
      </c>
      <c r="J135" s="1" t="s">
        <v>149</v>
      </c>
      <c r="K135" s="1" t="s">
        <v>17</v>
      </c>
      <c r="L135" s="1" t="s">
        <v>1221</v>
      </c>
    </row>
    <row r="136" ht="15.75" customHeight="1">
      <c r="B136" s="5"/>
    </row>
    <row r="137" ht="15.75" customHeight="1">
      <c r="A137" s="1" t="s">
        <v>1502</v>
      </c>
      <c r="B137" s="5" t="s">
        <v>1503</v>
      </c>
      <c r="C137" s="32">
        <v>53303.69</v>
      </c>
      <c r="D137" s="1" t="s">
        <v>1429</v>
      </c>
      <c r="E137" s="1" t="s">
        <v>1485</v>
      </c>
      <c r="F137" s="1" t="s">
        <v>146</v>
      </c>
      <c r="G137" s="1" t="s">
        <v>1344</v>
      </c>
      <c r="H137" s="1" t="s">
        <v>148</v>
      </c>
      <c r="I137" s="1" t="s">
        <v>17</v>
      </c>
      <c r="J137" s="1" t="s">
        <v>149</v>
      </c>
      <c r="K137" s="1" t="s">
        <v>17</v>
      </c>
      <c r="L137" s="1" t="s">
        <v>1346</v>
      </c>
    </row>
    <row r="138" ht="15.75" customHeight="1">
      <c r="A138" s="1" t="s">
        <v>1504</v>
      </c>
      <c r="B138" s="5" t="s">
        <v>1505</v>
      </c>
      <c r="C138" s="33">
        <v>38456.03</v>
      </c>
      <c r="D138" s="1" t="s">
        <v>1429</v>
      </c>
      <c r="E138" s="1" t="s">
        <v>1485</v>
      </c>
      <c r="F138" s="1" t="s">
        <v>146</v>
      </c>
      <c r="G138" s="1" t="s">
        <v>1344</v>
      </c>
      <c r="H138" s="1" t="s">
        <v>148</v>
      </c>
      <c r="I138" s="1" t="s">
        <v>17</v>
      </c>
      <c r="J138" s="1" t="s">
        <v>149</v>
      </c>
      <c r="K138" s="1" t="s">
        <v>17</v>
      </c>
      <c r="L138" s="1" t="s">
        <v>1346</v>
      </c>
    </row>
    <row r="139" ht="15.75" customHeight="1">
      <c r="A139" s="1" t="s">
        <v>1506</v>
      </c>
      <c r="B139" s="5" t="s">
        <v>1507</v>
      </c>
      <c r="C139" s="32">
        <v>2573.0</v>
      </c>
      <c r="D139" s="1" t="s">
        <v>1429</v>
      </c>
      <c r="E139" s="1" t="s">
        <v>1485</v>
      </c>
      <c r="F139" s="1" t="s">
        <v>146</v>
      </c>
      <c r="G139" s="1" t="s">
        <v>1344</v>
      </c>
      <c r="H139" s="1" t="s">
        <v>148</v>
      </c>
      <c r="I139" s="1" t="s">
        <v>17</v>
      </c>
      <c r="J139" s="1" t="s">
        <v>149</v>
      </c>
      <c r="K139" s="1" t="s">
        <v>17</v>
      </c>
      <c r="L139" s="1" t="s">
        <v>1346</v>
      </c>
    </row>
    <row r="140" ht="15.75" customHeight="1">
      <c r="A140" s="1" t="s">
        <v>1508</v>
      </c>
      <c r="B140" s="5" t="s">
        <v>1509</v>
      </c>
      <c r="C140" s="32">
        <v>1319.0</v>
      </c>
      <c r="D140" s="1" t="s">
        <v>1429</v>
      </c>
      <c r="E140" s="1" t="s">
        <v>1485</v>
      </c>
      <c r="F140" s="1" t="s">
        <v>146</v>
      </c>
      <c r="G140" s="1" t="s">
        <v>1344</v>
      </c>
      <c r="H140" s="1" t="s">
        <v>148</v>
      </c>
      <c r="I140" s="1" t="s">
        <v>17</v>
      </c>
      <c r="J140" s="1" t="s">
        <v>149</v>
      </c>
      <c r="K140" s="1" t="s">
        <v>17</v>
      </c>
      <c r="L140" s="1" t="s">
        <v>1346</v>
      </c>
    </row>
    <row r="141" ht="15.75" customHeight="1">
      <c r="B141" s="5"/>
    </row>
    <row r="142" ht="15.75" customHeight="1">
      <c r="B142" s="5"/>
    </row>
    <row r="143" ht="15.75" customHeight="1"/>
    <row r="144" ht="15.75" customHeight="1">
      <c r="A144" s="1" t="s">
        <v>1510</v>
      </c>
      <c r="B144" s="5" t="s">
        <v>1511</v>
      </c>
      <c r="C144" s="2">
        <v>1111.0</v>
      </c>
      <c r="D144" s="1" t="s">
        <v>1429</v>
      </c>
      <c r="E144" s="1" t="s">
        <v>1485</v>
      </c>
      <c r="F144" s="1" t="s">
        <v>146</v>
      </c>
      <c r="G144" s="1" t="s">
        <v>1344</v>
      </c>
      <c r="H144" s="1" t="s">
        <v>147</v>
      </c>
      <c r="I144" s="1" t="s">
        <v>17</v>
      </c>
      <c r="J144" s="1" t="s">
        <v>149</v>
      </c>
      <c r="K144" s="1" t="s">
        <v>17</v>
      </c>
      <c r="L144" s="1" t="s">
        <v>151</v>
      </c>
    </row>
    <row r="145" ht="15.75" customHeight="1">
      <c r="A145" s="1" t="s">
        <v>1512</v>
      </c>
      <c r="B145" s="5" t="s">
        <v>1513</v>
      </c>
      <c r="C145" s="15">
        <v>923.0</v>
      </c>
      <c r="D145" s="1" t="s">
        <v>1429</v>
      </c>
      <c r="E145" s="1" t="s">
        <v>1485</v>
      </c>
      <c r="F145" s="1" t="s">
        <v>146</v>
      </c>
      <c r="G145" s="1" t="s">
        <v>1344</v>
      </c>
      <c r="H145" s="1" t="s">
        <v>147</v>
      </c>
      <c r="I145" s="1" t="s">
        <v>17</v>
      </c>
      <c r="J145" s="1" t="s">
        <v>149</v>
      </c>
      <c r="K145" s="1" t="s">
        <v>17</v>
      </c>
      <c r="L145" s="1" t="s">
        <v>151</v>
      </c>
    </row>
    <row r="146" ht="15.75" customHeight="1">
      <c r="A146" s="1" t="s">
        <v>1514</v>
      </c>
      <c r="B146" s="5" t="s">
        <v>1515</v>
      </c>
      <c r="C146" s="2">
        <v>778.0</v>
      </c>
      <c r="D146" s="1" t="s">
        <v>1429</v>
      </c>
      <c r="E146" s="1" t="s">
        <v>1485</v>
      </c>
      <c r="F146" s="1" t="s">
        <v>146</v>
      </c>
      <c r="G146" s="1" t="s">
        <v>1344</v>
      </c>
      <c r="H146" s="1" t="s">
        <v>147</v>
      </c>
      <c r="I146" s="1" t="s">
        <v>17</v>
      </c>
      <c r="J146" s="1" t="s">
        <v>149</v>
      </c>
      <c r="K146" s="1" t="s">
        <v>17</v>
      </c>
      <c r="L146" s="1" t="s">
        <v>151</v>
      </c>
    </row>
    <row r="147" ht="15.75" customHeight="1">
      <c r="A147" s="1" t="s">
        <v>1516</v>
      </c>
      <c r="B147" s="5" t="s">
        <v>1517</v>
      </c>
      <c r="C147" s="2">
        <v>778.0</v>
      </c>
      <c r="D147" s="1" t="s">
        <v>1429</v>
      </c>
      <c r="E147" s="1" t="s">
        <v>1485</v>
      </c>
      <c r="F147" s="1" t="s">
        <v>146</v>
      </c>
      <c r="G147" s="1" t="s">
        <v>1344</v>
      </c>
      <c r="H147" s="1" t="s">
        <v>147</v>
      </c>
      <c r="I147" s="1" t="s">
        <v>17</v>
      </c>
      <c r="J147" s="1" t="s">
        <v>149</v>
      </c>
      <c r="K147" s="1" t="s">
        <v>17</v>
      </c>
      <c r="L147" s="1" t="s">
        <v>151</v>
      </c>
    </row>
    <row r="148" ht="15.75" customHeight="1">
      <c r="A148" s="1" t="s">
        <v>1518</v>
      </c>
      <c r="B148" s="5" t="s">
        <v>1519</v>
      </c>
      <c r="C148" s="2">
        <v>778.0</v>
      </c>
      <c r="D148" s="1" t="s">
        <v>1429</v>
      </c>
      <c r="E148" s="1" t="s">
        <v>1485</v>
      </c>
      <c r="F148" s="1" t="s">
        <v>146</v>
      </c>
      <c r="G148" s="1" t="s">
        <v>1344</v>
      </c>
      <c r="H148" s="1" t="s">
        <v>147</v>
      </c>
      <c r="I148" s="1" t="s">
        <v>17</v>
      </c>
      <c r="J148" s="1" t="s">
        <v>149</v>
      </c>
      <c r="K148" s="1" t="s">
        <v>17</v>
      </c>
      <c r="L148" s="1" t="s">
        <v>151</v>
      </c>
    </row>
    <row r="149" ht="15.75" customHeight="1">
      <c r="A149" s="1" t="s">
        <v>1520</v>
      </c>
      <c r="B149" s="5" t="s">
        <v>1521</v>
      </c>
      <c r="C149" s="2">
        <v>579.0</v>
      </c>
      <c r="D149" s="1" t="s">
        <v>1429</v>
      </c>
      <c r="E149" s="1" t="s">
        <v>1485</v>
      </c>
      <c r="F149" s="1" t="s">
        <v>146</v>
      </c>
      <c r="G149" s="1" t="s">
        <v>1344</v>
      </c>
      <c r="H149" s="1" t="s">
        <v>147</v>
      </c>
      <c r="I149" s="1" t="s">
        <v>17</v>
      </c>
      <c r="J149" s="1" t="s">
        <v>149</v>
      </c>
      <c r="K149" s="1" t="s">
        <v>17</v>
      </c>
      <c r="L149" s="1" t="s">
        <v>151</v>
      </c>
    </row>
    <row r="150" ht="15.75" customHeight="1">
      <c r="A150" s="1" t="s">
        <v>1522</v>
      </c>
      <c r="B150" s="5" t="s">
        <v>1523</v>
      </c>
      <c r="C150" s="2">
        <v>173.0</v>
      </c>
      <c r="D150" s="1" t="s">
        <v>1429</v>
      </c>
      <c r="E150" s="1" t="s">
        <v>1485</v>
      </c>
      <c r="F150" s="1" t="s">
        <v>146</v>
      </c>
      <c r="G150" s="1" t="s">
        <v>1344</v>
      </c>
      <c r="H150" s="1" t="s">
        <v>147</v>
      </c>
      <c r="I150" s="1" t="s">
        <v>17</v>
      </c>
      <c r="J150" s="1" t="s">
        <v>149</v>
      </c>
      <c r="K150" s="1" t="s">
        <v>17</v>
      </c>
      <c r="L150" s="1" t="s">
        <v>151</v>
      </c>
    </row>
    <row r="151" ht="15.75" customHeight="1">
      <c r="A151" s="1" t="s">
        <v>1524</v>
      </c>
      <c r="B151" s="5" t="s">
        <v>1499</v>
      </c>
      <c r="C151" s="2">
        <v>286.0</v>
      </c>
      <c r="D151" s="1" t="s">
        <v>1429</v>
      </c>
      <c r="E151" s="1" t="s">
        <v>1485</v>
      </c>
      <c r="F151" s="1" t="s">
        <v>146</v>
      </c>
      <c r="G151" s="1" t="s">
        <v>1344</v>
      </c>
      <c r="H151" s="1" t="s">
        <v>147</v>
      </c>
      <c r="I151" s="1" t="s">
        <v>17</v>
      </c>
      <c r="J151" s="1" t="s">
        <v>149</v>
      </c>
      <c r="K151" s="1" t="s">
        <v>17</v>
      </c>
      <c r="L151" s="1" t="s">
        <v>151</v>
      </c>
    </row>
    <row r="152" ht="15.75" customHeight="1">
      <c r="B152" s="5"/>
    </row>
    <row r="153" ht="15.75" customHeight="1">
      <c r="A153" s="1" t="s">
        <v>1525</v>
      </c>
      <c r="B153" s="5" t="s">
        <v>1526</v>
      </c>
      <c r="C153" s="34">
        <v>0.925</v>
      </c>
      <c r="D153" s="1" t="s">
        <v>1429</v>
      </c>
      <c r="E153" s="1" t="s">
        <v>1485</v>
      </c>
      <c r="F153" s="1" t="s">
        <v>146</v>
      </c>
      <c r="G153" s="1" t="s">
        <v>1344</v>
      </c>
      <c r="H153" s="1" t="s">
        <v>147</v>
      </c>
      <c r="I153" s="1" t="s">
        <v>17</v>
      </c>
      <c r="J153" s="1" t="s">
        <v>149</v>
      </c>
      <c r="K153" s="1" t="s">
        <v>17</v>
      </c>
      <c r="L153" s="1" t="s">
        <v>1221</v>
      </c>
    </row>
    <row r="154" ht="15.75" customHeight="1">
      <c r="B154" s="5"/>
    </row>
    <row r="155" ht="15.75" customHeight="1">
      <c r="A155" s="1" t="s">
        <v>1527</v>
      </c>
      <c r="B155" s="5" t="s">
        <v>1528</v>
      </c>
      <c r="C155" s="32">
        <v>52074.51</v>
      </c>
      <c r="D155" s="1" t="s">
        <v>1429</v>
      </c>
      <c r="E155" s="1" t="s">
        <v>1485</v>
      </c>
      <c r="F155" s="1" t="s">
        <v>146</v>
      </c>
      <c r="G155" s="1" t="s">
        <v>1344</v>
      </c>
      <c r="H155" s="1" t="s">
        <v>147</v>
      </c>
      <c r="I155" s="1" t="s">
        <v>17</v>
      </c>
      <c r="J155" s="1" t="s">
        <v>149</v>
      </c>
      <c r="K155" s="1" t="s">
        <v>17</v>
      </c>
      <c r="L155" s="1" t="s">
        <v>1346</v>
      </c>
    </row>
    <row r="156" ht="15.75" customHeight="1">
      <c r="A156" s="1" t="s">
        <v>1529</v>
      </c>
      <c r="B156" s="5" t="s">
        <v>1530</v>
      </c>
      <c r="C156" s="32">
        <v>37717.62</v>
      </c>
      <c r="D156" s="1" t="s">
        <v>1429</v>
      </c>
      <c r="E156" s="1" t="s">
        <v>1485</v>
      </c>
      <c r="F156" s="1" t="s">
        <v>146</v>
      </c>
      <c r="G156" s="1" t="s">
        <v>1344</v>
      </c>
      <c r="H156" s="1" t="s">
        <v>147</v>
      </c>
      <c r="I156" s="1" t="s">
        <v>17</v>
      </c>
      <c r="J156" s="1" t="s">
        <v>149</v>
      </c>
      <c r="K156" s="1" t="s">
        <v>17</v>
      </c>
      <c r="L156" s="1" t="s">
        <v>1346</v>
      </c>
    </row>
    <row r="157" ht="15.75" customHeight="1">
      <c r="A157" s="1" t="s">
        <v>1531</v>
      </c>
      <c r="B157" s="5" t="s">
        <v>1532</v>
      </c>
      <c r="C157" s="32">
        <v>3013.8</v>
      </c>
      <c r="D157" s="1" t="s">
        <v>1429</v>
      </c>
      <c r="E157" s="1" t="s">
        <v>1485</v>
      </c>
      <c r="F157" s="1" t="s">
        <v>146</v>
      </c>
      <c r="G157" s="1" t="s">
        <v>1344</v>
      </c>
      <c r="H157" s="1" t="s">
        <v>147</v>
      </c>
      <c r="I157" s="1" t="s">
        <v>17</v>
      </c>
      <c r="J157" s="1" t="s">
        <v>149</v>
      </c>
      <c r="K157" s="1" t="s">
        <v>17</v>
      </c>
      <c r="L157" s="1" t="s">
        <v>1346</v>
      </c>
    </row>
    <row r="158" ht="15.75" customHeight="1">
      <c r="A158" s="1" t="s">
        <v>1533</v>
      </c>
      <c r="B158" s="5" t="s">
        <v>1534</v>
      </c>
      <c r="C158" s="32">
        <v>1759.27</v>
      </c>
      <c r="D158" s="1" t="s">
        <v>1429</v>
      </c>
      <c r="E158" s="1" t="s">
        <v>1485</v>
      </c>
      <c r="F158" s="1" t="s">
        <v>146</v>
      </c>
      <c r="G158" s="1" t="s">
        <v>1344</v>
      </c>
      <c r="H158" s="1" t="s">
        <v>147</v>
      </c>
      <c r="I158" s="1" t="s">
        <v>17</v>
      </c>
      <c r="J158" s="1" t="s">
        <v>149</v>
      </c>
      <c r="K158" s="1" t="s">
        <v>17</v>
      </c>
      <c r="L158" s="1" t="s">
        <v>1346</v>
      </c>
    </row>
    <row r="159" ht="15.75" customHeight="1">
      <c r="B159" s="5"/>
    </row>
    <row r="160" ht="15.75" customHeight="1">
      <c r="B160" s="5"/>
    </row>
    <row r="161" ht="15.75" customHeight="1"/>
    <row r="162" ht="15.75" customHeight="1">
      <c r="A162" s="1" t="s">
        <v>1535</v>
      </c>
      <c r="B162" s="5" t="s">
        <v>1536</v>
      </c>
      <c r="C162" s="2">
        <v>45.0</v>
      </c>
      <c r="D162" s="1" t="s">
        <v>1429</v>
      </c>
      <c r="E162" s="1" t="s">
        <v>1485</v>
      </c>
      <c r="F162" s="1" t="s">
        <v>146</v>
      </c>
      <c r="G162" s="1" t="s">
        <v>1344</v>
      </c>
      <c r="H162" s="1" t="s">
        <v>147</v>
      </c>
      <c r="I162" s="1" t="s">
        <v>17</v>
      </c>
      <c r="J162" s="1" t="s">
        <v>206</v>
      </c>
      <c r="K162" s="1" t="s">
        <v>17</v>
      </c>
      <c r="L162" s="1" t="s">
        <v>151</v>
      </c>
    </row>
    <row r="163" ht="15.75" customHeight="1">
      <c r="A163" s="1" t="s">
        <v>1537</v>
      </c>
      <c r="B163" s="5" t="s">
        <v>1538</v>
      </c>
      <c r="C163" s="15">
        <v>22.0</v>
      </c>
      <c r="D163" s="1" t="s">
        <v>1429</v>
      </c>
      <c r="E163" s="1" t="s">
        <v>1485</v>
      </c>
      <c r="F163" s="1" t="s">
        <v>146</v>
      </c>
      <c r="G163" s="1" t="s">
        <v>1344</v>
      </c>
      <c r="H163" s="1" t="s">
        <v>147</v>
      </c>
      <c r="I163" s="1" t="s">
        <v>17</v>
      </c>
      <c r="J163" s="1" t="s">
        <v>206</v>
      </c>
      <c r="K163" s="1" t="s">
        <v>17</v>
      </c>
      <c r="L163" s="1" t="s">
        <v>151</v>
      </c>
    </row>
    <row r="164" ht="15.75" customHeight="1">
      <c r="A164" s="1" t="s">
        <v>1539</v>
      </c>
      <c r="B164" s="5" t="s">
        <v>1540</v>
      </c>
      <c r="C164" s="2">
        <v>10.0</v>
      </c>
      <c r="D164" s="1" t="s">
        <v>1429</v>
      </c>
      <c r="E164" s="1" t="s">
        <v>1485</v>
      </c>
      <c r="F164" s="1" t="s">
        <v>146</v>
      </c>
      <c r="G164" s="1" t="s">
        <v>1344</v>
      </c>
      <c r="H164" s="1" t="s">
        <v>147</v>
      </c>
      <c r="I164" s="1" t="s">
        <v>17</v>
      </c>
      <c r="J164" s="1" t="s">
        <v>206</v>
      </c>
      <c r="K164" s="1" t="s">
        <v>17</v>
      </c>
      <c r="L164" s="1" t="s">
        <v>151</v>
      </c>
    </row>
    <row r="165" ht="15.75" customHeight="1">
      <c r="A165" s="1" t="s">
        <v>1541</v>
      </c>
      <c r="B165" s="5" t="s">
        <v>1542</v>
      </c>
      <c r="C165" s="2">
        <v>9.0</v>
      </c>
      <c r="D165" s="1" t="s">
        <v>1429</v>
      </c>
      <c r="E165" s="1" t="s">
        <v>1485</v>
      </c>
      <c r="F165" s="1" t="s">
        <v>146</v>
      </c>
      <c r="G165" s="1" t="s">
        <v>1344</v>
      </c>
      <c r="H165" s="1" t="s">
        <v>147</v>
      </c>
      <c r="I165" s="1" t="s">
        <v>17</v>
      </c>
      <c r="J165" s="1" t="s">
        <v>206</v>
      </c>
      <c r="K165" s="1" t="s">
        <v>17</v>
      </c>
      <c r="L165" s="1" t="s">
        <v>151</v>
      </c>
    </row>
    <row r="166" ht="15.75" customHeight="1">
      <c r="A166" s="1" t="s">
        <v>1543</v>
      </c>
      <c r="B166" s="5" t="s">
        <v>1544</v>
      </c>
      <c r="C166" s="2">
        <v>9.0</v>
      </c>
      <c r="D166" s="1" t="s">
        <v>1429</v>
      </c>
      <c r="E166" s="1" t="s">
        <v>1485</v>
      </c>
      <c r="F166" s="1" t="s">
        <v>146</v>
      </c>
      <c r="G166" s="1" t="s">
        <v>1344</v>
      </c>
      <c r="H166" s="1" t="s">
        <v>147</v>
      </c>
      <c r="I166" s="1" t="s">
        <v>17</v>
      </c>
      <c r="J166" s="1" t="s">
        <v>206</v>
      </c>
      <c r="K166" s="1" t="s">
        <v>17</v>
      </c>
      <c r="L166" s="1" t="s">
        <v>151</v>
      </c>
    </row>
    <row r="167" ht="15.75" customHeight="1">
      <c r="A167" s="1" t="s">
        <v>1545</v>
      </c>
      <c r="B167" s="5" t="s">
        <v>1546</v>
      </c>
      <c r="C167" s="2">
        <v>8.0</v>
      </c>
      <c r="D167" s="1" t="s">
        <v>1429</v>
      </c>
      <c r="E167" s="1" t="s">
        <v>1485</v>
      </c>
      <c r="F167" s="1" t="s">
        <v>146</v>
      </c>
      <c r="G167" s="1" t="s">
        <v>1344</v>
      </c>
      <c r="H167" s="1" t="s">
        <v>147</v>
      </c>
      <c r="I167" s="1" t="s">
        <v>17</v>
      </c>
      <c r="J167" s="1" t="s">
        <v>206</v>
      </c>
      <c r="K167" s="1" t="s">
        <v>17</v>
      </c>
      <c r="L167" s="1" t="s">
        <v>151</v>
      </c>
    </row>
    <row r="168" ht="15.75" customHeight="1">
      <c r="A168" s="1" t="s">
        <v>1547</v>
      </c>
      <c r="B168" s="5" t="s">
        <v>1548</v>
      </c>
      <c r="C168" s="2">
        <v>1.0</v>
      </c>
      <c r="D168" s="1" t="s">
        <v>1429</v>
      </c>
      <c r="E168" s="1" t="s">
        <v>1485</v>
      </c>
      <c r="F168" s="1" t="s">
        <v>146</v>
      </c>
      <c r="G168" s="1" t="s">
        <v>1344</v>
      </c>
      <c r="H168" s="1" t="s">
        <v>147</v>
      </c>
      <c r="I168" s="1" t="s">
        <v>17</v>
      </c>
      <c r="J168" s="1" t="s">
        <v>206</v>
      </c>
      <c r="K168" s="1" t="s">
        <v>17</v>
      </c>
      <c r="L168" s="1" t="s">
        <v>151</v>
      </c>
    </row>
    <row r="169" ht="15.75" customHeight="1">
      <c r="A169" s="1" t="s">
        <v>1549</v>
      </c>
      <c r="B169" s="5" t="s">
        <v>1499</v>
      </c>
      <c r="C169" s="2">
        <v>1.0</v>
      </c>
      <c r="D169" s="1" t="s">
        <v>1429</v>
      </c>
      <c r="E169" s="1" t="s">
        <v>1485</v>
      </c>
      <c r="F169" s="1" t="s">
        <v>146</v>
      </c>
      <c r="G169" s="1" t="s">
        <v>1344</v>
      </c>
      <c r="H169" s="1" t="s">
        <v>147</v>
      </c>
      <c r="I169" s="1" t="s">
        <v>17</v>
      </c>
      <c r="J169" s="1" t="s">
        <v>206</v>
      </c>
      <c r="K169" s="1" t="s">
        <v>17</v>
      </c>
      <c r="L169" s="1" t="s">
        <v>151</v>
      </c>
    </row>
    <row r="170" ht="15.75" customHeight="1">
      <c r="B170" s="5"/>
    </row>
    <row r="171" ht="15.75" customHeight="1">
      <c r="A171" s="1" t="s">
        <v>1550</v>
      </c>
      <c r="B171" s="5" t="s">
        <v>1551</v>
      </c>
      <c r="C171" s="34">
        <v>0.894</v>
      </c>
      <c r="D171" s="1" t="s">
        <v>1429</v>
      </c>
      <c r="E171" s="1" t="s">
        <v>1485</v>
      </c>
      <c r="F171" s="1" t="s">
        <v>146</v>
      </c>
      <c r="G171" s="1" t="s">
        <v>1344</v>
      </c>
      <c r="H171" s="1" t="s">
        <v>147</v>
      </c>
      <c r="I171" s="1" t="s">
        <v>17</v>
      </c>
      <c r="J171" s="1" t="s">
        <v>206</v>
      </c>
      <c r="K171" s="1" t="s">
        <v>17</v>
      </c>
      <c r="L171" s="1" t="s">
        <v>1221</v>
      </c>
    </row>
    <row r="172" ht="15.75" customHeight="1">
      <c r="B172" s="5"/>
    </row>
    <row r="173" ht="15.75" customHeight="1">
      <c r="A173" s="1" t="s">
        <v>1552</v>
      </c>
      <c r="B173" s="5" t="s">
        <v>1553</v>
      </c>
      <c r="C173" s="32">
        <v>35481.19</v>
      </c>
      <c r="D173" s="1" t="s">
        <v>1429</v>
      </c>
      <c r="E173" s="1" t="s">
        <v>1485</v>
      </c>
      <c r="F173" s="1" t="s">
        <v>146</v>
      </c>
      <c r="G173" s="1" t="s">
        <v>1344</v>
      </c>
      <c r="H173" s="1" t="s">
        <v>147</v>
      </c>
      <c r="I173" s="1" t="s">
        <v>17</v>
      </c>
      <c r="J173" s="1" t="s">
        <v>206</v>
      </c>
      <c r="K173" s="1" t="s">
        <v>17</v>
      </c>
      <c r="L173" s="1" t="s">
        <v>1346</v>
      </c>
    </row>
    <row r="174" ht="15.75" customHeight="1">
      <c r="A174" s="1" t="s">
        <v>1554</v>
      </c>
      <c r="B174" s="5" t="s">
        <v>1555</v>
      </c>
      <c r="C174" s="32">
        <v>17990.94</v>
      </c>
      <c r="D174" s="1" t="s">
        <v>1429</v>
      </c>
      <c r="E174" s="1" t="s">
        <v>1485</v>
      </c>
      <c r="F174" s="1" t="s">
        <v>146</v>
      </c>
      <c r="G174" s="1" t="s">
        <v>1344</v>
      </c>
      <c r="H174" s="1" t="s">
        <v>147</v>
      </c>
      <c r="I174" s="1" t="s">
        <v>17</v>
      </c>
      <c r="J174" s="1" t="s">
        <v>206</v>
      </c>
      <c r="K174" s="1" t="s">
        <v>17</v>
      </c>
      <c r="L174" s="1" t="s">
        <v>1346</v>
      </c>
    </row>
    <row r="175" ht="15.75" customHeight="1">
      <c r="A175" s="1" t="s">
        <v>1556</v>
      </c>
      <c r="B175" s="5" t="s">
        <v>1557</v>
      </c>
      <c r="C175" s="32">
        <v>1432.52</v>
      </c>
      <c r="D175" s="1" t="s">
        <v>1429</v>
      </c>
      <c r="E175" s="1" t="s">
        <v>1485</v>
      </c>
      <c r="F175" s="1" t="s">
        <v>146</v>
      </c>
      <c r="G175" s="1" t="s">
        <v>1344</v>
      </c>
      <c r="H175" s="1" t="s">
        <v>147</v>
      </c>
      <c r="I175" s="1" t="s">
        <v>17</v>
      </c>
      <c r="J175" s="1" t="s">
        <v>206</v>
      </c>
      <c r="K175" s="1" t="s">
        <v>17</v>
      </c>
      <c r="L175" s="1" t="s">
        <v>1346</v>
      </c>
    </row>
    <row r="176" ht="15.75" customHeight="1">
      <c r="A176" s="1" t="s">
        <v>1558</v>
      </c>
      <c r="B176" s="5" t="s">
        <v>1559</v>
      </c>
      <c r="C176" s="32">
        <v>1003.95</v>
      </c>
      <c r="D176" s="1" t="s">
        <v>1429</v>
      </c>
      <c r="E176" s="1" t="s">
        <v>1485</v>
      </c>
      <c r="F176" s="1" t="s">
        <v>146</v>
      </c>
      <c r="G176" s="1" t="s">
        <v>1344</v>
      </c>
      <c r="H176" s="1" t="s">
        <v>147</v>
      </c>
      <c r="I176" s="1" t="s">
        <v>17</v>
      </c>
      <c r="J176" s="1" t="s">
        <v>206</v>
      </c>
      <c r="K176" s="1" t="s">
        <v>17</v>
      </c>
      <c r="L176" s="1" t="s">
        <v>1346</v>
      </c>
    </row>
    <row r="177" ht="15.75" customHeight="1"/>
    <row r="178" ht="15.75" customHeight="1"/>
    <row r="179" ht="15.75" customHeight="1"/>
    <row r="180" ht="15.75" customHeight="1"/>
    <row r="181" ht="15.75" customHeight="1"/>
    <row r="182" ht="15.75" customHeight="1">
      <c r="B182" s="5"/>
    </row>
    <row r="183" ht="15.75" customHeight="1">
      <c r="B183" s="5"/>
    </row>
    <row r="184" ht="15.75" customHeight="1"/>
    <row r="185" ht="15.75" customHeight="1"/>
    <row r="186" ht="15.75" customHeight="1"/>
    <row r="187" ht="15.75" customHeight="1"/>
    <row r="188" ht="15.75" customHeight="1"/>
    <row r="189" ht="15.75" customHeight="1"/>
    <row r="190" ht="15.75" customHeight="1"/>
    <row r="191" ht="15.75" customHeight="1">
      <c r="B191" s="5"/>
    </row>
    <row r="192" ht="15.75" customHeight="1"/>
    <row r="193" ht="15.75" customHeight="1">
      <c r="A193" s="1" t="s">
        <v>1560</v>
      </c>
      <c r="B193" s="5" t="s">
        <v>1561</v>
      </c>
      <c r="C193" s="2">
        <v>88.0</v>
      </c>
      <c r="D193" s="1" t="s">
        <v>1429</v>
      </c>
      <c r="E193" s="1" t="s">
        <v>1562</v>
      </c>
      <c r="F193" s="1" t="s">
        <v>146</v>
      </c>
      <c r="G193" s="1" t="s">
        <v>1344</v>
      </c>
      <c r="H193" s="1" t="s">
        <v>148</v>
      </c>
      <c r="I193" s="1" t="s">
        <v>17</v>
      </c>
      <c r="J193" s="1" t="s">
        <v>149</v>
      </c>
      <c r="K193" s="1" t="s">
        <v>17</v>
      </c>
      <c r="L193" s="1" t="s">
        <v>151</v>
      </c>
    </row>
    <row r="194" ht="15.75" customHeight="1">
      <c r="B194" s="5"/>
    </row>
    <row r="195" ht="15.75" customHeight="1">
      <c r="A195" s="1" t="s">
        <v>1563</v>
      </c>
      <c r="B195" s="5" t="s">
        <v>1564</v>
      </c>
      <c r="C195" s="2">
        <v>34775.21</v>
      </c>
      <c r="D195" s="1" t="s">
        <v>1429</v>
      </c>
      <c r="E195" s="1" t="s">
        <v>1562</v>
      </c>
      <c r="F195" s="1" t="s">
        <v>146</v>
      </c>
      <c r="G195" s="1" t="s">
        <v>1344</v>
      </c>
      <c r="H195" s="1" t="s">
        <v>148</v>
      </c>
      <c r="I195" s="1" t="s">
        <v>17</v>
      </c>
      <c r="J195" s="1" t="s">
        <v>149</v>
      </c>
      <c r="K195" s="1" t="s">
        <v>17</v>
      </c>
      <c r="L195" s="1" t="s">
        <v>1346</v>
      </c>
    </row>
    <row r="196" ht="15.75" customHeight="1">
      <c r="B196" s="5"/>
    </row>
    <row r="197" ht="15.75" customHeight="1">
      <c r="A197" s="1" t="s">
        <v>1565</v>
      </c>
      <c r="B197" s="5" t="s">
        <v>1566</v>
      </c>
      <c r="C197" s="2">
        <v>0.0</v>
      </c>
      <c r="D197" s="1" t="s">
        <v>1429</v>
      </c>
      <c r="E197" s="1" t="s">
        <v>1562</v>
      </c>
      <c r="F197" s="1" t="s">
        <v>146</v>
      </c>
      <c r="G197" s="1" t="s">
        <v>1344</v>
      </c>
      <c r="H197" s="1" t="s">
        <v>148</v>
      </c>
      <c r="I197" s="1" t="s">
        <v>17</v>
      </c>
      <c r="J197" s="1" t="s">
        <v>149</v>
      </c>
      <c r="K197" s="1" t="s">
        <v>17</v>
      </c>
      <c r="L197" s="1" t="s">
        <v>151</v>
      </c>
    </row>
    <row r="198" ht="15.75" customHeight="1">
      <c r="B198" s="5"/>
    </row>
    <row r="199" ht="15.75" customHeight="1">
      <c r="A199" s="1" t="s">
        <v>1567</v>
      </c>
      <c r="B199" s="5" t="s">
        <v>1568</v>
      </c>
      <c r="C199" s="2">
        <v>0.0</v>
      </c>
      <c r="D199" s="1" t="s">
        <v>1429</v>
      </c>
      <c r="E199" s="1" t="s">
        <v>1562</v>
      </c>
      <c r="F199" s="1" t="s">
        <v>146</v>
      </c>
      <c r="G199" s="1" t="s">
        <v>1344</v>
      </c>
      <c r="H199" s="1" t="s">
        <v>148</v>
      </c>
      <c r="I199" s="1" t="s">
        <v>17</v>
      </c>
      <c r="J199" s="1" t="s">
        <v>149</v>
      </c>
      <c r="K199" s="1" t="s">
        <v>17</v>
      </c>
      <c r="L199" s="1" t="s">
        <v>1346</v>
      </c>
    </row>
    <row r="200" ht="15.75" customHeight="1">
      <c r="B200" s="5"/>
    </row>
    <row r="201" ht="18.0" customHeight="1"/>
    <row r="202" ht="15.75" customHeight="1">
      <c r="A202" s="1" t="s">
        <v>1569</v>
      </c>
      <c r="B202" s="5" t="s">
        <v>1570</v>
      </c>
      <c r="C202" s="2">
        <v>333.0</v>
      </c>
      <c r="D202" s="1" t="s">
        <v>1429</v>
      </c>
      <c r="E202" s="1" t="s">
        <v>1562</v>
      </c>
      <c r="F202" s="1" t="s">
        <v>146</v>
      </c>
      <c r="G202" s="1" t="s">
        <v>1344</v>
      </c>
      <c r="H202" s="1" t="s">
        <v>147</v>
      </c>
      <c r="I202" s="1" t="s">
        <v>17</v>
      </c>
      <c r="J202" s="1" t="s">
        <v>149</v>
      </c>
      <c r="K202" s="1" t="s">
        <v>17</v>
      </c>
      <c r="L202" s="1" t="s">
        <v>151</v>
      </c>
    </row>
    <row r="203" ht="15.75" customHeight="1">
      <c r="B203" s="5"/>
    </row>
    <row r="204" ht="15.75" customHeight="1">
      <c r="A204" s="1" t="s">
        <v>1571</v>
      </c>
      <c r="B204" s="5" t="s">
        <v>1572</v>
      </c>
      <c r="C204" s="2">
        <v>34775.21</v>
      </c>
      <c r="D204" s="1" t="s">
        <v>1429</v>
      </c>
      <c r="E204" s="1" t="s">
        <v>1562</v>
      </c>
      <c r="F204" s="1" t="s">
        <v>146</v>
      </c>
      <c r="G204" s="1" t="s">
        <v>1344</v>
      </c>
      <c r="H204" s="1" t="s">
        <v>147</v>
      </c>
      <c r="I204" s="1" t="s">
        <v>17</v>
      </c>
      <c r="J204" s="1" t="s">
        <v>149</v>
      </c>
      <c r="K204" s="1" t="s">
        <v>17</v>
      </c>
      <c r="L204" s="1" t="s">
        <v>1346</v>
      </c>
    </row>
    <row r="205" ht="15.75" customHeight="1">
      <c r="B205" s="5"/>
    </row>
    <row r="206" ht="15.75" customHeight="1">
      <c r="A206" s="1" t="s">
        <v>1573</v>
      </c>
      <c r="B206" s="5" t="s">
        <v>1574</v>
      </c>
      <c r="C206" s="2">
        <v>0.0</v>
      </c>
      <c r="D206" s="1" t="s">
        <v>1429</v>
      </c>
      <c r="E206" s="1" t="s">
        <v>1562</v>
      </c>
      <c r="F206" s="1" t="s">
        <v>146</v>
      </c>
      <c r="G206" s="1" t="s">
        <v>1344</v>
      </c>
      <c r="H206" s="1" t="s">
        <v>147</v>
      </c>
      <c r="I206" s="1" t="s">
        <v>17</v>
      </c>
      <c r="J206" s="1" t="s">
        <v>149</v>
      </c>
      <c r="K206" s="1" t="s">
        <v>17</v>
      </c>
      <c r="L206" s="1" t="s">
        <v>151</v>
      </c>
    </row>
    <row r="207" ht="15.75" customHeight="1">
      <c r="B207" s="5"/>
    </row>
    <row r="208" ht="15.75" customHeight="1">
      <c r="A208" s="1" t="s">
        <v>1575</v>
      </c>
      <c r="B208" s="5" t="s">
        <v>1576</v>
      </c>
      <c r="C208" s="2">
        <v>0.0</v>
      </c>
      <c r="D208" s="1" t="s">
        <v>1429</v>
      </c>
      <c r="E208" s="1" t="s">
        <v>1562</v>
      </c>
      <c r="F208" s="1" t="s">
        <v>146</v>
      </c>
      <c r="G208" s="1" t="s">
        <v>1344</v>
      </c>
      <c r="H208" s="1" t="s">
        <v>147</v>
      </c>
      <c r="I208" s="1" t="s">
        <v>17</v>
      </c>
      <c r="J208" s="1" t="s">
        <v>149</v>
      </c>
      <c r="K208" s="1" t="s">
        <v>17</v>
      </c>
      <c r="L208" s="1" t="s">
        <v>1346</v>
      </c>
    </row>
    <row r="209" ht="15.75" customHeight="1">
      <c r="B209" s="5"/>
    </row>
    <row r="210" ht="18.0" customHeight="1"/>
    <row r="211" ht="15.75" customHeight="1">
      <c r="A211" s="1" t="s">
        <v>1577</v>
      </c>
      <c r="B211" s="5" t="s">
        <v>1578</v>
      </c>
      <c r="C211" s="2">
        <v>35.0</v>
      </c>
      <c r="D211" s="1" t="s">
        <v>1429</v>
      </c>
      <c r="E211" s="1" t="s">
        <v>1562</v>
      </c>
      <c r="F211" s="1" t="s">
        <v>146</v>
      </c>
      <c r="G211" s="1" t="s">
        <v>1344</v>
      </c>
      <c r="H211" s="1" t="s">
        <v>147</v>
      </c>
      <c r="I211" s="1" t="s">
        <v>17</v>
      </c>
      <c r="J211" s="1" t="s">
        <v>149</v>
      </c>
      <c r="K211" s="1" t="s">
        <v>17</v>
      </c>
      <c r="L211" s="1" t="s">
        <v>151</v>
      </c>
    </row>
    <row r="212" ht="15.75" customHeight="1">
      <c r="B212" s="5"/>
    </row>
    <row r="213" ht="15.75" customHeight="1">
      <c r="A213" s="1" t="s">
        <v>1579</v>
      </c>
      <c r="B213" s="5" t="s">
        <v>1580</v>
      </c>
      <c r="C213" s="2">
        <v>23611.11</v>
      </c>
      <c r="D213" s="1" t="s">
        <v>1429</v>
      </c>
      <c r="E213" s="1" t="s">
        <v>1562</v>
      </c>
      <c r="F213" s="1" t="s">
        <v>146</v>
      </c>
      <c r="G213" s="1" t="s">
        <v>1344</v>
      </c>
      <c r="H213" s="1" t="s">
        <v>147</v>
      </c>
      <c r="I213" s="1" t="s">
        <v>17</v>
      </c>
      <c r="J213" s="1" t="s">
        <v>149</v>
      </c>
      <c r="K213" s="1" t="s">
        <v>17</v>
      </c>
      <c r="L213" s="1" t="s">
        <v>1346</v>
      </c>
    </row>
    <row r="214" ht="15.75" customHeight="1">
      <c r="B214" s="5"/>
    </row>
    <row r="215" ht="15.75" customHeight="1">
      <c r="A215" s="1" t="s">
        <v>1581</v>
      </c>
      <c r="B215" s="5" t="s">
        <v>1582</v>
      </c>
      <c r="C215" s="2">
        <v>0.0</v>
      </c>
      <c r="D215" s="1" t="s">
        <v>1429</v>
      </c>
      <c r="E215" s="1" t="s">
        <v>1562</v>
      </c>
      <c r="F215" s="1" t="s">
        <v>146</v>
      </c>
      <c r="G215" s="1" t="s">
        <v>1344</v>
      </c>
      <c r="H215" s="1" t="s">
        <v>147</v>
      </c>
      <c r="I215" s="1" t="s">
        <v>17</v>
      </c>
      <c r="J215" s="1" t="s">
        <v>149</v>
      </c>
      <c r="K215" s="1" t="s">
        <v>17</v>
      </c>
      <c r="L215" s="1" t="s">
        <v>151</v>
      </c>
    </row>
    <row r="216" ht="15.75" customHeight="1">
      <c r="B216" s="5"/>
    </row>
    <row r="217" ht="15.75" customHeight="1">
      <c r="A217" s="1" t="s">
        <v>1583</v>
      </c>
      <c r="B217" s="5" t="s">
        <v>1584</v>
      </c>
      <c r="C217" s="2">
        <v>0.0</v>
      </c>
      <c r="D217" s="1" t="s">
        <v>1429</v>
      </c>
      <c r="E217" s="1" t="s">
        <v>1562</v>
      </c>
      <c r="F217" s="1" t="s">
        <v>146</v>
      </c>
      <c r="G217" s="1" t="s">
        <v>1344</v>
      </c>
      <c r="H217" s="1" t="s">
        <v>147</v>
      </c>
      <c r="I217" s="1" t="s">
        <v>17</v>
      </c>
      <c r="J217" s="1" t="s">
        <v>149</v>
      </c>
      <c r="K217" s="1" t="s">
        <v>17</v>
      </c>
      <c r="L217" s="1" t="s">
        <v>1346</v>
      </c>
    </row>
    <row r="218" ht="15.75" customHeight="1">
      <c r="B218" s="5"/>
    </row>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c r="A236" s="1" t="s">
        <v>1585</v>
      </c>
      <c r="B236" s="5" t="s">
        <v>1586</v>
      </c>
      <c r="C236" s="5">
        <v>291.0</v>
      </c>
      <c r="D236" s="1" t="s">
        <v>1429</v>
      </c>
      <c r="E236" s="1" t="s">
        <v>1587</v>
      </c>
      <c r="F236" s="1" t="s">
        <v>17</v>
      </c>
      <c r="G236" s="1" t="s">
        <v>1344</v>
      </c>
      <c r="H236" s="1" t="s">
        <v>148</v>
      </c>
      <c r="I236" s="1" t="s">
        <v>17</v>
      </c>
      <c r="J236" s="1" t="s">
        <v>17</v>
      </c>
      <c r="K236" s="1" t="s">
        <v>17</v>
      </c>
      <c r="L236" s="1" t="s">
        <v>151</v>
      </c>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c r="B250" s="5"/>
    </row>
    <row r="251" ht="51.75" customHeight="1"/>
    <row r="252" ht="15.75" customHeight="1">
      <c r="A252" s="1" t="s">
        <v>1588</v>
      </c>
      <c r="B252" s="5" t="s">
        <v>1589</v>
      </c>
      <c r="C252" s="2">
        <v>187.0</v>
      </c>
      <c r="D252" s="1" t="s">
        <v>1429</v>
      </c>
      <c r="E252" s="1" t="s">
        <v>1590</v>
      </c>
      <c r="F252" s="1" t="s">
        <v>1591</v>
      </c>
      <c r="G252" s="1" t="s">
        <v>1344</v>
      </c>
      <c r="H252" s="1" t="s">
        <v>148</v>
      </c>
      <c r="I252" s="1" t="s">
        <v>17</v>
      </c>
      <c r="J252" s="1" t="s">
        <v>17</v>
      </c>
      <c r="K252" s="1" t="s">
        <v>17</v>
      </c>
      <c r="L252" s="1" t="s">
        <v>151</v>
      </c>
    </row>
    <row r="253" ht="15.75" customHeight="1">
      <c r="A253" s="1" t="s">
        <v>1592</v>
      </c>
      <c r="B253" s="5" t="s">
        <v>1593</v>
      </c>
      <c r="C253" s="2">
        <v>167.0</v>
      </c>
      <c r="D253" s="1" t="s">
        <v>1429</v>
      </c>
      <c r="E253" s="1" t="s">
        <v>1590</v>
      </c>
      <c r="F253" s="1" t="s">
        <v>1591</v>
      </c>
      <c r="G253" s="1" t="s">
        <v>1344</v>
      </c>
      <c r="H253" s="1" t="s">
        <v>148</v>
      </c>
      <c r="I253" s="1" t="s">
        <v>17</v>
      </c>
      <c r="J253" s="1" t="s">
        <v>17</v>
      </c>
      <c r="K253" s="1" t="s">
        <v>17</v>
      </c>
      <c r="L253" s="1" t="s">
        <v>151</v>
      </c>
    </row>
    <row r="254" ht="18.0" customHeight="1">
      <c r="A254" s="1" t="s">
        <v>1594</v>
      </c>
      <c r="B254" s="5" t="s">
        <v>1595</v>
      </c>
      <c r="C254" s="2">
        <v>14.0</v>
      </c>
      <c r="D254" s="1" t="s">
        <v>1429</v>
      </c>
      <c r="E254" s="1" t="s">
        <v>1590</v>
      </c>
      <c r="F254" s="1" t="s">
        <v>1591</v>
      </c>
      <c r="G254" s="1" t="s">
        <v>1344</v>
      </c>
      <c r="H254" s="1" t="s">
        <v>148</v>
      </c>
      <c r="I254" s="1" t="s">
        <v>17</v>
      </c>
      <c r="J254" s="1" t="s">
        <v>17</v>
      </c>
      <c r="K254" s="1" t="s">
        <v>17</v>
      </c>
      <c r="L254" s="1" t="s">
        <v>151</v>
      </c>
    </row>
    <row r="255" ht="18.0" customHeight="1">
      <c r="A255" s="1" t="s">
        <v>1596</v>
      </c>
      <c r="B255" s="5" t="s">
        <v>1597</v>
      </c>
      <c r="C255" s="2">
        <v>6.0</v>
      </c>
      <c r="D255" s="1" t="s">
        <v>1429</v>
      </c>
      <c r="E255" s="1" t="s">
        <v>1590</v>
      </c>
      <c r="F255" s="1" t="s">
        <v>1591</v>
      </c>
      <c r="G255" s="1" t="s">
        <v>1344</v>
      </c>
      <c r="H255" s="1" t="s">
        <v>148</v>
      </c>
      <c r="I255" s="1" t="s">
        <v>17</v>
      </c>
      <c r="J255" s="1" t="s">
        <v>17</v>
      </c>
      <c r="K255" s="1" t="s">
        <v>17</v>
      </c>
      <c r="L255" s="1" t="s">
        <v>151</v>
      </c>
    </row>
    <row r="256" ht="18.0" customHeight="1">
      <c r="A256" s="1" t="s">
        <v>1598</v>
      </c>
      <c r="B256" s="5" t="s">
        <v>1599</v>
      </c>
      <c r="C256" s="2">
        <v>52.0</v>
      </c>
      <c r="D256" s="1" t="s">
        <v>1429</v>
      </c>
      <c r="E256" s="1" t="s">
        <v>1590</v>
      </c>
      <c r="F256" s="1" t="s">
        <v>1591</v>
      </c>
      <c r="G256" s="1" t="s">
        <v>1344</v>
      </c>
      <c r="H256" s="1" t="s">
        <v>148</v>
      </c>
      <c r="I256" s="1" t="s">
        <v>17</v>
      </c>
      <c r="J256" s="1" t="s">
        <v>17</v>
      </c>
      <c r="K256" s="1" t="s">
        <v>17</v>
      </c>
      <c r="L256" s="1" t="s">
        <v>151</v>
      </c>
    </row>
    <row r="257" ht="15.75" customHeight="1"/>
    <row r="258" ht="15.75" customHeight="1"/>
    <row r="259" ht="45.75" customHeight="1"/>
    <row r="260" ht="15.75" customHeight="1">
      <c r="A260" s="1" t="s">
        <v>1600</v>
      </c>
      <c r="B260" s="5" t="s">
        <v>1601</v>
      </c>
      <c r="C260" s="2">
        <v>64.3</v>
      </c>
      <c r="D260" s="1" t="s">
        <v>1429</v>
      </c>
      <c r="E260" s="1" t="s">
        <v>1590</v>
      </c>
      <c r="F260" s="1" t="s">
        <v>1602</v>
      </c>
      <c r="G260" s="1" t="s">
        <v>1344</v>
      </c>
      <c r="H260" s="1" t="s">
        <v>148</v>
      </c>
      <c r="I260" s="1" t="s">
        <v>17</v>
      </c>
      <c r="J260" s="1" t="s">
        <v>17</v>
      </c>
      <c r="K260" s="1" t="s">
        <v>17</v>
      </c>
      <c r="L260" s="1" t="s">
        <v>1221</v>
      </c>
    </row>
    <row r="261" ht="15.75" customHeight="1">
      <c r="A261" s="1" t="s">
        <v>1603</v>
      </c>
      <c r="B261" s="5" t="s">
        <v>1604</v>
      </c>
      <c r="C261" s="2">
        <v>57.4</v>
      </c>
      <c r="D261" s="1" t="s">
        <v>1429</v>
      </c>
      <c r="E261" s="1" t="s">
        <v>1590</v>
      </c>
      <c r="F261" s="1" t="s">
        <v>1602</v>
      </c>
      <c r="G261" s="1" t="s">
        <v>1344</v>
      </c>
      <c r="H261" s="1" t="s">
        <v>148</v>
      </c>
      <c r="I261" s="1" t="s">
        <v>17</v>
      </c>
      <c r="J261" s="1" t="s">
        <v>17</v>
      </c>
      <c r="K261" s="1" t="s">
        <v>17</v>
      </c>
      <c r="L261" s="1" t="s">
        <v>1221</v>
      </c>
    </row>
    <row r="262" ht="18.0" customHeight="1">
      <c r="A262" s="1" t="s">
        <v>1605</v>
      </c>
      <c r="B262" s="5" t="s">
        <v>1606</v>
      </c>
      <c r="C262" s="2">
        <v>4.8</v>
      </c>
      <c r="D262" s="1" t="s">
        <v>1429</v>
      </c>
      <c r="E262" s="1" t="s">
        <v>1590</v>
      </c>
      <c r="F262" s="1" t="s">
        <v>1602</v>
      </c>
      <c r="G262" s="1" t="s">
        <v>1344</v>
      </c>
      <c r="H262" s="1" t="s">
        <v>148</v>
      </c>
      <c r="I262" s="1" t="s">
        <v>17</v>
      </c>
      <c r="J262" s="1" t="s">
        <v>17</v>
      </c>
      <c r="K262" s="1" t="s">
        <v>17</v>
      </c>
      <c r="L262" s="1" t="s">
        <v>1221</v>
      </c>
    </row>
    <row r="263" ht="18.0" customHeight="1">
      <c r="A263" s="1" t="s">
        <v>1607</v>
      </c>
      <c r="B263" s="5" t="s">
        <v>1608</v>
      </c>
      <c r="C263" s="2">
        <v>2.1</v>
      </c>
      <c r="D263" s="1" t="s">
        <v>1429</v>
      </c>
      <c r="E263" s="1" t="s">
        <v>1590</v>
      </c>
      <c r="F263" s="1" t="s">
        <v>1602</v>
      </c>
      <c r="G263" s="1" t="s">
        <v>1344</v>
      </c>
      <c r="H263" s="1" t="s">
        <v>148</v>
      </c>
      <c r="I263" s="1" t="s">
        <v>17</v>
      </c>
      <c r="J263" s="1" t="s">
        <v>17</v>
      </c>
      <c r="K263" s="1" t="s">
        <v>17</v>
      </c>
      <c r="L263" s="1" t="s">
        <v>1221</v>
      </c>
    </row>
    <row r="264" ht="18.0" customHeight="1">
      <c r="A264" s="1" t="s">
        <v>1609</v>
      </c>
      <c r="B264" s="5" t="s">
        <v>1610</v>
      </c>
      <c r="C264" s="2">
        <v>17.9</v>
      </c>
      <c r="D264" s="1" t="s">
        <v>1429</v>
      </c>
      <c r="E264" s="1" t="s">
        <v>1590</v>
      </c>
      <c r="F264" s="1" t="s">
        <v>1602</v>
      </c>
      <c r="G264" s="1" t="s">
        <v>1344</v>
      </c>
      <c r="H264" s="1" t="s">
        <v>148</v>
      </c>
      <c r="I264" s="1" t="s">
        <v>17</v>
      </c>
      <c r="J264" s="1" t="s">
        <v>17</v>
      </c>
      <c r="K264" s="1" t="s">
        <v>17</v>
      </c>
      <c r="L264" s="1" t="s">
        <v>1221</v>
      </c>
    </row>
    <row r="265" ht="15.75" customHeight="1"/>
    <row r="266" ht="15.75" customHeight="1"/>
    <row r="267" ht="72.0" customHeight="1"/>
    <row r="268" ht="15.75" customHeight="1">
      <c r="A268" s="1" t="s">
        <v>1611</v>
      </c>
      <c r="B268" s="5" t="s">
        <v>1612</v>
      </c>
      <c r="C268" s="35">
        <v>43196.2246</v>
      </c>
      <c r="D268" s="1" t="s">
        <v>1429</v>
      </c>
      <c r="E268" s="1" t="s">
        <v>1590</v>
      </c>
      <c r="F268" s="1" t="s">
        <v>1613</v>
      </c>
      <c r="G268" s="1" t="s">
        <v>1344</v>
      </c>
      <c r="H268" s="1" t="s">
        <v>148</v>
      </c>
      <c r="I268" s="1" t="s">
        <v>17</v>
      </c>
      <c r="J268" s="1" t="s">
        <v>17</v>
      </c>
      <c r="K268" s="1" t="s">
        <v>17</v>
      </c>
      <c r="L268" s="1" t="s">
        <v>1346</v>
      </c>
    </row>
    <row r="269" ht="15.75" customHeight="1">
      <c r="A269" s="1" t="s">
        <v>1614</v>
      </c>
      <c r="B269" s="5" t="s">
        <v>1615</v>
      </c>
      <c r="C269" s="36">
        <v>13980.53293</v>
      </c>
      <c r="D269" s="1" t="s">
        <v>1429</v>
      </c>
      <c r="E269" s="1" t="s">
        <v>1590</v>
      </c>
      <c r="F269" s="1" t="s">
        <v>1613</v>
      </c>
      <c r="G269" s="1" t="s">
        <v>1344</v>
      </c>
      <c r="H269" s="1" t="s">
        <v>148</v>
      </c>
      <c r="I269" s="1" t="s">
        <v>17</v>
      </c>
      <c r="J269" s="1" t="s">
        <v>17</v>
      </c>
      <c r="K269" s="1" t="s">
        <v>17</v>
      </c>
      <c r="L269" s="1" t="s">
        <v>1346</v>
      </c>
    </row>
    <row r="270" ht="18.0" customHeight="1">
      <c r="A270" s="1" t="s">
        <v>1616</v>
      </c>
      <c r="B270" s="5" t="s">
        <v>1617</v>
      </c>
      <c r="C270" s="36">
        <v>14199.5</v>
      </c>
      <c r="D270" s="1" t="s">
        <v>1429</v>
      </c>
      <c r="E270" s="1" t="s">
        <v>1590</v>
      </c>
      <c r="F270" s="1" t="s">
        <v>1613</v>
      </c>
      <c r="G270" s="1" t="s">
        <v>1344</v>
      </c>
      <c r="H270" s="1" t="s">
        <v>148</v>
      </c>
      <c r="I270" s="1" t="s">
        <v>17</v>
      </c>
      <c r="J270" s="1" t="s">
        <v>17</v>
      </c>
      <c r="K270" s="1" t="s">
        <v>17</v>
      </c>
      <c r="L270" s="1" t="s">
        <v>1346</v>
      </c>
    </row>
    <row r="271" ht="18.0" customHeight="1">
      <c r="A271" s="1" t="s">
        <v>1618</v>
      </c>
      <c r="B271" s="5" t="s">
        <v>1619</v>
      </c>
      <c r="C271" s="36">
        <v>42450.16667</v>
      </c>
      <c r="D271" s="1" t="s">
        <v>1429</v>
      </c>
      <c r="E271" s="1" t="s">
        <v>1590</v>
      </c>
      <c r="F271" s="1" t="s">
        <v>1613</v>
      </c>
      <c r="G271" s="1" t="s">
        <v>1344</v>
      </c>
      <c r="H271" s="1" t="s">
        <v>148</v>
      </c>
      <c r="I271" s="1" t="s">
        <v>17</v>
      </c>
      <c r="J271" s="1" t="s">
        <v>17</v>
      </c>
      <c r="K271" s="1" t="s">
        <v>17</v>
      </c>
      <c r="L271" s="1" t="s">
        <v>1346</v>
      </c>
    </row>
    <row r="272" ht="18.0" customHeight="1">
      <c r="A272" s="1" t="s">
        <v>1620</v>
      </c>
      <c r="B272" s="5" t="s">
        <v>1621</v>
      </c>
      <c r="C272" s="36">
        <v>51618.69231</v>
      </c>
      <c r="D272" s="1" t="s">
        <v>1429</v>
      </c>
      <c r="E272" s="1" t="s">
        <v>1590</v>
      </c>
      <c r="F272" s="1" t="s">
        <v>1613</v>
      </c>
      <c r="G272" s="1" t="s">
        <v>1344</v>
      </c>
      <c r="H272" s="1" t="s">
        <v>148</v>
      </c>
      <c r="I272" s="1" t="s">
        <v>17</v>
      </c>
      <c r="J272" s="1" t="s">
        <v>17</v>
      </c>
      <c r="K272" s="1" t="s">
        <v>17</v>
      </c>
      <c r="L272" s="1" t="s">
        <v>1346</v>
      </c>
    </row>
    <row r="273" ht="15.75" customHeight="1"/>
    <row r="274" ht="15.75" customHeight="1"/>
    <row r="275" ht="15.75" customHeight="1"/>
    <row r="276" ht="15.75" customHeight="1"/>
    <row r="277" ht="15.75" customHeight="1"/>
    <row r="278" ht="15.75" customHeight="1"/>
    <row r="279" ht="45.75" customHeight="1"/>
    <row r="280" ht="15.75" customHeight="1">
      <c r="A280" s="1" t="s">
        <v>1622</v>
      </c>
      <c r="B280" s="5" t="s">
        <v>1623</v>
      </c>
      <c r="C280" s="5" t="s">
        <v>88</v>
      </c>
      <c r="D280" s="1" t="s">
        <v>1429</v>
      </c>
      <c r="E280" s="1" t="s">
        <v>1624</v>
      </c>
      <c r="F280" s="1" t="s">
        <v>1625</v>
      </c>
      <c r="G280" s="1" t="s">
        <v>1344</v>
      </c>
      <c r="H280" s="1" t="s">
        <v>17</v>
      </c>
      <c r="I280" s="1" t="s">
        <v>17</v>
      </c>
      <c r="J280" s="1" t="s">
        <v>17</v>
      </c>
      <c r="K280" s="1" t="s">
        <v>17</v>
      </c>
      <c r="L280" s="1" t="s">
        <v>85</v>
      </c>
    </row>
    <row r="281" ht="15.75" customHeight="1">
      <c r="A281" s="1" t="s">
        <v>1626</v>
      </c>
      <c r="B281" s="5" t="s">
        <v>1627</v>
      </c>
      <c r="C281" s="5" t="s">
        <v>88</v>
      </c>
      <c r="D281" s="1" t="s">
        <v>1429</v>
      </c>
      <c r="E281" s="1" t="s">
        <v>1624</v>
      </c>
      <c r="F281" s="1" t="s">
        <v>1625</v>
      </c>
      <c r="G281" s="1" t="s">
        <v>1344</v>
      </c>
      <c r="H281" s="1" t="s">
        <v>17</v>
      </c>
      <c r="I281" s="1" t="s">
        <v>17</v>
      </c>
      <c r="J281" s="1" t="s">
        <v>17</v>
      </c>
      <c r="K281" s="1" t="s">
        <v>17</v>
      </c>
      <c r="L281" s="1" t="s">
        <v>85</v>
      </c>
    </row>
    <row r="282" ht="15.75" customHeight="1">
      <c r="A282" s="1" t="s">
        <v>1628</v>
      </c>
      <c r="B282" s="5" t="s">
        <v>1629</v>
      </c>
      <c r="C282" s="5" t="s">
        <v>88</v>
      </c>
      <c r="D282" s="1" t="s">
        <v>1429</v>
      </c>
      <c r="E282" s="1" t="s">
        <v>1624</v>
      </c>
      <c r="F282" s="1" t="s">
        <v>1625</v>
      </c>
      <c r="G282" s="1" t="s">
        <v>1344</v>
      </c>
      <c r="H282" s="1" t="s">
        <v>17</v>
      </c>
      <c r="I282" s="1" t="s">
        <v>17</v>
      </c>
      <c r="J282" s="1" t="s">
        <v>17</v>
      </c>
      <c r="K282" s="1" t="s">
        <v>17</v>
      </c>
      <c r="L282" s="1" t="s">
        <v>85</v>
      </c>
    </row>
    <row r="283" ht="15.75" customHeight="1"/>
    <row r="284" ht="15.75" customHeight="1"/>
    <row r="285" ht="15.75" customHeight="1">
      <c r="A285" s="1" t="s">
        <v>1630</v>
      </c>
      <c r="B285" s="5" t="s">
        <v>1631</v>
      </c>
      <c r="C285" s="5">
        <v>64.0</v>
      </c>
      <c r="D285" s="1" t="s">
        <v>1429</v>
      </c>
      <c r="E285" s="1" t="s">
        <v>1624</v>
      </c>
      <c r="F285" s="1" t="s">
        <v>1632</v>
      </c>
      <c r="G285" s="1" t="s">
        <v>1344</v>
      </c>
      <c r="H285" s="1" t="s">
        <v>17</v>
      </c>
      <c r="I285" s="1" t="s">
        <v>17</v>
      </c>
      <c r="J285" s="1" t="s">
        <v>17</v>
      </c>
      <c r="K285" s="1" t="s">
        <v>17</v>
      </c>
      <c r="L285" s="1" t="s">
        <v>151</v>
      </c>
    </row>
    <row r="286" ht="15.75" customHeight="1">
      <c r="B286" s="5"/>
      <c r="C286" s="5"/>
      <c r="E286" s="5"/>
      <c r="F286" s="5"/>
    </row>
    <row r="287" ht="15.75" customHeight="1">
      <c r="B287" s="5"/>
      <c r="C287" s="5"/>
      <c r="E287" s="5"/>
      <c r="F287" s="5"/>
    </row>
    <row r="288" ht="15.75" customHeight="1">
      <c r="A288" s="1" t="s">
        <v>1633</v>
      </c>
      <c r="B288" s="5" t="s">
        <v>1634</v>
      </c>
      <c r="C288" s="17">
        <v>45030.0</v>
      </c>
      <c r="D288" s="1" t="s">
        <v>1429</v>
      </c>
      <c r="E288" s="1" t="s">
        <v>1624</v>
      </c>
      <c r="F288" s="1" t="s">
        <v>1635</v>
      </c>
      <c r="G288" s="1" t="s">
        <v>1344</v>
      </c>
      <c r="H288" s="1" t="s">
        <v>17</v>
      </c>
      <c r="I288" s="1" t="s">
        <v>17</v>
      </c>
      <c r="J288" s="1" t="s">
        <v>17</v>
      </c>
      <c r="K288" s="1" t="s">
        <v>17</v>
      </c>
      <c r="L288" s="1" t="s">
        <v>1346</v>
      </c>
    </row>
    <row r="289" ht="15.75" customHeight="1">
      <c r="B289" s="5"/>
      <c r="C289" s="5"/>
      <c r="E289" s="5"/>
      <c r="F289" s="5"/>
    </row>
    <row r="290" ht="15.75" customHeight="1">
      <c r="B290" s="5"/>
      <c r="C290" s="5"/>
      <c r="E290" s="5"/>
      <c r="F290" s="5"/>
    </row>
    <row r="291" ht="15.75" customHeight="1">
      <c r="A291" s="1" t="s">
        <v>1636</v>
      </c>
      <c r="B291" s="5" t="s">
        <v>1637</v>
      </c>
      <c r="C291" s="17">
        <v>2881920.0</v>
      </c>
      <c r="D291" s="1" t="s">
        <v>1429</v>
      </c>
      <c r="E291" s="1" t="s">
        <v>1624</v>
      </c>
      <c r="F291" s="1" t="s">
        <v>1638</v>
      </c>
      <c r="G291" s="1" t="s">
        <v>1344</v>
      </c>
      <c r="H291" s="1" t="s">
        <v>17</v>
      </c>
      <c r="I291" s="1" t="s">
        <v>17</v>
      </c>
      <c r="J291" s="1" t="s">
        <v>17</v>
      </c>
      <c r="K291" s="1" t="s">
        <v>17</v>
      </c>
      <c r="L291" s="1" t="s">
        <v>1346</v>
      </c>
    </row>
    <row r="292" ht="15.75" customHeight="1"/>
    <row r="293" ht="15.75" customHeight="1"/>
    <row r="294" ht="15.75" customHeight="1"/>
    <row r="295" ht="15.75" customHeight="1"/>
    <row r="296" ht="15.75" customHeight="1"/>
    <row r="297" ht="18.75" customHeight="1"/>
    <row r="298" ht="18.75" customHeight="1">
      <c r="A298" s="1" t="s">
        <v>1639</v>
      </c>
      <c r="B298" s="1" t="s">
        <v>1640</v>
      </c>
      <c r="D298" s="1" t="s">
        <v>1429</v>
      </c>
      <c r="E298" s="1" t="s">
        <v>1641</v>
      </c>
      <c r="F298" s="1" t="s">
        <v>1642</v>
      </c>
      <c r="G298" s="1" t="s">
        <v>1344</v>
      </c>
      <c r="H298" s="1" t="s">
        <v>1345</v>
      </c>
      <c r="I298" s="1" t="s">
        <v>320</v>
      </c>
      <c r="J298" s="1" t="s">
        <v>17</v>
      </c>
      <c r="K298" s="1" t="s">
        <v>17</v>
      </c>
      <c r="L298" s="1" t="s">
        <v>85</v>
      </c>
    </row>
    <row r="299" ht="18.75" customHeight="1">
      <c r="A299" s="1" t="s">
        <v>1643</v>
      </c>
      <c r="B299" s="1" t="s">
        <v>1644</v>
      </c>
      <c r="D299" s="1" t="s">
        <v>1429</v>
      </c>
      <c r="E299" s="1" t="s">
        <v>1641</v>
      </c>
      <c r="F299" s="1" t="s">
        <v>1642</v>
      </c>
      <c r="G299" s="1" t="s">
        <v>1344</v>
      </c>
      <c r="H299" s="1" t="s">
        <v>1345</v>
      </c>
      <c r="I299" s="1" t="s">
        <v>320</v>
      </c>
      <c r="J299" s="1" t="s">
        <v>17</v>
      </c>
      <c r="K299" s="1" t="s">
        <v>17</v>
      </c>
      <c r="L299" s="1" t="s">
        <v>85</v>
      </c>
    </row>
    <row r="300" ht="18.75" customHeight="1"/>
    <row r="301" ht="18.75" customHeight="1">
      <c r="A301" s="1" t="s">
        <v>1645</v>
      </c>
      <c r="B301" s="1" t="s">
        <v>1188</v>
      </c>
      <c r="C301" s="12" t="s">
        <v>1646</v>
      </c>
      <c r="D301" s="1" t="s">
        <v>1429</v>
      </c>
      <c r="E301" s="1" t="s">
        <v>1641</v>
      </c>
      <c r="F301" s="1" t="s">
        <v>1642</v>
      </c>
      <c r="G301" s="1" t="s">
        <v>1344</v>
      </c>
      <c r="H301" s="1" t="s">
        <v>1345</v>
      </c>
      <c r="I301" s="1" t="s">
        <v>320</v>
      </c>
      <c r="J301" s="1" t="s">
        <v>17</v>
      </c>
      <c r="K301" s="1" t="s">
        <v>17</v>
      </c>
      <c r="L301" s="1" t="s">
        <v>18</v>
      </c>
    </row>
    <row r="302" ht="18.75" customHeight="1"/>
    <row r="303" ht="15.75" customHeight="1"/>
    <row r="304" ht="15.75" customHeight="1"/>
    <row r="305" ht="15.75" customHeight="1"/>
    <row r="306" ht="15.75" customHeight="1"/>
    <row r="307" ht="15.75" customHeight="1"/>
    <row r="308" ht="15.75" customHeight="1"/>
    <row r="309" ht="18.0" customHeight="1"/>
    <row r="310" ht="18.0" customHeight="1">
      <c r="A310" s="1" t="s">
        <v>1647</v>
      </c>
      <c r="B310" s="1" t="s">
        <v>1648</v>
      </c>
      <c r="C310" s="2" t="s">
        <v>88</v>
      </c>
      <c r="D310" s="1" t="s">
        <v>1429</v>
      </c>
      <c r="E310" s="1" t="s">
        <v>1641</v>
      </c>
      <c r="F310" s="1" t="s">
        <v>1642</v>
      </c>
      <c r="G310" s="1" t="s">
        <v>1344</v>
      </c>
      <c r="H310" s="1" t="s">
        <v>1345</v>
      </c>
      <c r="I310" s="1" t="s">
        <v>324</v>
      </c>
      <c r="J310" s="1" t="s">
        <v>17</v>
      </c>
      <c r="K310" s="1" t="s">
        <v>17</v>
      </c>
      <c r="L310" s="1" t="s">
        <v>85</v>
      </c>
    </row>
    <row r="311" ht="18.0" customHeight="1">
      <c r="A311" s="1" t="s">
        <v>1649</v>
      </c>
      <c r="B311" s="1" t="s">
        <v>1650</v>
      </c>
      <c r="D311" s="1" t="s">
        <v>1429</v>
      </c>
      <c r="E311" s="1" t="s">
        <v>1641</v>
      </c>
      <c r="F311" s="1" t="s">
        <v>1642</v>
      </c>
      <c r="G311" s="1" t="s">
        <v>1344</v>
      </c>
      <c r="H311" s="1" t="s">
        <v>1345</v>
      </c>
      <c r="I311" s="1" t="s">
        <v>324</v>
      </c>
      <c r="J311" s="1" t="s">
        <v>17</v>
      </c>
      <c r="K311" s="1" t="s">
        <v>17</v>
      </c>
      <c r="L311" s="1" t="s">
        <v>85</v>
      </c>
    </row>
    <row r="312" ht="18.0" customHeight="1">
      <c r="A312" s="1" t="s">
        <v>1651</v>
      </c>
      <c r="B312" s="1" t="s">
        <v>1652</v>
      </c>
      <c r="D312" s="1" t="s">
        <v>1429</v>
      </c>
      <c r="E312" s="1" t="s">
        <v>1641</v>
      </c>
      <c r="F312" s="1" t="s">
        <v>1642</v>
      </c>
      <c r="G312" s="1" t="s">
        <v>1344</v>
      </c>
      <c r="H312" s="1" t="s">
        <v>1345</v>
      </c>
      <c r="I312" s="1" t="s">
        <v>324</v>
      </c>
      <c r="J312" s="1" t="s">
        <v>17</v>
      </c>
      <c r="K312" s="1" t="s">
        <v>17</v>
      </c>
      <c r="L312" s="1" t="s">
        <v>85</v>
      </c>
    </row>
    <row r="313" ht="18.0" customHeight="1">
      <c r="A313" s="1" t="s">
        <v>1653</v>
      </c>
      <c r="B313" s="1" t="s">
        <v>1654</v>
      </c>
      <c r="D313" s="1" t="s">
        <v>1429</v>
      </c>
      <c r="E313" s="1" t="s">
        <v>1641</v>
      </c>
      <c r="F313" s="1" t="s">
        <v>1642</v>
      </c>
      <c r="G313" s="1" t="s">
        <v>1344</v>
      </c>
      <c r="H313" s="1" t="s">
        <v>1345</v>
      </c>
      <c r="I313" s="1" t="s">
        <v>324</v>
      </c>
      <c r="J313" s="1" t="s">
        <v>17</v>
      </c>
      <c r="K313" s="1" t="s">
        <v>17</v>
      </c>
      <c r="L313" s="1" t="s">
        <v>85</v>
      </c>
    </row>
    <row r="314" ht="18.0" customHeight="1">
      <c r="A314" s="1" t="s">
        <v>1655</v>
      </c>
      <c r="B314" s="1" t="s">
        <v>1656</v>
      </c>
      <c r="D314" s="1" t="s">
        <v>1429</v>
      </c>
      <c r="E314" s="1" t="s">
        <v>1641</v>
      </c>
      <c r="F314" s="1" t="s">
        <v>1642</v>
      </c>
      <c r="G314" s="1" t="s">
        <v>1344</v>
      </c>
      <c r="H314" s="1" t="s">
        <v>1345</v>
      </c>
      <c r="I314" s="1" t="s">
        <v>324</v>
      </c>
      <c r="J314" s="1" t="s">
        <v>17</v>
      </c>
      <c r="K314" s="1" t="s">
        <v>17</v>
      </c>
      <c r="L314" s="1" t="s">
        <v>85</v>
      </c>
    </row>
    <row r="315" ht="18.0" customHeight="1">
      <c r="A315" s="1" t="s">
        <v>1657</v>
      </c>
      <c r="B315" s="1" t="s">
        <v>1658</v>
      </c>
      <c r="D315" s="1" t="s">
        <v>1429</v>
      </c>
      <c r="E315" s="1" t="s">
        <v>1641</v>
      </c>
      <c r="F315" s="1" t="s">
        <v>1642</v>
      </c>
      <c r="G315" s="1" t="s">
        <v>1344</v>
      </c>
      <c r="H315" s="1" t="s">
        <v>1345</v>
      </c>
      <c r="I315" s="1" t="s">
        <v>324</v>
      </c>
      <c r="J315" s="1" t="s">
        <v>17</v>
      </c>
      <c r="K315" s="1" t="s">
        <v>17</v>
      </c>
      <c r="L315" s="1" t="s">
        <v>85</v>
      </c>
    </row>
    <row r="316" ht="18.0" customHeight="1"/>
    <row r="317" ht="18.0" customHeight="1">
      <c r="A317" s="1" t="s">
        <v>1659</v>
      </c>
      <c r="B317" s="1" t="s">
        <v>1188</v>
      </c>
      <c r="D317" s="1" t="s">
        <v>1429</v>
      </c>
      <c r="E317" s="1" t="s">
        <v>1641</v>
      </c>
      <c r="F317" s="1" t="s">
        <v>1642</v>
      </c>
      <c r="G317" s="1" t="s">
        <v>1344</v>
      </c>
      <c r="H317" s="1" t="s">
        <v>1345</v>
      </c>
      <c r="I317" s="1" t="s">
        <v>324</v>
      </c>
      <c r="J317" s="1" t="s">
        <v>17</v>
      </c>
      <c r="K317" s="1" t="s">
        <v>17</v>
      </c>
      <c r="L317" s="1" t="s">
        <v>18</v>
      </c>
    </row>
    <row r="318" ht="18.0" customHeight="1"/>
    <row r="319" ht="15.75" customHeight="1">
      <c r="B319" s="13"/>
    </row>
    <row r="320" ht="15.75" customHeight="1"/>
    <row r="321" ht="15.75" customHeight="1"/>
    <row r="322" ht="15.75" customHeight="1"/>
    <row r="323" ht="15.75" customHeight="1"/>
    <row r="324" ht="15.75" customHeight="1">
      <c r="A324" s="1" t="s">
        <v>1660</v>
      </c>
      <c r="B324" s="1" t="s">
        <v>1661</v>
      </c>
      <c r="D324" s="1" t="s">
        <v>1429</v>
      </c>
      <c r="E324" s="1" t="s">
        <v>1662</v>
      </c>
      <c r="F324" s="1" t="s">
        <v>17</v>
      </c>
      <c r="G324" s="1" t="s">
        <v>1344</v>
      </c>
      <c r="H324" s="1" t="s">
        <v>1345</v>
      </c>
      <c r="I324" s="1" t="s">
        <v>17</v>
      </c>
      <c r="J324" s="1" t="s">
        <v>17</v>
      </c>
      <c r="K324" s="1" t="s">
        <v>17</v>
      </c>
      <c r="L324" s="1" t="s">
        <v>962</v>
      </c>
    </row>
    <row r="325" ht="15.75" customHeight="1">
      <c r="A325" s="1" t="s">
        <v>1663</v>
      </c>
      <c r="B325" s="1" t="s">
        <v>1664</v>
      </c>
      <c r="D325" s="1" t="s">
        <v>1429</v>
      </c>
      <c r="E325" s="1" t="s">
        <v>1662</v>
      </c>
      <c r="F325" s="1" t="s">
        <v>17</v>
      </c>
      <c r="G325" s="1" t="s">
        <v>1344</v>
      </c>
      <c r="H325" s="1" t="s">
        <v>1345</v>
      </c>
      <c r="I325" s="1" t="s">
        <v>17</v>
      </c>
      <c r="J325" s="1" t="s">
        <v>17</v>
      </c>
      <c r="K325" s="1" t="s">
        <v>17</v>
      </c>
      <c r="L325" s="1" t="s">
        <v>962</v>
      </c>
    </row>
    <row r="326" ht="15.75" customHeight="1"/>
    <row r="327" ht="15.75" customHeight="1">
      <c r="A327" s="1" t="s">
        <v>1665</v>
      </c>
      <c r="B327" s="5" t="s">
        <v>1666</v>
      </c>
      <c r="C327" s="2" t="s">
        <v>88</v>
      </c>
      <c r="D327" s="1" t="s">
        <v>1429</v>
      </c>
      <c r="E327" s="1" t="s">
        <v>1662</v>
      </c>
      <c r="F327" s="1" t="s">
        <v>17</v>
      </c>
      <c r="G327" s="1" t="s">
        <v>1344</v>
      </c>
      <c r="H327" s="1" t="s">
        <v>1345</v>
      </c>
      <c r="I327" s="1" t="s">
        <v>17</v>
      </c>
      <c r="J327" s="1" t="s">
        <v>17</v>
      </c>
      <c r="K327" s="1" t="s">
        <v>17</v>
      </c>
      <c r="L327" s="1" t="s">
        <v>85</v>
      </c>
    </row>
    <row r="328" ht="15.75" customHeight="1"/>
    <row r="329" ht="15.75" customHeight="1"/>
    <row r="330" ht="15.75" customHeight="1"/>
    <row r="331" ht="15.75" customHeight="1"/>
    <row r="332" ht="18.0" customHeight="1"/>
    <row r="333" ht="18.0" customHeight="1">
      <c r="A333" s="1" t="s">
        <v>1667</v>
      </c>
      <c r="B333" s="37" t="s">
        <v>1668</v>
      </c>
      <c r="D333" s="1" t="s">
        <v>1429</v>
      </c>
      <c r="E333" s="1" t="s">
        <v>1669</v>
      </c>
      <c r="F333" s="1" t="s">
        <v>17</v>
      </c>
      <c r="G333" s="1" t="s">
        <v>1344</v>
      </c>
      <c r="H333" s="1" t="s">
        <v>1345</v>
      </c>
      <c r="I333" s="1" t="s">
        <v>17</v>
      </c>
      <c r="J333" s="1" t="s">
        <v>17</v>
      </c>
      <c r="K333" s="1" t="s">
        <v>17</v>
      </c>
      <c r="L333" s="1" t="s">
        <v>962</v>
      </c>
    </row>
    <row r="334" ht="18.0" customHeight="1">
      <c r="B334" s="37"/>
    </row>
    <row r="335" ht="18.0" customHeight="1">
      <c r="B335" s="37"/>
    </row>
    <row r="336" ht="18.0" customHeight="1"/>
    <row r="337" ht="18.0" customHeight="1">
      <c r="A337" s="1" t="s">
        <v>1670</v>
      </c>
      <c r="B337" s="38" t="s">
        <v>1671</v>
      </c>
      <c r="C337" s="2" t="s">
        <v>42</v>
      </c>
      <c r="D337" s="1" t="s">
        <v>1429</v>
      </c>
      <c r="E337" s="1" t="s">
        <v>1669</v>
      </c>
      <c r="F337" s="1" t="s">
        <v>17</v>
      </c>
      <c r="G337" s="1" t="s">
        <v>1344</v>
      </c>
      <c r="H337" s="1" t="s">
        <v>1345</v>
      </c>
      <c r="I337" s="1" t="s">
        <v>17</v>
      </c>
      <c r="J337" s="1" t="s">
        <v>17</v>
      </c>
      <c r="K337" s="1" t="s">
        <v>17</v>
      </c>
      <c r="L337" s="1" t="s">
        <v>43</v>
      </c>
    </row>
    <row r="338" ht="18.0" customHeight="1">
      <c r="B338" s="13"/>
    </row>
    <row r="339" ht="18.0" customHeight="1"/>
    <row r="340" ht="18.0" customHeight="1">
      <c r="A340" s="1" t="s">
        <v>1672</v>
      </c>
      <c r="B340" s="39" t="s">
        <v>1673</v>
      </c>
      <c r="C340" s="19">
        <v>45976.0</v>
      </c>
      <c r="D340" s="1" t="s">
        <v>1429</v>
      </c>
      <c r="E340" s="1" t="s">
        <v>1669</v>
      </c>
      <c r="F340" s="1" t="s">
        <v>17</v>
      </c>
      <c r="G340" s="1" t="s">
        <v>1344</v>
      </c>
      <c r="H340" s="1" t="s">
        <v>1345</v>
      </c>
      <c r="I340" s="1" t="s">
        <v>17</v>
      </c>
      <c r="J340" s="1" t="s">
        <v>17</v>
      </c>
      <c r="K340" s="1" t="s">
        <v>17</v>
      </c>
      <c r="L340" s="1" t="s">
        <v>962</v>
      </c>
    </row>
    <row r="341" ht="15.75" customHeight="1"/>
    <row r="342" ht="15.75" customHeight="1"/>
    <row r="343" ht="15.75" customHeight="1"/>
    <row r="344" ht="15.75" customHeight="1"/>
    <row r="345" ht="15.75" customHeight="1"/>
    <row r="346" ht="18.0" customHeight="1"/>
    <row r="347" ht="18.0" customHeight="1">
      <c r="A347" s="1" t="s">
        <v>1674</v>
      </c>
      <c r="B347" s="37" t="s">
        <v>1675</v>
      </c>
      <c r="C347" s="19">
        <v>45778.0</v>
      </c>
      <c r="D347" s="1" t="s">
        <v>1429</v>
      </c>
      <c r="E347" s="1" t="s">
        <v>1676</v>
      </c>
      <c r="F347" s="1" t="s">
        <v>17</v>
      </c>
      <c r="G347" s="1" t="s">
        <v>1344</v>
      </c>
      <c r="H347" s="1" t="s">
        <v>1345</v>
      </c>
      <c r="I347" s="1" t="s">
        <v>17</v>
      </c>
      <c r="J347" s="1" t="s">
        <v>17</v>
      </c>
      <c r="K347" s="1" t="s">
        <v>17</v>
      </c>
      <c r="L347" s="1" t="s">
        <v>962</v>
      </c>
    </row>
    <row r="348" ht="15.75" customHeight="1">
      <c r="B348" s="37"/>
    </row>
    <row r="349" ht="18.0" customHeight="1">
      <c r="B349" s="37"/>
    </row>
    <row r="350" ht="18.0" customHeight="1">
      <c r="A350" s="1" t="s">
        <v>1677</v>
      </c>
      <c r="B350" s="38" t="s">
        <v>1678</v>
      </c>
      <c r="C350" s="2">
        <v>4.0</v>
      </c>
      <c r="D350" s="1" t="s">
        <v>1429</v>
      </c>
      <c r="E350" s="1" t="s">
        <v>1676</v>
      </c>
      <c r="F350" s="1" t="s">
        <v>17</v>
      </c>
      <c r="G350" s="1" t="s">
        <v>1344</v>
      </c>
      <c r="H350" s="1" t="s">
        <v>1345</v>
      </c>
      <c r="I350" s="1" t="s">
        <v>17</v>
      </c>
      <c r="J350" s="1" t="s">
        <v>17</v>
      </c>
      <c r="K350" s="1" t="s">
        <v>17</v>
      </c>
      <c r="L350" s="1" t="s">
        <v>151</v>
      </c>
    </row>
    <row r="351" ht="15.75" customHeight="1">
      <c r="B351" s="40"/>
    </row>
    <row r="352" ht="15.75" customHeight="1"/>
    <row r="353" ht="15.75" customHeight="1"/>
    <row r="354" ht="15.75" customHeight="1"/>
    <row r="355" ht="15.75" customHeight="1"/>
    <row r="356" ht="15.75" customHeight="1"/>
    <row r="357" ht="15.75" customHeight="1"/>
    <row r="358" ht="18.0" customHeight="1"/>
    <row r="359" ht="18.0" customHeight="1">
      <c r="A359" s="1" t="s">
        <v>1679</v>
      </c>
      <c r="B359" s="1" t="s">
        <v>1680</v>
      </c>
      <c r="C359" s="2" t="s">
        <v>88</v>
      </c>
      <c r="D359" s="1" t="s">
        <v>1429</v>
      </c>
      <c r="E359" s="1" t="s">
        <v>1681</v>
      </c>
      <c r="F359" s="1" t="s">
        <v>1682</v>
      </c>
      <c r="G359" s="1" t="s">
        <v>1344</v>
      </c>
      <c r="H359" s="1" t="s">
        <v>147</v>
      </c>
      <c r="I359" s="1" t="s">
        <v>17</v>
      </c>
      <c r="J359" s="1" t="s">
        <v>17</v>
      </c>
      <c r="K359" s="1" t="s">
        <v>17</v>
      </c>
      <c r="L359" s="1" t="s">
        <v>85</v>
      </c>
    </row>
    <row r="360" ht="18.0" customHeight="1">
      <c r="A360" s="1" t="s">
        <v>1683</v>
      </c>
      <c r="B360" s="1" t="s">
        <v>1684</v>
      </c>
      <c r="C360" s="2" t="s">
        <v>88</v>
      </c>
      <c r="D360" s="1" t="s">
        <v>1429</v>
      </c>
      <c r="E360" s="1" t="s">
        <v>1681</v>
      </c>
      <c r="F360" s="1" t="s">
        <v>1682</v>
      </c>
      <c r="G360" s="1" t="s">
        <v>1344</v>
      </c>
      <c r="H360" s="1" t="s">
        <v>147</v>
      </c>
      <c r="I360" s="1" t="s">
        <v>17</v>
      </c>
      <c r="J360" s="1" t="s">
        <v>17</v>
      </c>
      <c r="K360" s="1" t="s">
        <v>17</v>
      </c>
      <c r="L360" s="1" t="s">
        <v>85</v>
      </c>
    </row>
    <row r="361" ht="18.0" customHeight="1">
      <c r="A361" s="1" t="s">
        <v>1685</v>
      </c>
      <c r="B361" s="1" t="s">
        <v>1686</v>
      </c>
      <c r="C361" s="2" t="s">
        <v>88</v>
      </c>
      <c r="D361" s="1" t="s">
        <v>1429</v>
      </c>
      <c r="E361" s="1" t="s">
        <v>1681</v>
      </c>
      <c r="F361" s="1" t="s">
        <v>1682</v>
      </c>
      <c r="G361" s="1" t="s">
        <v>1344</v>
      </c>
      <c r="H361" s="1" t="s">
        <v>147</v>
      </c>
      <c r="I361" s="1" t="s">
        <v>17</v>
      </c>
      <c r="J361" s="1" t="s">
        <v>17</v>
      </c>
      <c r="K361" s="1" t="s">
        <v>17</v>
      </c>
      <c r="L361" s="1" t="s">
        <v>85</v>
      </c>
    </row>
    <row r="362" ht="18.0" customHeight="1">
      <c r="A362" s="1" t="s">
        <v>1687</v>
      </c>
      <c r="B362" s="1" t="s">
        <v>1688</v>
      </c>
      <c r="D362" s="1" t="s">
        <v>1429</v>
      </c>
      <c r="E362" s="1" t="s">
        <v>1681</v>
      </c>
      <c r="F362" s="1" t="s">
        <v>1682</v>
      </c>
      <c r="G362" s="1" t="s">
        <v>1344</v>
      </c>
      <c r="H362" s="1" t="s">
        <v>147</v>
      </c>
      <c r="I362" s="1" t="s">
        <v>17</v>
      </c>
      <c r="J362" s="1" t="s">
        <v>17</v>
      </c>
      <c r="K362" s="1" t="s">
        <v>17</v>
      </c>
      <c r="L362" s="1" t="s">
        <v>85</v>
      </c>
    </row>
    <row r="363" ht="18.0" customHeight="1">
      <c r="A363" s="1" t="s">
        <v>1689</v>
      </c>
      <c r="B363" s="1" t="s">
        <v>1690</v>
      </c>
      <c r="C363" s="2" t="s">
        <v>88</v>
      </c>
      <c r="D363" s="1" t="s">
        <v>1429</v>
      </c>
      <c r="E363" s="1" t="s">
        <v>1681</v>
      </c>
      <c r="F363" s="1" t="s">
        <v>1682</v>
      </c>
      <c r="G363" s="1" t="s">
        <v>1344</v>
      </c>
      <c r="H363" s="1" t="s">
        <v>147</v>
      </c>
      <c r="I363" s="1" t="s">
        <v>17</v>
      </c>
      <c r="J363" s="1" t="s">
        <v>17</v>
      </c>
      <c r="K363" s="1" t="s">
        <v>17</v>
      </c>
      <c r="L363" s="1" t="s">
        <v>85</v>
      </c>
    </row>
    <row r="364" ht="18.0" customHeight="1">
      <c r="A364" s="1" t="s">
        <v>1691</v>
      </c>
      <c r="B364" s="1" t="s">
        <v>1692</v>
      </c>
      <c r="C364" s="2" t="s">
        <v>88</v>
      </c>
      <c r="D364" s="1" t="s">
        <v>1429</v>
      </c>
      <c r="E364" s="1" t="s">
        <v>1681</v>
      </c>
      <c r="F364" s="1" t="s">
        <v>1682</v>
      </c>
      <c r="G364" s="1" t="s">
        <v>1344</v>
      </c>
      <c r="H364" s="1" t="s">
        <v>147</v>
      </c>
      <c r="I364" s="1" t="s">
        <v>17</v>
      </c>
      <c r="J364" s="1" t="s">
        <v>17</v>
      </c>
      <c r="K364" s="1" t="s">
        <v>17</v>
      </c>
      <c r="L364" s="1" t="s">
        <v>85</v>
      </c>
    </row>
    <row r="365" ht="18.0" customHeight="1"/>
    <row r="366" ht="18.0" customHeight="1">
      <c r="A366" s="1" t="s">
        <v>1693</v>
      </c>
      <c r="B366" s="1" t="s">
        <v>1188</v>
      </c>
      <c r="D366" s="1" t="s">
        <v>1429</v>
      </c>
      <c r="E366" s="1" t="s">
        <v>1681</v>
      </c>
      <c r="F366" s="1" t="s">
        <v>1682</v>
      </c>
      <c r="G366" s="1" t="s">
        <v>1344</v>
      </c>
      <c r="H366" s="1" t="s">
        <v>147</v>
      </c>
      <c r="I366" s="1" t="s">
        <v>17</v>
      </c>
      <c r="J366" s="1" t="s">
        <v>17</v>
      </c>
      <c r="K366" s="1" t="s">
        <v>17</v>
      </c>
      <c r="L366" s="1" t="s">
        <v>18</v>
      </c>
    </row>
    <row r="367" ht="18.0" customHeight="1"/>
    <row r="368" ht="15.75" customHeight="1"/>
    <row r="369" ht="15.75" customHeight="1"/>
    <row r="370" ht="15.75" customHeight="1"/>
    <row r="371" ht="18.0" customHeight="1"/>
    <row r="372" ht="18.0" customHeight="1">
      <c r="A372" s="1" t="s">
        <v>1694</v>
      </c>
      <c r="B372" s="1" t="s">
        <v>1695</v>
      </c>
      <c r="C372" s="12" t="s">
        <v>88</v>
      </c>
      <c r="D372" s="1" t="s">
        <v>1429</v>
      </c>
      <c r="E372" s="1" t="s">
        <v>1681</v>
      </c>
      <c r="F372" s="1" t="s">
        <v>1696</v>
      </c>
      <c r="G372" s="1" t="s">
        <v>1344</v>
      </c>
      <c r="H372" s="1" t="s">
        <v>147</v>
      </c>
      <c r="I372" s="1" t="s">
        <v>17</v>
      </c>
      <c r="J372" s="1" t="s">
        <v>17</v>
      </c>
      <c r="K372" s="1" t="s">
        <v>17</v>
      </c>
      <c r="L372" s="1" t="s">
        <v>85</v>
      </c>
    </row>
    <row r="373" ht="18.0" customHeight="1">
      <c r="A373" s="1" t="s">
        <v>1697</v>
      </c>
      <c r="B373" s="1" t="s">
        <v>1698</v>
      </c>
      <c r="C373" s="12" t="s">
        <v>88</v>
      </c>
      <c r="D373" s="1" t="s">
        <v>1429</v>
      </c>
      <c r="E373" s="1" t="s">
        <v>1681</v>
      </c>
      <c r="F373" s="1" t="s">
        <v>1696</v>
      </c>
      <c r="G373" s="1" t="s">
        <v>1344</v>
      </c>
      <c r="H373" s="1" t="s">
        <v>147</v>
      </c>
      <c r="I373" s="1" t="s">
        <v>17</v>
      </c>
      <c r="J373" s="1" t="s">
        <v>17</v>
      </c>
      <c r="K373" s="1" t="s">
        <v>17</v>
      </c>
      <c r="L373" s="1" t="s">
        <v>85</v>
      </c>
    </row>
    <row r="374" ht="18.0" customHeight="1">
      <c r="A374" s="1" t="s">
        <v>1699</v>
      </c>
      <c r="B374" s="1" t="s">
        <v>1700</v>
      </c>
      <c r="C374" s="12" t="s">
        <v>88</v>
      </c>
      <c r="D374" s="1" t="s">
        <v>1429</v>
      </c>
      <c r="E374" s="1" t="s">
        <v>1681</v>
      </c>
      <c r="F374" s="1" t="s">
        <v>1696</v>
      </c>
      <c r="G374" s="1" t="s">
        <v>1344</v>
      </c>
      <c r="H374" s="1" t="s">
        <v>147</v>
      </c>
      <c r="I374" s="1" t="s">
        <v>17</v>
      </c>
      <c r="J374" s="1" t="s">
        <v>17</v>
      </c>
      <c r="K374" s="1" t="s">
        <v>17</v>
      </c>
      <c r="L374" s="1" t="s">
        <v>85</v>
      </c>
    </row>
    <row r="375" ht="18.0" customHeight="1">
      <c r="A375" s="1" t="s">
        <v>1701</v>
      </c>
      <c r="B375" s="1" t="s">
        <v>1702</v>
      </c>
      <c r="C375" s="12" t="s">
        <v>88</v>
      </c>
      <c r="D375" s="1" t="s">
        <v>1429</v>
      </c>
      <c r="E375" s="1" t="s">
        <v>1681</v>
      </c>
      <c r="F375" s="1" t="s">
        <v>1696</v>
      </c>
      <c r="G375" s="1" t="s">
        <v>1344</v>
      </c>
      <c r="H375" s="1" t="s">
        <v>147</v>
      </c>
      <c r="I375" s="1" t="s">
        <v>17</v>
      </c>
      <c r="J375" s="1" t="s">
        <v>17</v>
      </c>
      <c r="K375" s="1" t="s">
        <v>17</v>
      </c>
      <c r="L375" s="1" t="s">
        <v>85</v>
      </c>
    </row>
    <row r="376" ht="15.75" customHeight="1">
      <c r="A376" s="1" t="s">
        <v>1703</v>
      </c>
      <c r="B376" s="5" t="s">
        <v>1704</v>
      </c>
      <c r="C376" s="12" t="s">
        <v>88</v>
      </c>
      <c r="D376" s="1" t="s">
        <v>1429</v>
      </c>
      <c r="E376" s="1" t="s">
        <v>1681</v>
      </c>
      <c r="F376" s="1" t="s">
        <v>1696</v>
      </c>
      <c r="G376" s="1" t="s">
        <v>1344</v>
      </c>
      <c r="H376" s="1" t="s">
        <v>147</v>
      </c>
      <c r="I376" s="1" t="s">
        <v>17</v>
      </c>
      <c r="J376" s="1" t="s">
        <v>17</v>
      </c>
      <c r="K376" s="1" t="s">
        <v>17</v>
      </c>
      <c r="L376" s="1" t="s">
        <v>85</v>
      </c>
    </row>
    <row r="377" ht="18.0" customHeight="1">
      <c r="A377" s="1" t="s">
        <v>1705</v>
      </c>
      <c r="B377" s="1" t="s">
        <v>1706</v>
      </c>
      <c r="D377" s="1" t="s">
        <v>1429</v>
      </c>
      <c r="E377" s="1" t="s">
        <v>1681</v>
      </c>
      <c r="F377" s="1" t="s">
        <v>1696</v>
      </c>
      <c r="G377" s="1" t="s">
        <v>1344</v>
      </c>
      <c r="H377" s="1" t="s">
        <v>147</v>
      </c>
      <c r="I377" s="1" t="s">
        <v>17</v>
      </c>
      <c r="J377" s="1" t="s">
        <v>17</v>
      </c>
      <c r="K377" s="1" t="s">
        <v>17</v>
      </c>
      <c r="L377" s="1" t="s">
        <v>85</v>
      </c>
    </row>
    <row r="378" ht="18.0" customHeight="1">
      <c r="A378" s="1" t="s">
        <v>1707</v>
      </c>
      <c r="B378" s="1" t="s">
        <v>1708</v>
      </c>
      <c r="D378" s="1" t="s">
        <v>1429</v>
      </c>
      <c r="E378" s="1" t="s">
        <v>1681</v>
      </c>
      <c r="F378" s="1" t="s">
        <v>1696</v>
      </c>
      <c r="G378" s="1" t="s">
        <v>1344</v>
      </c>
      <c r="H378" s="1" t="s">
        <v>147</v>
      </c>
      <c r="I378" s="1" t="s">
        <v>17</v>
      </c>
      <c r="J378" s="1" t="s">
        <v>17</v>
      </c>
      <c r="K378" s="1" t="s">
        <v>17</v>
      </c>
      <c r="L378" s="1" t="s">
        <v>85</v>
      </c>
    </row>
    <row r="379" ht="18.0" customHeight="1"/>
    <row r="380" ht="18.0" customHeight="1">
      <c r="A380" s="1" t="s">
        <v>1709</v>
      </c>
      <c r="B380" s="1" t="s">
        <v>1188</v>
      </c>
      <c r="D380" s="1" t="s">
        <v>1429</v>
      </c>
      <c r="E380" s="1" t="s">
        <v>1681</v>
      </c>
      <c r="F380" s="1" t="s">
        <v>1696</v>
      </c>
      <c r="G380" s="1" t="s">
        <v>1344</v>
      </c>
      <c r="H380" s="1" t="s">
        <v>147</v>
      </c>
      <c r="I380" s="1" t="s">
        <v>17</v>
      </c>
      <c r="J380" s="1" t="s">
        <v>17</v>
      </c>
      <c r="K380" s="1" t="s">
        <v>17</v>
      </c>
      <c r="L380" s="1" t="s">
        <v>18</v>
      </c>
    </row>
    <row r="381" ht="15.75" customHeight="1"/>
    <row r="382" ht="18.0" customHeight="1"/>
    <row r="383" ht="18.0" customHeight="1">
      <c r="B383" s="13"/>
    </row>
    <row r="384" ht="15.75" customHeight="1">
      <c r="Q384" s="15" t="s">
        <v>1710</v>
      </c>
    </row>
    <row r="385" ht="15.75" customHeight="1"/>
    <row r="386" ht="15.75" customHeight="1"/>
    <row r="387" ht="15.75" customHeight="1"/>
    <row r="388" ht="18.0" customHeight="1"/>
    <row r="389" ht="18.0" customHeight="1">
      <c r="A389" s="1" t="s">
        <v>1711</v>
      </c>
      <c r="B389" s="1" t="s">
        <v>1712</v>
      </c>
      <c r="C389" s="12" t="s">
        <v>88</v>
      </c>
      <c r="D389" s="1" t="s">
        <v>1429</v>
      </c>
      <c r="E389" s="1" t="s">
        <v>1713</v>
      </c>
      <c r="F389" s="1" t="s">
        <v>1714</v>
      </c>
      <c r="G389" s="1" t="s">
        <v>1344</v>
      </c>
      <c r="H389" s="1" t="s">
        <v>147</v>
      </c>
      <c r="I389" s="1" t="s">
        <v>17</v>
      </c>
      <c r="J389" s="1" t="s">
        <v>17</v>
      </c>
      <c r="K389" s="1" t="s">
        <v>17</v>
      </c>
      <c r="L389" s="1" t="s">
        <v>85</v>
      </c>
    </row>
    <row r="390" ht="18.0" customHeight="1">
      <c r="A390" s="1" t="s">
        <v>1715</v>
      </c>
      <c r="B390" s="1" t="s">
        <v>1716</v>
      </c>
      <c r="C390" s="12" t="s">
        <v>88</v>
      </c>
      <c r="D390" s="1" t="s">
        <v>1429</v>
      </c>
      <c r="E390" s="1" t="s">
        <v>1713</v>
      </c>
      <c r="F390" s="1" t="s">
        <v>1714</v>
      </c>
      <c r="G390" s="1" t="s">
        <v>1344</v>
      </c>
      <c r="H390" s="1" t="s">
        <v>147</v>
      </c>
      <c r="I390" s="1" t="s">
        <v>17</v>
      </c>
      <c r="J390" s="1" t="s">
        <v>17</v>
      </c>
      <c r="K390" s="1" t="s">
        <v>17</v>
      </c>
      <c r="L390" s="1" t="s">
        <v>85</v>
      </c>
    </row>
    <row r="391" ht="18.0" customHeight="1">
      <c r="A391" s="1" t="s">
        <v>1717</v>
      </c>
      <c r="B391" s="1" t="s">
        <v>1718</v>
      </c>
      <c r="C391" s="12" t="s">
        <v>88</v>
      </c>
      <c r="D391" s="1" t="s">
        <v>1429</v>
      </c>
      <c r="E391" s="1" t="s">
        <v>1713</v>
      </c>
      <c r="F391" s="1" t="s">
        <v>1714</v>
      </c>
      <c r="G391" s="1" t="s">
        <v>1344</v>
      </c>
      <c r="H391" s="1" t="s">
        <v>147</v>
      </c>
      <c r="I391" s="1" t="s">
        <v>17</v>
      </c>
      <c r="J391" s="1" t="s">
        <v>17</v>
      </c>
      <c r="K391" s="1" t="s">
        <v>17</v>
      </c>
      <c r="L391" s="1" t="s">
        <v>85</v>
      </c>
    </row>
    <row r="392" ht="18.0" customHeight="1">
      <c r="A392" s="1" t="s">
        <v>1719</v>
      </c>
      <c r="B392" s="1" t="s">
        <v>1720</v>
      </c>
      <c r="D392" s="1" t="s">
        <v>1429</v>
      </c>
      <c r="E392" s="1" t="s">
        <v>1713</v>
      </c>
      <c r="F392" s="1" t="s">
        <v>1714</v>
      </c>
      <c r="G392" s="1" t="s">
        <v>1344</v>
      </c>
      <c r="H392" s="1" t="s">
        <v>147</v>
      </c>
      <c r="I392" s="1" t="s">
        <v>17</v>
      </c>
      <c r="J392" s="1" t="s">
        <v>17</v>
      </c>
      <c r="K392" s="1" t="s">
        <v>17</v>
      </c>
      <c r="L392" s="1" t="s">
        <v>85</v>
      </c>
    </row>
    <row r="393" ht="18.0" customHeight="1">
      <c r="A393" s="1" t="s">
        <v>1721</v>
      </c>
      <c r="B393" s="1" t="s">
        <v>1722</v>
      </c>
      <c r="C393" s="12" t="s">
        <v>88</v>
      </c>
      <c r="D393" s="1" t="s">
        <v>1429</v>
      </c>
      <c r="E393" s="1" t="s">
        <v>1713</v>
      </c>
      <c r="F393" s="1" t="s">
        <v>1714</v>
      </c>
      <c r="G393" s="1" t="s">
        <v>1344</v>
      </c>
      <c r="H393" s="1" t="s">
        <v>147</v>
      </c>
      <c r="I393" s="1" t="s">
        <v>17</v>
      </c>
      <c r="J393" s="1" t="s">
        <v>17</v>
      </c>
      <c r="K393" s="1" t="s">
        <v>17</v>
      </c>
      <c r="L393" s="1" t="s">
        <v>85</v>
      </c>
    </row>
    <row r="394" ht="18.0" customHeight="1">
      <c r="A394" s="1" t="s">
        <v>1723</v>
      </c>
      <c r="B394" s="1" t="s">
        <v>1290</v>
      </c>
      <c r="C394" s="12" t="s">
        <v>88</v>
      </c>
      <c r="D394" s="1" t="s">
        <v>1429</v>
      </c>
      <c r="E394" s="1" t="s">
        <v>1713</v>
      </c>
      <c r="F394" s="1" t="s">
        <v>1714</v>
      </c>
      <c r="G394" s="1" t="s">
        <v>1344</v>
      </c>
      <c r="H394" s="1" t="s">
        <v>147</v>
      </c>
      <c r="I394" s="1" t="s">
        <v>17</v>
      </c>
      <c r="J394" s="1" t="s">
        <v>17</v>
      </c>
      <c r="K394" s="1" t="s">
        <v>17</v>
      </c>
      <c r="L394" s="1" t="s">
        <v>85</v>
      </c>
    </row>
    <row r="395" ht="18.0" customHeight="1">
      <c r="A395" s="1" t="s">
        <v>1724</v>
      </c>
      <c r="B395" s="1" t="s">
        <v>1725</v>
      </c>
      <c r="C395" s="12" t="s">
        <v>88</v>
      </c>
      <c r="D395" s="1" t="s">
        <v>1429</v>
      </c>
      <c r="E395" s="1" t="s">
        <v>1713</v>
      </c>
      <c r="F395" s="1" t="s">
        <v>1714</v>
      </c>
      <c r="G395" s="1" t="s">
        <v>1344</v>
      </c>
      <c r="H395" s="1" t="s">
        <v>147</v>
      </c>
      <c r="I395" s="1" t="s">
        <v>17</v>
      </c>
      <c r="J395" s="1" t="s">
        <v>17</v>
      </c>
      <c r="K395" s="1" t="s">
        <v>17</v>
      </c>
      <c r="L395" s="1" t="s">
        <v>85</v>
      </c>
    </row>
    <row r="396" ht="18.0" customHeight="1">
      <c r="A396" s="1" t="s">
        <v>1726</v>
      </c>
      <c r="B396" s="1" t="s">
        <v>1727</v>
      </c>
      <c r="C396" s="12" t="s">
        <v>88</v>
      </c>
      <c r="D396" s="1" t="s">
        <v>1429</v>
      </c>
      <c r="E396" s="1" t="s">
        <v>1713</v>
      </c>
      <c r="F396" s="1" t="s">
        <v>1714</v>
      </c>
      <c r="G396" s="1" t="s">
        <v>1344</v>
      </c>
      <c r="H396" s="1" t="s">
        <v>147</v>
      </c>
      <c r="I396" s="1" t="s">
        <v>17</v>
      </c>
      <c r="J396" s="1" t="s">
        <v>17</v>
      </c>
      <c r="K396" s="1" t="s">
        <v>17</v>
      </c>
      <c r="L396" s="1" t="s">
        <v>85</v>
      </c>
    </row>
    <row r="397" ht="18.0" customHeight="1">
      <c r="A397" s="1" t="s">
        <v>1728</v>
      </c>
      <c r="B397" s="1" t="s">
        <v>1729</v>
      </c>
      <c r="C397" s="12"/>
      <c r="D397" s="1" t="s">
        <v>1429</v>
      </c>
      <c r="E397" s="1" t="s">
        <v>1713</v>
      </c>
      <c r="F397" s="1" t="s">
        <v>1714</v>
      </c>
      <c r="G397" s="1" t="s">
        <v>1344</v>
      </c>
      <c r="H397" s="1" t="s">
        <v>147</v>
      </c>
      <c r="I397" s="1" t="s">
        <v>17</v>
      </c>
      <c r="J397" s="1" t="s">
        <v>17</v>
      </c>
      <c r="K397" s="1" t="s">
        <v>17</v>
      </c>
      <c r="L397" s="1" t="s">
        <v>85</v>
      </c>
    </row>
    <row r="398" ht="18.0" customHeight="1">
      <c r="A398" s="1" t="s">
        <v>1730</v>
      </c>
      <c r="B398" s="1" t="s">
        <v>1731</v>
      </c>
      <c r="C398" s="12" t="s">
        <v>88</v>
      </c>
      <c r="D398" s="1" t="s">
        <v>1429</v>
      </c>
      <c r="E398" s="1" t="s">
        <v>1713</v>
      </c>
      <c r="F398" s="1" t="s">
        <v>1714</v>
      </c>
      <c r="G398" s="1" t="s">
        <v>1344</v>
      </c>
      <c r="H398" s="1" t="s">
        <v>147</v>
      </c>
      <c r="I398" s="1" t="s">
        <v>17</v>
      </c>
      <c r="J398" s="1" t="s">
        <v>17</v>
      </c>
      <c r="K398" s="1" t="s">
        <v>17</v>
      </c>
      <c r="L398" s="1" t="s">
        <v>85</v>
      </c>
    </row>
    <row r="399" ht="15.75" customHeight="1"/>
    <row r="400" ht="18.0" customHeight="1"/>
    <row r="401" ht="18.0" customHeight="1">
      <c r="A401" s="1" t="s">
        <v>1732</v>
      </c>
      <c r="B401" s="1" t="s">
        <v>1712</v>
      </c>
      <c r="C401" s="2" t="s">
        <v>88</v>
      </c>
      <c r="D401" s="1" t="s">
        <v>1429</v>
      </c>
      <c r="E401" s="1" t="s">
        <v>1713</v>
      </c>
      <c r="F401" s="1" t="s">
        <v>1733</v>
      </c>
      <c r="G401" s="1" t="s">
        <v>1344</v>
      </c>
      <c r="H401" s="1" t="s">
        <v>147</v>
      </c>
      <c r="I401" s="1" t="s">
        <v>17</v>
      </c>
      <c r="J401" s="1" t="s">
        <v>17</v>
      </c>
      <c r="K401" s="1" t="s">
        <v>17</v>
      </c>
      <c r="L401" s="1" t="s">
        <v>85</v>
      </c>
    </row>
    <row r="402" ht="18.0" customHeight="1">
      <c r="A402" s="1" t="s">
        <v>1734</v>
      </c>
      <c r="B402" s="1" t="s">
        <v>1716</v>
      </c>
      <c r="D402" s="1" t="s">
        <v>1429</v>
      </c>
      <c r="E402" s="1" t="s">
        <v>1713</v>
      </c>
      <c r="F402" s="1" t="s">
        <v>1733</v>
      </c>
      <c r="G402" s="1" t="s">
        <v>1344</v>
      </c>
      <c r="H402" s="1" t="s">
        <v>147</v>
      </c>
      <c r="I402" s="1" t="s">
        <v>17</v>
      </c>
      <c r="J402" s="1" t="s">
        <v>17</v>
      </c>
      <c r="K402" s="1" t="s">
        <v>17</v>
      </c>
      <c r="L402" s="1" t="s">
        <v>85</v>
      </c>
    </row>
    <row r="403" ht="18.0" customHeight="1">
      <c r="A403" s="1" t="s">
        <v>1735</v>
      </c>
      <c r="B403" s="1" t="s">
        <v>1718</v>
      </c>
      <c r="D403" s="1" t="s">
        <v>1429</v>
      </c>
      <c r="E403" s="1" t="s">
        <v>1713</v>
      </c>
      <c r="F403" s="1" t="s">
        <v>1733</v>
      </c>
      <c r="G403" s="1" t="s">
        <v>1344</v>
      </c>
      <c r="H403" s="1" t="s">
        <v>147</v>
      </c>
      <c r="I403" s="1" t="s">
        <v>17</v>
      </c>
      <c r="J403" s="1" t="s">
        <v>17</v>
      </c>
      <c r="K403" s="1" t="s">
        <v>17</v>
      </c>
      <c r="L403" s="1" t="s">
        <v>85</v>
      </c>
    </row>
    <row r="404" ht="18.0" customHeight="1">
      <c r="A404" s="1" t="s">
        <v>1736</v>
      </c>
      <c r="B404" s="1" t="s">
        <v>1720</v>
      </c>
      <c r="D404" s="1" t="s">
        <v>1429</v>
      </c>
      <c r="E404" s="1" t="s">
        <v>1713</v>
      </c>
      <c r="F404" s="1" t="s">
        <v>1733</v>
      </c>
      <c r="G404" s="1" t="s">
        <v>1344</v>
      </c>
      <c r="H404" s="1" t="s">
        <v>147</v>
      </c>
      <c r="I404" s="1" t="s">
        <v>17</v>
      </c>
      <c r="J404" s="1" t="s">
        <v>17</v>
      </c>
      <c r="K404" s="1" t="s">
        <v>17</v>
      </c>
      <c r="L404" s="1" t="s">
        <v>85</v>
      </c>
    </row>
    <row r="405" ht="18.0" customHeight="1">
      <c r="A405" s="1" t="s">
        <v>1737</v>
      </c>
      <c r="B405" s="1" t="s">
        <v>1722</v>
      </c>
      <c r="D405" s="1" t="s">
        <v>1429</v>
      </c>
      <c r="E405" s="1" t="s">
        <v>1713</v>
      </c>
      <c r="F405" s="1" t="s">
        <v>1733</v>
      </c>
      <c r="G405" s="1" t="s">
        <v>1344</v>
      </c>
      <c r="H405" s="1" t="s">
        <v>147</v>
      </c>
      <c r="I405" s="1" t="s">
        <v>17</v>
      </c>
      <c r="J405" s="1" t="s">
        <v>17</v>
      </c>
      <c r="K405" s="1" t="s">
        <v>17</v>
      </c>
      <c r="L405" s="1" t="s">
        <v>85</v>
      </c>
    </row>
    <row r="406" ht="18.0" customHeight="1">
      <c r="A406" s="1" t="s">
        <v>1738</v>
      </c>
      <c r="B406" s="1" t="s">
        <v>1725</v>
      </c>
      <c r="D406" s="1" t="s">
        <v>1429</v>
      </c>
      <c r="E406" s="1" t="s">
        <v>1713</v>
      </c>
      <c r="F406" s="1" t="s">
        <v>1733</v>
      </c>
      <c r="G406" s="1" t="s">
        <v>1344</v>
      </c>
      <c r="H406" s="1" t="s">
        <v>147</v>
      </c>
      <c r="I406" s="1" t="s">
        <v>17</v>
      </c>
      <c r="J406" s="1" t="s">
        <v>17</v>
      </c>
      <c r="K406" s="1" t="s">
        <v>17</v>
      </c>
      <c r="L406" s="1" t="s">
        <v>85</v>
      </c>
    </row>
    <row r="407" ht="18.0" customHeight="1">
      <c r="A407" s="1" t="s">
        <v>1739</v>
      </c>
      <c r="B407" s="1" t="s">
        <v>1727</v>
      </c>
      <c r="D407" s="1" t="s">
        <v>1429</v>
      </c>
      <c r="E407" s="1" t="s">
        <v>1713</v>
      </c>
      <c r="F407" s="1" t="s">
        <v>1733</v>
      </c>
      <c r="G407" s="1" t="s">
        <v>1344</v>
      </c>
      <c r="H407" s="1" t="s">
        <v>147</v>
      </c>
      <c r="I407" s="1" t="s">
        <v>17</v>
      </c>
      <c r="J407" s="1" t="s">
        <v>17</v>
      </c>
      <c r="K407" s="1" t="s">
        <v>17</v>
      </c>
      <c r="L407" s="1" t="s">
        <v>85</v>
      </c>
    </row>
    <row r="408" ht="18.0" customHeight="1">
      <c r="A408" s="1" t="s">
        <v>1740</v>
      </c>
      <c r="B408" s="1" t="s">
        <v>1729</v>
      </c>
      <c r="D408" s="1" t="s">
        <v>1429</v>
      </c>
      <c r="E408" s="1" t="s">
        <v>1713</v>
      </c>
      <c r="F408" s="1" t="s">
        <v>1733</v>
      </c>
      <c r="G408" s="1" t="s">
        <v>1344</v>
      </c>
      <c r="H408" s="1" t="s">
        <v>147</v>
      </c>
      <c r="I408" s="1" t="s">
        <v>17</v>
      </c>
      <c r="J408" s="1" t="s">
        <v>17</v>
      </c>
      <c r="K408" s="1" t="s">
        <v>17</v>
      </c>
      <c r="L408" s="1" t="s">
        <v>85</v>
      </c>
    </row>
    <row r="409" ht="18.0" customHeight="1">
      <c r="A409" s="1" t="s">
        <v>1741</v>
      </c>
      <c r="B409" s="1" t="s">
        <v>1731</v>
      </c>
      <c r="C409" s="2" t="s">
        <v>88</v>
      </c>
      <c r="D409" s="1" t="s">
        <v>1429</v>
      </c>
      <c r="E409" s="1" t="s">
        <v>1713</v>
      </c>
      <c r="F409" s="1" t="s">
        <v>1733</v>
      </c>
      <c r="G409" s="1" t="s">
        <v>1344</v>
      </c>
      <c r="H409" s="1" t="s">
        <v>147</v>
      </c>
      <c r="I409" s="1" t="s">
        <v>17</v>
      </c>
      <c r="J409" s="1" t="s">
        <v>17</v>
      </c>
      <c r="K409" s="1" t="s">
        <v>17</v>
      </c>
      <c r="L409" s="1" t="s">
        <v>85</v>
      </c>
    </row>
    <row r="410" ht="15.75" customHeight="1"/>
    <row r="411" ht="15.75" customHeight="1"/>
    <row r="412" ht="15.75" customHeight="1"/>
    <row r="413" ht="15.75" customHeight="1"/>
    <row r="414" ht="15.75" customHeight="1">
      <c r="A414" s="2" t="s">
        <v>1742</v>
      </c>
      <c r="B414" s="2" t="s">
        <v>1743</v>
      </c>
      <c r="C414" s="15" t="s">
        <v>1744</v>
      </c>
      <c r="D414" s="1" t="s">
        <v>1429</v>
      </c>
      <c r="E414" s="1" t="s">
        <v>1713</v>
      </c>
      <c r="F414" s="1" t="s">
        <v>559</v>
      </c>
      <c r="G414" s="1" t="s">
        <v>1344</v>
      </c>
      <c r="H414" s="1" t="s">
        <v>147</v>
      </c>
      <c r="I414" s="1" t="s">
        <v>17</v>
      </c>
      <c r="J414" s="1" t="s">
        <v>17</v>
      </c>
      <c r="K414" s="1" t="s">
        <v>17</v>
      </c>
      <c r="L414" s="1" t="s">
        <v>18</v>
      </c>
    </row>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L$415"/>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8.5"/>
    <col customWidth="1" min="2" max="2" width="65.38"/>
    <col customWidth="1" min="3" max="3" width="24.5"/>
    <col customWidth="1" min="4" max="26" width="8.63"/>
  </cols>
  <sheetData>
    <row r="1">
      <c r="A1" s="1" t="s">
        <v>0</v>
      </c>
      <c r="B1" s="5" t="s">
        <v>1</v>
      </c>
      <c r="C1" s="1" t="s">
        <v>2</v>
      </c>
      <c r="D1" s="1" t="s">
        <v>3</v>
      </c>
      <c r="E1" s="1" t="s">
        <v>4</v>
      </c>
      <c r="F1" s="1" t="s">
        <v>5</v>
      </c>
      <c r="G1" s="1" t="s">
        <v>6</v>
      </c>
      <c r="H1" s="1" t="s">
        <v>7</v>
      </c>
      <c r="I1" s="1" t="s">
        <v>8</v>
      </c>
      <c r="J1" s="1" t="s">
        <v>9</v>
      </c>
      <c r="K1" s="1" t="s">
        <v>10</v>
      </c>
      <c r="L1" s="1" t="s">
        <v>11</v>
      </c>
    </row>
    <row r="2">
      <c r="B2" s="5"/>
    </row>
    <row r="3">
      <c r="B3" s="5"/>
    </row>
    <row r="4">
      <c r="B4" s="5"/>
    </row>
    <row r="5">
      <c r="A5" s="37"/>
      <c r="B5" s="41"/>
    </row>
    <row r="6">
      <c r="A6" s="37"/>
      <c r="B6" s="41"/>
    </row>
    <row r="7">
      <c r="A7" s="37"/>
      <c r="B7" s="41"/>
    </row>
    <row r="8">
      <c r="A8" s="37"/>
      <c r="B8" s="41"/>
    </row>
    <row r="9">
      <c r="A9" s="37"/>
      <c r="B9" s="41"/>
    </row>
    <row r="10">
      <c r="B10" s="5"/>
    </row>
    <row r="11">
      <c r="B11" s="5"/>
    </row>
    <row r="12">
      <c r="B12" s="5"/>
    </row>
    <row r="13">
      <c r="B13" s="5"/>
    </row>
    <row r="14">
      <c r="B14" s="5"/>
    </row>
    <row r="15">
      <c r="B15" s="5"/>
    </row>
    <row r="16">
      <c r="B16" s="5"/>
    </row>
    <row r="17">
      <c r="B17" s="5"/>
    </row>
    <row r="18">
      <c r="B18" s="5"/>
    </row>
    <row r="19">
      <c r="B19" s="5"/>
    </row>
    <row r="20">
      <c r="B20" s="5"/>
    </row>
    <row r="21" ht="15.75" customHeight="1">
      <c r="B21" s="5"/>
    </row>
    <row r="22" ht="15.75" customHeight="1">
      <c r="B22" s="5"/>
    </row>
    <row r="23" ht="15.75" customHeight="1">
      <c r="B23" s="5"/>
    </row>
    <row r="24" ht="15.75" customHeight="1">
      <c r="B24" s="5"/>
    </row>
    <row r="25" ht="15.75" customHeight="1">
      <c r="B25" s="5"/>
    </row>
    <row r="26" ht="15.75" customHeight="1">
      <c r="B26" s="5"/>
    </row>
    <row r="27" ht="15.75" customHeight="1">
      <c r="B27" s="5"/>
    </row>
    <row r="28" ht="15.75" customHeight="1">
      <c r="B28" s="5"/>
    </row>
    <row r="29" ht="15.75" customHeight="1">
      <c r="B29" s="5"/>
    </row>
    <row r="30" ht="15.75" customHeight="1">
      <c r="B30" s="5"/>
    </row>
    <row r="31" ht="15.75" customHeight="1">
      <c r="B31" s="5"/>
    </row>
    <row r="32" ht="15.75" customHeight="1">
      <c r="B32" s="5"/>
    </row>
    <row r="33" ht="15.75" customHeight="1">
      <c r="B33" s="5"/>
    </row>
    <row r="34" ht="15.75" customHeight="1">
      <c r="B34" s="5"/>
    </row>
    <row r="35" ht="15.75" customHeight="1">
      <c r="B35" s="5"/>
    </row>
    <row r="36" ht="15.75" customHeight="1">
      <c r="B36" s="5"/>
    </row>
    <row r="37" ht="15.75" customHeight="1">
      <c r="B37" s="5"/>
    </row>
    <row r="38" ht="15.75" customHeight="1">
      <c r="B38" s="5"/>
    </row>
    <row r="39" ht="15.75" customHeight="1">
      <c r="B39" s="5"/>
    </row>
    <row r="40" ht="15.75" customHeight="1">
      <c r="B40" s="5"/>
    </row>
    <row r="41" ht="15.75" customHeight="1">
      <c r="B41" s="5"/>
    </row>
    <row r="42" ht="15.75" customHeight="1">
      <c r="B42" s="5"/>
    </row>
    <row r="43" ht="15.75" customHeight="1">
      <c r="B43" s="5"/>
    </row>
    <row r="44" ht="15.75" customHeight="1">
      <c r="B44" s="5"/>
    </row>
    <row r="45" ht="15.75" customHeight="1">
      <c r="B45" s="5"/>
    </row>
    <row r="46" ht="15.75" customHeight="1">
      <c r="B46" s="5"/>
    </row>
    <row r="47" ht="15.75" customHeight="1">
      <c r="B47" s="5"/>
    </row>
    <row r="48" ht="15.75" customHeight="1">
      <c r="B48" s="5"/>
    </row>
    <row r="49" ht="15.75" customHeight="1">
      <c r="B49" s="5"/>
    </row>
    <row r="50" ht="15.75" customHeight="1">
      <c r="B50" s="5"/>
    </row>
    <row r="51" ht="15.75" customHeight="1">
      <c r="B51" s="5"/>
    </row>
    <row r="52" ht="15.75" customHeight="1">
      <c r="B52" s="5"/>
    </row>
    <row r="53" ht="15.75" customHeight="1">
      <c r="B53" s="5"/>
    </row>
    <row r="54" ht="15.75" customHeight="1">
      <c r="B54" s="5"/>
    </row>
    <row r="55" ht="15.75" customHeight="1">
      <c r="A55" s="1" t="s">
        <v>1745</v>
      </c>
      <c r="B55" s="5" t="s">
        <v>1746</v>
      </c>
      <c r="C55" s="2">
        <v>125.0</v>
      </c>
      <c r="D55" s="1" t="s">
        <v>1747</v>
      </c>
      <c r="E55" s="1" t="s">
        <v>1748</v>
      </c>
      <c r="F55" s="1" t="s">
        <v>269</v>
      </c>
      <c r="G55" s="1" t="s">
        <v>147</v>
      </c>
      <c r="H55" s="1" t="s">
        <v>1749</v>
      </c>
      <c r="I55" s="1" t="s">
        <v>17</v>
      </c>
      <c r="J55" s="1" t="s">
        <v>17</v>
      </c>
      <c r="K55" s="1" t="s">
        <v>17</v>
      </c>
      <c r="L55" s="1" t="s">
        <v>151</v>
      </c>
    </row>
    <row r="56" ht="15.75" customHeight="1">
      <c r="A56" s="1" t="s">
        <v>1750</v>
      </c>
      <c r="B56" s="5" t="s">
        <v>1751</v>
      </c>
      <c r="C56" s="2">
        <v>21.0</v>
      </c>
      <c r="D56" s="1" t="s">
        <v>1747</v>
      </c>
      <c r="E56" s="1" t="s">
        <v>1748</v>
      </c>
      <c r="F56" s="1" t="s">
        <v>269</v>
      </c>
      <c r="G56" s="1" t="s">
        <v>147</v>
      </c>
      <c r="H56" s="1" t="s">
        <v>1749</v>
      </c>
      <c r="I56" s="1" t="s">
        <v>17</v>
      </c>
      <c r="J56" s="1" t="s">
        <v>17</v>
      </c>
      <c r="K56" s="1" t="s">
        <v>17</v>
      </c>
      <c r="L56" s="1" t="s">
        <v>151</v>
      </c>
    </row>
    <row r="57" ht="15.75" customHeight="1">
      <c r="A57" s="1" t="s">
        <v>1752</v>
      </c>
      <c r="B57" s="5" t="s">
        <v>1753</v>
      </c>
      <c r="C57" s="2">
        <v>67.0</v>
      </c>
      <c r="D57" s="1" t="s">
        <v>1747</v>
      </c>
      <c r="E57" s="1" t="s">
        <v>1748</v>
      </c>
      <c r="F57" s="1" t="s">
        <v>269</v>
      </c>
      <c r="G57" s="1" t="s">
        <v>147</v>
      </c>
      <c r="H57" s="1" t="s">
        <v>1749</v>
      </c>
      <c r="I57" s="1" t="s">
        <v>17</v>
      </c>
      <c r="J57" s="1" t="s">
        <v>17</v>
      </c>
      <c r="K57" s="1" t="s">
        <v>17</v>
      </c>
      <c r="L57" s="1" t="s">
        <v>151</v>
      </c>
    </row>
    <row r="58" ht="15.75" customHeight="1">
      <c r="A58" s="1" t="s">
        <v>1754</v>
      </c>
      <c r="B58" s="5" t="s">
        <v>1755</v>
      </c>
      <c r="C58" s="2">
        <v>57.0</v>
      </c>
      <c r="D58" s="1" t="s">
        <v>1747</v>
      </c>
      <c r="E58" s="1" t="s">
        <v>1748</v>
      </c>
      <c r="F58" s="1" t="s">
        <v>269</v>
      </c>
      <c r="G58" s="1" t="s">
        <v>147</v>
      </c>
      <c r="H58" s="1" t="s">
        <v>1749</v>
      </c>
      <c r="I58" s="1" t="s">
        <v>17</v>
      </c>
      <c r="J58" s="1" t="s">
        <v>17</v>
      </c>
      <c r="K58" s="1" t="s">
        <v>17</v>
      </c>
      <c r="L58" s="1" t="s">
        <v>151</v>
      </c>
    </row>
    <row r="59" ht="15.75" customHeight="1">
      <c r="A59" s="1" t="s">
        <v>1756</v>
      </c>
      <c r="B59" s="5" t="s">
        <v>1757</v>
      </c>
      <c r="C59" s="2">
        <v>8.0</v>
      </c>
      <c r="D59" s="1" t="s">
        <v>1747</v>
      </c>
      <c r="E59" s="1" t="s">
        <v>1748</v>
      </c>
      <c r="F59" s="1" t="s">
        <v>269</v>
      </c>
      <c r="G59" s="1" t="s">
        <v>147</v>
      </c>
      <c r="H59" s="1" t="s">
        <v>1749</v>
      </c>
      <c r="I59" s="1" t="s">
        <v>17</v>
      </c>
      <c r="J59" s="1" t="s">
        <v>17</v>
      </c>
      <c r="K59" s="1" t="s">
        <v>17</v>
      </c>
      <c r="L59" s="1" t="s">
        <v>151</v>
      </c>
    </row>
    <row r="60" ht="15.75" customHeight="1">
      <c r="A60" s="1" t="s">
        <v>1758</v>
      </c>
      <c r="B60" s="5" t="s">
        <v>1759</v>
      </c>
      <c r="C60" s="2">
        <v>112.0</v>
      </c>
      <c r="D60" s="1" t="s">
        <v>1747</v>
      </c>
      <c r="E60" s="1" t="s">
        <v>1748</v>
      </c>
      <c r="F60" s="1" t="s">
        <v>269</v>
      </c>
      <c r="G60" s="1" t="s">
        <v>147</v>
      </c>
      <c r="H60" s="1" t="s">
        <v>1749</v>
      </c>
      <c r="I60" s="1" t="s">
        <v>17</v>
      </c>
      <c r="J60" s="1" t="s">
        <v>17</v>
      </c>
      <c r="K60" s="1" t="s">
        <v>17</v>
      </c>
      <c r="L60" s="1" t="s">
        <v>151</v>
      </c>
    </row>
    <row r="61" ht="15.75" customHeight="1">
      <c r="A61" s="1" t="s">
        <v>1760</v>
      </c>
      <c r="B61" s="5" t="s">
        <v>1761</v>
      </c>
      <c r="C61" s="2">
        <v>12.0</v>
      </c>
      <c r="D61" s="1" t="s">
        <v>1747</v>
      </c>
      <c r="E61" s="1" t="s">
        <v>1748</v>
      </c>
      <c r="F61" s="1" t="s">
        <v>269</v>
      </c>
      <c r="G61" s="1" t="s">
        <v>147</v>
      </c>
      <c r="H61" s="1" t="s">
        <v>1749</v>
      </c>
      <c r="I61" s="1" t="s">
        <v>17</v>
      </c>
      <c r="J61" s="1" t="s">
        <v>17</v>
      </c>
      <c r="K61" s="1" t="s">
        <v>17</v>
      </c>
      <c r="L61" s="1" t="s">
        <v>151</v>
      </c>
    </row>
    <row r="62" ht="15.75" customHeight="1">
      <c r="A62" s="1" t="s">
        <v>1762</v>
      </c>
      <c r="B62" s="5" t="s">
        <v>1763</v>
      </c>
      <c r="C62" s="2">
        <v>1.0</v>
      </c>
      <c r="D62" s="1" t="s">
        <v>1747</v>
      </c>
      <c r="E62" s="1" t="s">
        <v>1748</v>
      </c>
      <c r="F62" s="1" t="s">
        <v>269</v>
      </c>
      <c r="G62" s="1" t="s">
        <v>147</v>
      </c>
      <c r="H62" s="1" t="s">
        <v>1749</v>
      </c>
      <c r="I62" s="1" t="s">
        <v>17</v>
      </c>
      <c r="J62" s="1" t="s">
        <v>17</v>
      </c>
      <c r="K62" s="1" t="s">
        <v>17</v>
      </c>
      <c r="L62" s="1" t="s">
        <v>151</v>
      </c>
    </row>
    <row r="63" ht="15.75" customHeight="1">
      <c r="A63" s="1" t="s">
        <v>1764</v>
      </c>
      <c r="B63" s="5" t="s">
        <v>1765</v>
      </c>
      <c r="C63" s="2">
        <v>0.0</v>
      </c>
      <c r="D63" s="1" t="s">
        <v>1747</v>
      </c>
      <c r="E63" s="1" t="s">
        <v>1748</v>
      </c>
      <c r="F63" s="1" t="s">
        <v>269</v>
      </c>
      <c r="G63" s="1" t="s">
        <v>147</v>
      </c>
      <c r="H63" s="1" t="s">
        <v>1749</v>
      </c>
      <c r="I63" s="1" t="s">
        <v>17</v>
      </c>
      <c r="J63" s="1" t="s">
        <v>17</v>
      </c>
      <c r="K63" s="1" t="s">
        <v>17</v>
      </c>
      <c r="L63" s="1" t="s">
        <v>151</v>
      </c>
    </row>
    <row r="64" ht="15.75" customHeight="1">
      <c r="A64" s="1" t="s">
        <v>1766</v>
      </c>
      <c r="B64" s="5" t="s">
        <v>1767</v>
      </c>
      <c r="C64" s="2">
        <v>0.0</v>
      </c>
      <c r="D64" s="1" t="s">
        <v>1747</v>
      </c>
      <c r="E64" s="1" t="s">
        <v>1748</v>
      </c>
      <c r="F64" s="1" t="s">
        <v>269</v>
      </c>
      <c r="G64" s="1" t="s">
        <v>147</v>
      </c>
      <c r="H64" s="1" t="s">
        <v>1749</v>
      </c>
      <c r="I64" s="1" t="s">
        <v>17</v>
      </c>
      <c r="J64" s="1" t="s">
        <v>17</v>
      </c>
      <c r="K64" s="1" t="s">
        <v>17</v>
      </c>
      <c r="L64" s="1" t="s">
        <v>151</v>
      </c>
    </row>
    <row r="65" ht="18.0" customHeight="1">
      <c r="B65" s="5"/>
    </row>
    <row r="66" ht="15.75" customHeight="1">
      <c r="B66" s="5"/>
    </row>
    <row r="67" ht="15.75" customHeight="1">
      <c r="B67" s="5"/>
    </row>
    <row r="68" ht="15.75" customHeight="1">
      <c r="A68" s="1" t="s">
        <v>1768</v>
      </c>
      <c r="B68" s="5" t="s">
        <v>1746</v>
      </c>
      <c r="C68" s="2">
        <v>26.0</v>
      </c>
      <c r="D68" s="1" t="s">
        <v>1747</v>
      </c>
      <c r="E68" s="1" t="s">
        <v>1748</v>
      </c>
      <c r="F68" s="1" t="s">
        <v>1769</v>
      </c>
      <c r="G68" s="1" t="s">
        <v>147</v>
      </c>
      <c r="H68" s="1" t="s">
        <v>1749</v>
      </c>
      <c r="I68" s="1" t="s">
        <v>17</v>
      </c>
      <c r="J68" s="1" t="s">
        <v>17</v>
      </c>
      <c r="K68" s="1" t="s">
        <v>17</v>
      </c>
      <c r="L68" s="1" t="s">
        <v>151</v>
      </c>
    </row>
    <row r="69" ht="15.75" customHeight="1">
      <c r="A69" s="1" t="s">
        <v>1770</v>
      </c>
      <c r="B69" s="5" t="s">
        <v>1751</v>
      </c>
      <c r="C69" s="2">
        <v>1.0</v>
      </c>
      <c r="D69" s="1" t="s">
        <v>1747</v>
      </c>
      <c r="E69" s="1" t="s">
        <v>1748</v>
      </c>
      <c r="F69" s="1" t="s">
        <v>1769</v>
      </c>
      <c r="G69" s="1" t="s">
        <v>147</v>
      </c>
      <c r="H69" s="1" t="s">
        <v>1749</v>
      </c>
      <c r="I69" s="1" t="s">
        <v>17</v>
      </c>
      <c r="J69" s="1" t="s">
        <v>17</v>
      </c>
      <c r="K69" s="1" t="s">
        <v>17</v>
      </c>
      <c r="L69" s="1" t="s">
        <v>151</v>
      </c>
    </row>
    <row r="70" ht="15.75" customHeight="1">
      <c r="A70" s="1" t="s">
        <v>1771</v>
      </c>
      <c r="B70" s="5" t="s">
        <v>1753</v>
      </c>
      <c r="C70" s="2">
        <v>14.0</v>
      </c>
      <c r="D70" s="1" t="s">
        <v>1747</v>
      </c>
      <c r="E70" s="1" t="s">
        <v>1748</v>
      </c>
      <c r="F70" s="1" t="s">
        <v>1769</v>
      </c>
      <c r="G70" s="1" t="s">
        <v>147</v>
      </c>
      <c r="H70" s="1" t="s">
        <v>1749</v>
      </c>
      <c r="I70" s="1" t="s">
        <v>17</v>
      </c>
      <c r="J70" s="1" t="s">
        <v>17</v>
      </c>
      <c r="K70" s="1" t="s">
        <v>17</v>
      </c>
      <c r="L70" s="1" t="s">
        <v>151</v>
      </c>
    </row>
    <row r="71" ht="15.75" customHeight="1">
      <c r="A71" s="1" t="s">
        <v>1772</v>
      </c>
      <c r="B71" s="5" t="s">
        <v>1755</v>
      </c>
      <c r="C71" s="2">
        <v>12.0</v>
      </c>
      <c r="D71" s="1" t="s">
        <v>1747</v>
      </c>
      <c r="E71" s="1" t="s">
        <v>1748</v>
      </c>
      <c r="F71" s="1" t="s">
        <v>1769</v>
      </c>
      <c r="G71" s="1" t="s">
        <v>147</v>
      </c>
      <c r="H71" s="1" t="s">
        <v>1749</v>
      </c>
      <c r="I71" s="1" t="s">
        <v>17</v>
      </c>
      <c r="J71" s="1" t="s">
        <v>17</v>
      </c>
      <c r="K71" s="1" t="s">
        <v>17</v>
      </c>
      <c r="L71" s="1" t="s">
        <v>151</v>
      </c>
    </row>
    <row r="72" ht="18.0" customHeight="1">
      <c r="A72" s="1" t="s">
        <v>1773</v>
      </c>
      <c r="B72" s="5" t="s">
        <v>1757</v>
      </c>
      <c r="C72" s="2">
        <v>1.0</v>
      </c>
      <c r="D72" s="1" t="s">
        <v>1747</v>
      </c>
      <c r="E72" s="1" t="s">
        <v>1748</v>
      </c>
      <c r="F72" s="1" t="s">
        <v>1769</v>
      </c>
      <c r="G72" s="1" t="s">
        <v>147</v>
      </c>
      <c r="H72" s="1" t="s">
        <v>1749</v>
      </c>
      <c r="I72" s="1" t="s">
        <v>17</v>
      </c>
      <c r="J72" s="1" t="s">
        <v>17</v>
      </c>
      <c r="K72" s="1" t="s">
        <v>17</v>
      </c>
      <c r="L72" s="1" t="s">
        <v>151</v>
      </c>
    </row>
    <row r="73" ht="18.0" customHeight="1">
      <c r="A73" s="1" t="s">
        <v>1774</v>
      </c>
      <c r="B73" s="5" t="s">
        <v>1759</v>
      </c>
      <c r="C73" s="2">
        <v>6.0</v>
      </c>
      <c r="D73" s="1" t="s">
        <v>1747</v>
      </c>
      <c r="E73" s="1" t="s">
        <v>1748</v>
      </c>
      <c r="F73" s="1" t="s">
        <v>1769</v>
      </c>
      <c r="G73" s="1" t="s">
        <v>147</v>
      </c>
      <c r="H73" s="1" t="s">
        <v>1749</v>
      </c>
      <c r="I73" s="1" t="s">
        <v>17</v>
      </c>
      <c r="J73" s="1" t="s">
        <v>17</v>
      </c>
      <c r="K73" s="1" t="s">
        <v>17</v>
      </c>
      <c r="L73" s="1" t="s">
        <v>151</v>
      </c>
    </row>
    <row r="74" ht="18.0" customHeight="1">
      <c r="A74" s="1" t="s">
        <v>1775</v>
      </c>
      <c r="B74" s="5" t="s">
        <v>1761</v>
      </c>
      <c r="C74" s="2">
        <v>10.0</v>
      </c>
      <c r="D74" s="1" t="s">
        <v>1747</v>
      </c>
      <c r="E74" s="1" t="s">
        <v>1748</v>
      </c>
      <c r="F74" s="1" t="s">
        <v>1769</v>
      </c>
      <c r="G74" s="1" t="s">
        <v>147</v>
      </c>
      <c r="H74" s="1" t="s">
        <v>1749</v>
      </c>
      <c r="I74" s="1" t="s">
        <v>17</v>
      </c>
      <c r="J74" s="1" t="s">
        <v>17</v>
      </c>
      <c r="K74" s="1" t="s">
        <v>17</v>
      </c>
      <c r="L74" s="1" t="s">
        <v>151</v>
      </c>
    </row>
    <row r="75" ht="15.75" customHeight="1">
      <c r="A75" s="1" t="s">
        <v>1776</v>
      </c>
      <c r="B75" s="5" t="s">
        <v>1763</v>
      </c>
      <c r="C75" s="2">
        <v>9.0</v>
      </c>
      <c r="D75" s="1" t="s">
        <v>1747</v>
      </c>
      <c r="E75" s="1" t="s">
        <v>1748</v>
      </c>
      <c r="F75" s="1" t="s">
        <v>1769</v>
      </c>
      <c r="G75" s="1" t="s">
        <v>147</v>
      </c>
      <c r="H75" s="1" t="s">
        <v>1749</v>
      </c>
      <c r="I75" s="1" t="s">
        <v>17</v>
      </c>
      <c r="J75" s="1" t="s">
        <v>17</v>
      </c>
      <c r="K75" s="1" t="s">
        <v>17</v>
      </c>
      <c r="L75" s="1" t="s">
        <v>151</v>
      </c>
    </row>
    <row r="76" ht="15.75" customHeight="1">
      <c r="A76" s="1" t="s">
        <v>1777</v>
      </c>
      <c r="B76" s="5" t="s">
        <v>1765</v>
      </c>
      <c r="C76" s="2">
        <v>1.0</v>
      </c>
      <c r="D76" s="1" t="s">
        <v>1747</v>
      </c>
      <c r="E76" s="1" t="s">
        <v>1748</v>
      </c>
      <c r="F76" s="1" t="s">
        <v>1769</v>
      </c>
      <c r="G76" s="1" t="s">
        <v>147</v>
      </c>
      <c r="H76" s="1" t="s">
        <v>1749</v>
      </c>
      <c r="I76" s="1" t="s">
        <v>17</v>
      </c>
      <c r="J76" s="1" t="s">
        <v>17</v>
      </c>
      <c r="K76" s="1" t="s">
        <v>17</v>
      </c>
      <c r="L76" s="1" t="s">
        <v>151</v>
      </c>
    </row>
    <row r="77" ht="15.75" customHeight="1">
      <c r="A77" s="1" t="s">
        <v>1778</v>
      </c>
      <c r="B77" s="5" t="s">
        <v>1767</v>
      </c>
      <c r="C77" s="2">
        <v>0.0</v>
      </c>
      <c r="D77" s="1" t="s">
        <v>1747</v>
      </c>
      <c r="E77" s="1" t="s">
        <v>1748</v>
      </c>
      <c r="F77" s="1" t="s">
        <v>1769</v>
      </c>
      <c r="G77" s="1" t="s">
        <v>147</v>
      </c>
      <c r="H77" s="1" t="s">
        <v>1749</v>
      </c>
      <c r="I77" s="1" t="s">
        <v>17</v>
      </c>
      <c r="J77" s="1" t="s">
        <v>17</v>
      </c>
      <c r="K77" s="1" t="s">
        <v>17</v>
      </c>
      <c r="L77" s="1" t="s">
        <v>151</v>
      </c>
    </row>
    <row r="78" ht="15.75" customHeight="1">
      <c r="B78" s="5"/>
    </row>
    <row r="79" ht="15.75" customHeight="1">
      <c r="B79" s="5"/>
    </row>
    <row r="80" ht="15.75" customHeight="1">
      <c r="B80" s="5"/>
    </row>
    <row r="81" ht="15.75" customHeight="1">
      <c r="A81" s="1" t="s">
        <v>1779</v>
      </c>
      <c r="B81" s="5" t="s">
        <v>1746</v>
      </c>
      <c r="C81" s="2">
        <v>151.0</v>
      </c>
      <c r="D81" s="1" t="s">
        <v>1747</v>
      </c>
      <c r="E81" s="1" t="s">
        <v>1748</v>
      </c>
      <c r="F81" s="1" t="s">
        <v>181</v>
      </c>
      <c r="G81" s="1" t="s">
        <v>147</v>
      </c>
      <c r="H81" s="1" t="s">
        <v>1749</v>
      </c>
      <c r="I81" s="1" t="s">
        <v>17</v>
      </c>
      <c r="J81" s="1" t="s">
        <v>17</v>
      </c>
      <c r="K81" s="1" t="s">
        <v>17</v>
      </c>
      <c r="L81" s="1" t="s">
        <v>151</v>
      </c>
    </row>
    <row r="82" ht="15.75" customHeight="1">
      <c r="A82" s="1" t="s">
        <v>1780</v>
      </c>
      <c r="B82" s="5" t="s">
        <v>1751</v>
      </c>
      <c r="C82" s="2">
        <v>22.0</v>
      </c>
      <c r="D82" s="1" t="s">
        <v>1747</v>
      </c>
      <c r="E82" s="1" t="s">
        <v>1748</v>
      </c>
      <c r="F82" s="1" t="s">
        <v>181</v>
      </c>
      <c r="G82" s="1" t="s">
        <v>147</v>
      </c>
      <c r="H82" s="1" t="s">
        <v>1749</v>
      </c>
      <c r="I82" s="1" t="s">
        <v>17</v>
      </c>
      <c r="J82" s="1" t="s">
        <v>17</v>
      </c>
      <c r="K82" s="1" t="s">
        <v>17</v>
      </c>
      <c r="L82" s="1" t="s">
        <v>151</v>
      </c>
    </row>
    <row r="83" ht="15.75" customHeight="1">
      <c r="A83" s="1" t="s">
        <v>1781</v>
      </c>
      <c r="B83" s="5" t="s">
        <v>1753</v>
      </c>
      <c r="C83" s="2">
        <v>81.0</v>
      </c>
      <c r="D83" s="1" t="s">
        <v>1747</v>
      </c>
      <c r="E83" s="1" t="s">
        <v>1748</v>
      </c>
      <c r="F83" s="1" t="s">
        <v>181</v>
      </c>
      <c r="G83" s="1" t="s">
        <v>147</v>
      </c>
      <c r="H83" s="1" t="s">
        <v>1749</v>
      </c>
      <c r="I83" s="1" t="s">
        <v>17</v>
      </c>
      <c r="J83" s="1" t="s">
        <v>17</v>
      </c>
      <c r="K83" s="1" t="s">
        <v>17</v>
      </c>
      <c r="L83" s="1" t="s">
        <v>151</v>
      </c>
    </row>
    <row r="84" ht="33.0" customHeight="1">
      <c r="A84" s="1" t="s">
        <v>1782</v>
      </c>
      <c r="B84" s="5" t="s">
        <v>1755</v>
      </c>
      <c r="C84" s="2">
        <v>69.0</v>
      </c>
      <c r="D84" s="1" t="s">
        <v>1747</v>
      </c>
      <c r="E84" s="1" t="s">
        <v>1748</v>
      </c>
      <c r="F84" s="1" t="s">
        <v>181</v>
      </c>
      <c r="G84" s="1" t="s">
        <v>147</v>
      </c>
      <c r="H84" s="1" t="s">
        <v>1749</v>
      </c>
      <c r="I84" s="1" t="s">
        <v>17</v>
      </c>
      <c r="J84" s="1" t="s">
        <v>17</v>
      </c>
      <c r="K84" s="1" t="s">
        <v>17</v>
      </c>
      <c r="L84" s="1" t="s">
        <v>151</v>
      </c>
    </row>
    <row r="85" ht="18.0" customHeight="1">
      <c r="A85" s="1" t="s">
        <v>1783</v>
      </c>
      <c r="B85" s="5" t="s">
        <v>1757</v>
      </c>
      <c r="C85" s="2">
        <v>9.0</v>
      </c>
      <c r="D85" s="1" t="s">
        <v>1747</v>
      </c>
      <c r="E85" s="1" t="s">
        <v>1748</v>
      </c>
      <c r="F85" s="1" t="s">
        <v>181</v>
      </c>
      <c r="G85" s="1" t="s">
        <v>147</v>
      </c>
      <c r="H85" s="1" t="s">
        <v>1749</v>
      </c>
      <c r="I85" s="1" t="s">
        <v>17</v>
      </c>
      <c r="J85" s="1" t="s">
        <v>17</v>
      </c>
      <c r="K85" s="1" t="s">
        <v>17</v>
      </c>
      <c r="L85" s="1" t="s">
        <v>151</v>
      </c>
    </row>
    <row r="86" ht="18.0" customHeight="1">
      <c r="A86" s="1" t="s">
        <v>1784</v>
      </c>
      <c r="B86" s="5" t="s">
        <v>1759</v>
      </c>
      <c r="C86" s="2">
        <v>118.0</v>
      </c>
      <c r="D86" s="1" t="s">
        <v>1747</v>
      </c>
      <c r="E86" s="1" t="s">
        <v>1748</v>
      </c>
      <c r="F86" s="1" t="s">
        <v>181</v>
      </c>
      <c r="G86" s="1" t="s">
        <v>147</v>
      </c>
      <c r="H86" s="1" t="s">
        <v>1749</v>
      </c>
      <c r="I86" s="1" t="s">
        <v>17</v>
      </c>
      <c r="J86" s="1" t="s">
        <v>17</v>
      </c>
      <c r="K86" s="1" t="s">
        <v>17</v>
      </c>
      <c r="L86" s="1" t="s">
        <v>151</v>
      </c>
    </row>
    <row r="87" ht="18.0" customHeight="1">
      <c r="A87" s="1" t="s">
        <v>1785</v>
      </c>
      <c r="B87" s="5" t="s">
        <v>1761</v>
      </c>
      <c r="C87" s="2">
        <v>22.0</v>
      </c>
      <c r="D87" s="1" t="s">
        <v>1747</v>
      </c>
      <c r="E87" s="1" t="s">
        <v>1748</v>
      </c>
      <c r="F87" s="1" t="s">
        <v>181</v>
      </c>
      <c r="G87" s="1" t="s">
        <v>147</v>
      </c>
      <c r="H87" s="1" t="s">
        <v>1749</v>
      </c>
      <c r="I87" s="1" t="s">
        <v>17</v>
      </c>
      <c r="J87" s="1" t="s">
        <v>17</v>
      </c>
      <c r="K87" s="1" t="s">
        <v>17</v>
      </c>
      <c r="L87" s="1" t="s">
        <v>151</v>
      </c>
    </row>
    <row r="88" ht="15.75" customHeight="1">
      <c r="A88" s="1" t="s">
        <v>1786</v>
      </c>
      <c r="B88" s="5" t="s">
        <v>1763</v>
      </c>
      <c r="C88" s="2">
        <v>10.0</v>
      </c>
      <c r="D88" s="1" t="s">
        <v>1747</v>
      </c>
      <c r="E88" s="1" t="s">
        <v>1748</v>
      </c>
      <c r="F88" s="1" t="s">
        <v>181</v>
      </c>
      <c r="G88" s="1" t="s">
        <v>147</v>
      </c>
      <c r="H88" s="1" t="s">
        <v>1749</v>
      </c>
      <c r="I88" s="1" t="s">
        <v>17</v>
      </c>
      <c r="J88" s="1" t="s">
        <v>17</v>
      </c>
      <c r="K88" s="1" t="s">
        <v>17</v>
      </c>
      <c r="L88" s="1" t="s">
        <v>151</v>
      </c>
    </row>
    <row r="89" ht="15.75" customHeight="1">
      <c r="A89" s="1" t="s">
        <v>1787</v>
      </c>
      <c r="B89" s="5" t="s">
        <v>1765</v>
      </c>
      <c r="C89" s="2">
        <v>1.0</v>
      </c>
      <c r="D89" s="1" t="s">
        <v>1747</v>
      </c>
      <c r="E89" s="1" t="s">
        <v>1748</v>
      </c>
      <c r="F89" s="1" t="s">
        <v>181</v>
      </c>
      <c r="G89" s="1" t="s">
        <v>147</v>
      </c>
      <c r="H89" s="1" t="s">
        <v>1749</v>
      </c>
      <c r="I89" s="1" t="s">
        <v>17</v>
      </c>
      <c r="J89" s="1" t="s">
        <v>17</v>
      </c>
      <c r="K89" s="1" t="s">
        <v>17</v>
      </c>
      <c r="L89" s="1" t="s">
        <v>151</v>
      </c>
    </row>
    <row r="90" ht="15.75" customHeight="1">
      <c r="A90" s="1" t="s">
        <v>1788</v>
      </c>
      <c r="B90" s="5" t="s">
        <v>1767</v>
      </c>
      <c r="C90" s="2">
        <v>0.0</v>
      </c>
      <c r="D90" s="1" t="s">
        <v>1747</v>
      </c>
      <c r="E90" s="1" t="s">
        <v>1748</v>
      </c>
      <c r="F90" s="1" t="s">
        <v>181</v>
      </c>
      <c r="G90" s="1" t="s">
        <v>147</v>
      </c>
      <c r="H90" s="1" t="s">
        <v>1749</v>
      </c>
      <c r="I90" s="1" t="s">
        <v>17</v>
      </c>
      <c r="J90" s="1" t="s">
        <v>17</v>
      </c>
      <c r="K90" s="1" t="s">
        <v>17</v>
      </c>
      <c r="L90" s="1" t="s">
        <v>151</v>
      </c>
    </row>
    <row r="91" ht="18.0" customHeight="1">
      <c r="B91" s="5"/>
    </row>
    <row r="92" ht="15.75" customHeight="1">
      <c r="B92" s="5"/>
    </row>
    <row r="93" ht="15.75" customHeight="1">
      <c r="A93" s="37"/>
      <c r="B93" s="41"/>
    </row>
    <row r="94" ht="15.75" customHeight="1">
      <c r="A94" s="37"/>
      <c r="B94" s="41"/>
    </row>
    <row r="95" ht="15.75" customHeight="1">
      <c r="A95" s="37"/>
      <c r="B95" s="41"/>
    </row>
    <row r="96" ht="15.75" customHeight="1">
      <c r="A96" s="37"/>
      <c r="B96" s="41"/>
    </row>
    <row r="97" ht="15.75" customHeight="1">
      <c r="A97" s="37"/>
      <c r="B97" s="41"/>
    </row>
    <row r="98" ht="15.75" customHeight="1">
      <c r="B98" s="5"/>
    </row>
    <row r="99" ht="15.75" customHeight="1">
      <c r="B99" s="5"/>
    </row>
    <row r="100" ht="15.75" customHeight="1">
      <c r="B100" s="5"/>
    </row>
    <row r="101" ht="15.75" customHeight="1">
      <c r="B101" s="5"/>
    </row>
    <row r="102" ht="18.0" customHeight="1">
      <c r="B102" s="5"/>
    </row>
    <row r="103" ht="18.0" customHeight="1">
      <c r="A103" s="1" t="s">
        <v>1789</v>
      </c>
      <c r="B103" s="5" t="s">
        <v>1790</v>
      </c>
      <c r="C103" s="2">
        <v>8.2</v>
      </c>
      <c r="D103" s="1" t="s">
        <v>1747</v>
      </c>
      <c r="E103" s="1" t="s">
        <v>1791</v>
      </c>
      <c r="F103" s="1" t="s">
        <v>181</v>
      </c>
      <c r="G103" s="1" t="s">
        <v>147</v>
      </c>
      <c r="H103" s="1" t="s">
        <v>1749</v>
      </c>
      <c r="I103" s="1" t="s">
        <v>17</v>
      </c>
      <c r="J103" s="1" t="s">
        <v>17</v>
      </c>
      <c r="K103" s="1" t="s">
        <v>17</v>
      </c>
      <c r="L103" s="1" t="s">
        <v>151</v>
      </c>
    </row>
    <row r="104" ht="18.0" customHeight="1">
      <c r="A104" s="1" t="s">
        <v>1792</v>
      </c>
      <c r="B104" s="22" t="s">
        <v>1793</v>
      </c>
      <c r="C104" s="2">
        <v>1133.0</v>
      </c>
      <c r="D104" s="1" t="s">
        <v>1747</v>
      </c>
      <c r="E104" s="1" t="s">
        <v>1791</v>
      </c>
      <c r="F104" s="1" t="s">
        <v>181</v>
      </c>
      <c r="G104" s="1" t="s">
        <v>147</v>
      </c>
      <c r="H104" s="1" t="s">
        <v>1749</v>
      </c>
      <c r="I104" s="1" t="s">
        <v>17</v>
      </c>
      <c r="J104" s="1" t="s">
        <v>17</v>
      </c>
      <c r="K104" s="1" t="s">
        <v>17</v>
      </c>
      <c r="L104" s="1" t="s">
        <v>151</v>
      </c>
    </row>
    <row r="105" ht="18.0" customHeight="1">
      <c r="A105" s="1" t="s">
        <v>1794</v>
      </c>
      <c r="B105" s="22" t="s">
        <v>1795</v>
      </c>
      <c r="C105" s="2">
        <v>138.7</v>
      </c>
      <c r="D105" s="1" t="s">
        <v>1747</v>
      </c>
      <c r="E105" s="1" t="s">
        <v>1791</v>
      </c>
      <c r="F105" s="1" t="s">
        <v>181</v>
      </c>
      <c r="G105" s="1" t="s">
        <v>147</v>
      </c>
      <c r="H105" s="1" t="s">
        <v>1749</v>
      </c>
      <c r="I105" s="1" t="s">
        <v>17</v>
      </c>
      <c r="J105" s="1" t="s">
        <v>17</v>
      </c>
      <c r="K105" s="1" t="s">
        <v>17</v>
      </c>
      <c r="L105" s="1" t="s">
        <v>151</v>
      </c>
    </row>
    <row r="106" ht="15.75" customHeight="1">
      <c r="B106" s="5"/>
    </row>
    <row r="107" ht="15.75" customHeight="1">
      <c r="B107" s="5"/>
    </row>
    <row r="108" ht="15.75" customHeight="1">
      <c r="B108" s="5"/>
    </row>
    <row r="109" ht="15.75" customHeight="1">
      <c r="B109" s="5"/>
    </row>
    <row r="110" ht="15.75" customHeight="1">
      <c r="B110" s="5"/>
    </row>
    <row r="111" ht="15.75" customHeight="1">
      <c r="B111" s="5"/>
    </row>
    <row r="112" ht="15.75" customHeight="1">
      <c r="B112" s="5"/>
    </row>
    <row r="113" ht="15.75" customHeight="1">
      <c r="B113" s="5"/>
    </row>
    <row r="114" ht="15.75" customHeight="1">
      <c r="B114" s="5"/>
    </row>
    <row r="115" ht="15.75" customHeight="1">
      <c r="B115" s="5"/>
    </row>
    <row r="116" ht="15.75" customHeight="1">
      <c r="B116" s="5"/>
    </row>
    <row r="117" ht="15.75" customHeight="1">
      <c r="B117" s="5"/>
    </row>
    <row r="118" ht="15.75" customHeight="1">
      <c r="B118" s="5"/>
    </row>
    <row r="119" ht="15.75" customHeight="1">
      <c r="B119" s="5"/>
    </row>
    <row r="120" ht="15.75" customHeight="1">
      <c r="B120" s="5"/>
    </row>
    <row r="121" ht="15.75" customHeight="1">
      <c r="B121" s="5"/>
    </row>
    <row r="122" ht="15.75" customHeight="1">
      <c r="B122" s="5"/>
    </row>
    <row r="123" ht="15.75" customHeight="1">
      <c r="B123" s="5"/>
    </row>
    <row r="124" ht="15.75" customHeight="1">
      <c r="B124" s="5"/>
    </row>
    <row r="125" ht="15.75" customHeight="1">
      <c r="B125" s="5"/>
    </row>
    <row r="126" ht="15.75" customHeight="1">
      <c r="B126" s="5"/>
    </row>
    <row r="127" ht="15.75" customHeight="1">
      <c r="B127" s="5"/>
    </row>
    <row r="128" ht="15.75" customHeight="1">
      <c r="B128" s="5"/>
    </row>
    <row r="129" ht="15.75" customHeight="1">
      <c r="B129" s="5"/>
    </row>
    <row r="130" ht="15.75" customHeight="1">
      <c r="B130" s="5"/>
    </row>
    <row r="131" ht="15.75" customHeight="1">
      <c r="B131" s="5"/>
    </row>
    <row r="132" ht="15.75" customHeight="1">
      <c r="B132" s="5"/>
    </row>
    <row r="133" ht="15.75" customHeight="1">
      <c r="B133" s="5"/>
    </row>
    <row r="134" ht="18.0" customHeight="1">
      <c r="B134" s="5"/>
    </row>
    <row r="135" ht="18.0" customHeight="1">
      <c r="A135" s="1" t="s">
        <v>1796</v>
      </c>
      <c r="B135" s="42" t="s">
        <v>1797</v>
      </c>
      <c r="C135" s="2">
        <v>86.0</v>
      </c>
      <c r="D135" s="1" t="s">
        <v>1747</v>
      </c>
      <c r="E135" s="1" t="s">
        <v>1798</v>
      </c>
      <c r="F135" s="1" t="s">
        <v>1799</v>
      </c>
      <c r="G135" s="1" t="s">
        <v>147</v>
      </c>
      <c r="H135" s="1" t="s">
        <v>1749</v>
      </c>
      <c r="I135" s="1" t="s">
        <v>17</v>
      </c>
      <c r="J135" s="1" t="s">
        <v>17</v>
      </c>
      <c r="K135" s="1" t="s">
        <v>17</v>
      </c>
      <c r="L135" s="1" t="s">
        <v>151</v>
      </c>
    </row>
    <row r="136" ht="18.0" customHeight="1">
      <c r="A136" s="1" t="s">
        <v>1800</v>
      </c>
      <c r="B136" s="42" t="s">
        <v>1801</v>
      </c>
      <c r="C136" s="2">
        <v>190.0</v>
      </c>
      <c r="D136" s="1" t="s">
        <v>1747</v>
      </c>
      <c r="E136" s="1" t="s">
        <v>1798</v>
      </c>
      <c r="F136" s="1" t="s">
        <v>1799</v>
      </c>
      <c r="G136" s="1" t="s">
        <v>147</v>
      </c>
      <c r="H136" s="1" t="s">
        <v>1749</v>
      </c>
      <c r="I136" s="1" t="s">
        <v>17</v>
      </c>
      <c r="J136" s="1" t="s">
        <v>17</v>
      </c>
      <c r="K136" s="1" t="s">
        <v>17</v>
      </c>
      <c r="L136" s="1" t="s">
        <v>151</v>
      </c>
    </row>
    <row r="137" ht="18.0" customHeight="1">
      <c r="A137" s="1" t="s">
        <v>1802</v>
      </c>
      <c r="B137" s="42" t="s">
        <v>1803</v>
      </c>
      <c r="C137" s="2">
        <v>49.0</v>
      </c>
      <c r="D137" s="1" t="s">
        <v>1747</v>
      </c>
      <c r="E137" s="1" t="s">
        <v>1798</v>
      </c>
      <c r="F137" s="1" t="s">
        <v>1799</v>
      </c>
      <c r="G137" s="1" t="s">
        <v>147</v>
      </c>
      <c r="H137" s="1" t="s">
        <v>1749</v>
      </c>
      <c r="I137" s="1" t="s">
        <v>17</v>
      </c>
      <c r="J137" s="1" t="s">
        <v>17</v>
      </c>
      <c r="K137" s="1" t="s">
        <v>17</v>
      </c>
      <c r="L137" s="1" t="s">
        <v>151</v>
      </c>
    </row>
    <row r="138" ht="18.0" customHeight="1">
      <c r="A138" s="1" t="s">
        <v>1804</v>
      </c>
      <c r="B138" s="42" t="s">
        <v>1805</v>
      </c>
      <c r="C138" s="2">
        <v>3.0</v>
      </c>
      <c r="D138" s="1" t="s">
        <v>1747</v>
      </c>
      <c r="E138" s="1" t="s">
        <v>1798</v>
      </c>
      <c r="F138" s="1" t="s">
        <v>1799</v>
      </c>
      <c r="G138" s="1" t="s">
        <v>147</v>
      </c>
      <c r="H138" s="1" t="s">
        <v>1749</v>
      </c>
      <c r="I138" s="1" t="s">
        <v>17</v>
      </c>
      <c r="J138" s="1" t="s">
        <v>17</v>
      </c>
      <c r="K138" s="1" t="s">
        <v>17</v>
      </c>
      <c r="L138" s="1" t="s">
        <v>151</v>
      </c>
    </row>
    <row r="139" ht="18.0" customHeight="1">
      <c r="A139" s="1" t="s">
        <v>1806</v>
      </c>
      <c r="B139" s="42" t="s">
        <v>1807</v>
      </c>
      <c r="C139" s="2">
        <v>0.0</v>
      </c>
      <c r="D139" s="1" t="s">
        <v>1747</v>
      </c>
      <c r="E139" s="1" t="s">
        <v>1798</v>
      </c>
      <c r="F139" s="1" t="s">
        <v>1799</v>
      </c>
      <c r="G139" s="1" t="s">
        <v>147</v>
      </c>
      <c r="H139" s="1" t="s">
        <v>1749</v>
      </c>
      <c r="I139" s="1" t="s">
        <v>17</v>
      </c>
      <c r="J139" s="1" t="s">
        <v>17</v>
      </c>
      <c r="K139" s="1" t="s">
        <v>17</v>
      </c>
      <c r="L139" s="1" t="s">
        <v>151</v>
      </c>
    </row>
    <row r="140" ht="18.0" customHeight="1">
      <c r="A140" s="1" t="s">
        <v>1808</v>
      </c>
      <c r="B140" s="42" t="s">
        <v>1809</v>
      </c>
      <c r="C140" s="2">
        <v>0.0</v>
      </c>
      <c r="D140" s="1" t="s">
        <v>1747</v>
      </c>
      <c r="E140" s="1" t="s">
        <v>1798</v>
      </c>
      <c r="F140" s="1" t="s">
        <v>1799</v>
      </c>
      <c r="G140" s="1" t="s">
        <v>147</v>
      </c>
      <c r="H140" s="1" t="s">
        <v>1749</v>
      </c>
      <c r="I140" s="1" t="s">
        <v>17</v>
      </c>
      <c r="J140" s="1" t="s">
        <v>17</v>
      </c>
      <c r="K140" s="1" t="s">
        <v>17</v>
      </c>
      <c r="L140" s="1" t="s">
        <v>151</v>
      </c>
    </row>
    <row r="141" ht="18.0" customHeight="1">
      <c r="A141" s="1" t="s">
        <v>1810</v>
      </c>
      <c r="B141" s="5" t="s">
        <v>1811</v>
      </c>
      <c r="C141" s="2">
        <v>0.0</v>
      </c>
      <c r="D141" s="1" t="s">
        <v>1747</v>
      </c>
      <c r="E141" s="1" t="s">
        <v>1798</v>
      </c>
      <c r="F141" s="1" t="s">
        <v>1799</v>
      </c>
      <c r="G141" s="1" t="s">
        <v>147</v>
      </c>
      <c r="H141" s="1" t="s">
        <v>1749</v>
      </c>
      <c r="I141" s="1" t="s">
        <v>17</v>
      </c>
      <c r="J141" s="1" t="s">
        <v>17</v>
      </c>
      <c r="K141" s="1" t="s">
        <v>17</v>
      </c>
      <c r="L141" s="1" t="s">
        <v>151</v>
      </c>
    </row>
    <row r="142" ht="18.0" customHeight="1">
      <c r="A142" s="1" t="s">
        <v>1812</v>
      </c>
      <c r="B142" s="5" t="s">
        <v>181</v>
      </c>
      <c r="C142" s="1">
        <f>SUM(C135:C141)</f>
        <v>328</v>
      </c>
      <c r="D142" s="1" t="s">
        <v>1747</v>
      </c>
      <c r="E142" s="1" t="s">
        <v>1798</v>
      </c>
      <c r="F142" s="1" t="s">
        <v>1799</v>
      </c>
      <c r="G142" s="1" t="s">
        <v>147</v>
      </c>
      <c r="H142" s="1" t="s">
        <v>1749</v>
      </c>
      <c r="I142" s="1" t="s">
        <v>17</v>
      </c>
      <c r="J142" s="1" t="s">
        <v>17</v>
      </c>
      <c r="K142" s="1" t="s">
        <v>17</v>
      </c>
      <c r="L142" s="1" t="s">
        <v>151</v>
      </c>
    </row>
    <row r="143" ht="15.75" customHeight="1">
      <c r="B143" s="5"/>
    </row>
    <row r="144" ht="18.0" customHeight="1">
      <c r="B144" s="5"/>
    </row>
    <row r="145" ht="18.0" customHeight="1">
      <c r="A145" s="1" t="s">
        <v>1813</v>
      </c>
      <c r="B145" s="42" t="s">
        <v>1797</v>
      </c>
      <c r="C145" s="2">
        <v>5.0</v>
      </c>
      <c r="D145" s="1" t="s">
        <v>1747</v>
      </c>
      <c r="E145" s="1" t="s">
        <v>1798</v>
      </c>
      <c r="F145" s="1" t="s">
        <v>1814</v>
      </c>
      <c r="G145" s="1" t="s">
        <v>147</v>
      </c>
      <c r="H145" s="1" t="s">
        <v>1749</v>
      </c>
      <c r="I145" s="1" t="s">
        <v>17</v>
      </c>
      <c r="J145" s="1" t="s">
        <v>17</v>
      </c>
      <c r="K145" s="1" t="s">
        <v>17</v>
      </c>
      <c r="L145" s="1" t="s">
        <v>151</v>
      </c>
    </row>
    <row r="146" ht="18.0" customHeight="1">
      <c r="A146" s="1" t="s">
        <v>1815</v>
      </c>
      <c r="B146" s="42" t="s">
        <v>1801</v>
      </c>
      <c r="C146" s="2">
        <v>22.0</v>
      </c>
      <c r="D146" s="1" t="s">
        <v>1747</v>
      </c>
      <c r="E146" s="1" t="s">
        <v>1798</v>
      </c>
      <c r="F146" s="1" t="s">
        <v>1814</v>
      </c>
      <c r="G146" s="1" t="s">
        <v>147</v>
      </c>
      <c r="H146" s="1" t="s">
        <v>1749</v>
      </c>
      <c r="I146" s="1" t="s">
        <v>17</v>
      </c>
      <c r="J146" s="1" t="s">
        <v>17</v>
      </c>
      <c r="K146" s="1" t="s">
        <v>17</v>
      </c>
      <c r="L146" s="1" t="s">
        <v>151</v>
      </c>
    </row>
    <row r="147" ht="18.0" customHeight="1">
      <c r="A147" s="1" t="s">
        <v>1816</v>
      </c>
      <c r="B147" s="42" t="s">
        <v>1803</v>
      </c>
      <c r="C147" s="2">
        <v>0.0</v>
      </c>
      <c r="D147" s="1" t="s">
        <v>1747</v>
      </c>
      <c r="E147" s="1" t="s">
        <v>1798</v>
      </c>
      <c r="F147" s="1" t="s">
        <v>1814</v>
      </c>
      <c r="G147" s="1" t="s">
        <v>147</v>
      </c>
      <c r="H147" s="1" t="s">
        <v>1749</v>
      </c>
      <c r="I147" s="1" t="s">
        <v>17</v>
      </c>
      <c r="J147" s="1" t="s">
        <v>17</v>
      </c>
      <c r="K147" s="1" t="s">
        <v>17</v>
      </c>
      <c r="L147" s="1" t="s">
        <v>151</v>
      </c>
    </row>
    <row r="148" ht="18.0" customHeight="1">
      <c r="A148" s="1" t="s">
        <v>1817</v>
      </c>
      <c r="B148" s="42" t="s">
        <v>1805</v>
      </c>
      <c r="C148" s="2">
        <v>0.0</v>
      </c>
      <c r="D148" s="1" t="s">
        <v>1747</v>
      </c>
      <c r="E148" s="1" t="s">
        <v>1798</v>
      </c>
      <c r="F148" s="1" t="s">
        <v>1814</v>
      </c>
      <c r="G148" s="1" t="s">
        <v>147</v>
      </c>
      <c r="H148" s="1" t="s">
        <v>1749</v>
      </c>
      <c r="I148" s="1" t="s">
        <v>17</v>
      </c>
      <c r="J148" s="1" t="s">
        <v>17</v>
      </c>
      <c r="K148" s="1" t="s">
        <v>17</v>
      </c>
      <c r="L148" s="1" t="s">
        <v>151</v>
      </c>
    </row>
    <row r="149" ht="18.0" customHeight="1">
      <c r="A149" s="1" t="s">
        <v>1818</v>
      </c>
      <c r="B149" s="42" t="s">
        <v>1807</v>
      </c>
      <c r="C149" s="2">
        <v>0.0</v>
      </c>
      <c r="D149" s="1" t="s">
        <v>1747</v>
      </c>
      <c r="E149" s="1" t="s">
        <v>1798</v>
      </c>
      <c r="F149" s="1" t="s">
        <v>1814</v>
      </c>
      <c r="G149" s="1" t="s">
        <v>147</v>
      </c>
      <c r="H149" s="1" t="s">
        <v>1749</v>
      </c>
      <c r="I149" s="1" t="s">
        <v>17</v>
      </c>
      <c r="J149" s="1" t="s">
        <v>17</v>
      </c>
      <c r="K149" s="1" t="s">
        <v>17</v>
      </c>
      <c r="L149" s="1" t="s">
        <v>151</v>
      </c>
    </row>
    <row r="150" ht="18.0" customHeight="1">
      <c r="A150" s="1" t="s">
        <v>1819</v>
      </c>
      <c r="B150" s="42" t="s">
        <v>1809</v>
      </c>
      <c r="C150" s="2">
        <v>0.0</v>
      </c>
      <c r="D150" s="1" t="s">
        <v>1747</v>
      </c>
      <c r="E150" s="1" t="s">
        <v>1798</v>
      </c>
      <c r="F150" s="1" t="s">
        <v>1814</v>
      </c>
      <c r="G150" s="1" t="s">
        <v>147</v>
      </c>
      <c r="H150" s="1" t="s">
        <v>1749</v>
      </c>
      <c r="I150" s="1" t="s">
        <v>17</v>
      </c>
      <c r="J150" s="1" t="s">
        <v>17</v>
      </c>
      <c r="K150" s="1" t="s">
        <v>17</v>
      </c>
      <c r="L150" s="1" t="s">
        <v>151</v>
      </c>
    </row>
    <row r="151" ht="18.0" customHeight="1">
      <c r="A151" s="1" t="s">
        <v>1820</v>
      </c>
      <c r="B151" s="5" t="s">
        <v>1811</v>
      </c>
      <c r="C151" s="2">
        <v>0.0</v>
      </c>
      <c r="D151" s="1" t="s">
        <v>1747</v>
      </c>
      <c r="E151" s="1" t="s">
        <v>1798</v>
      </c>
      <c r="F151" s="1" t="s">
        <v>1814</v>
      </c>
      <c r="G151" s="1" t="s">
        <v>147</v>
      </c>
      <c r="H151" s="1" t="s">
        <v>1749</v>
      </c>
      <c r="I151" s="1" t="s">
        <v>17</v>
      </c>
      <c r="J151" s="1" t="s">
        <v>17</v>
      </c>
      <c r="K151" s="1" t="s">
        <v>17</v>
      </c>
      <c r="L151" s="1" t="s">
        <v>151</v>
      </c>
    </row>
    <row r="152" ht="18.0" customHeight="1">
      <c r="A152" s="1" t="s">
        <v>1821</v>
      </c>
      <c r="B152" s="5" t="s">
        <v>181</v>
      </c>
      <c r="C152" s="1">
        <f>SUM(C145:C151)</f>
        <v>27</v>
      </c>
      <c r="D152" s="1" t="s">
        <v>1747</v>
      </c>
      <c r="E152" s="1" t="s">
        <v>1798</v>
      </c>
      <c r="F152" s="1" t="s">
        <v>1814</v>
      </c>
      <c r="G152" s="1" t="s">
        <v>147</v>
      </c>
      <c r="H152" s="1" t="s">
        <v>1749</v>
      </c>
      <c r="I152" s="1" t="s">
        <v>17</v>
      </c>
      <c r="J152" s="1" t="s">
        <v>17</v>
      </c>
      <c r="K152" s="1" t="s">
        <v>17</v>
      </c>
      <c r="L152" s="1" t="s">
        <v>151</v>
      </c>
    </row>
    <row r="153" ht="15.75" customHeight="1">
      <c r="B153" s="5"/>
    </row>
    <row r="154" ht="15.75" customHeight="1">
      <c r="B154" s="5"/>
    </row>
    <row r="155" ht="15.75" customHeight="1">
      <c r="B155" s="5"/>
    </row>
    <row r="156" ht="15.75" customHeight="1">
      <c r="B156" s="5"/>
    </row>
    <row r="157" ht="15.75" customHeight="1">
      <c r="B157" s="5"/>
    </row>
    <row r="158" ht="15.75" customHeight="1">
      <c r="B158" s="5"/>
    </row>
    <row r="159" ht="15.75" customHeight="1">
      <c r="B159" s="5"/>
    </row>
    <row r="160" ht="15.75" customHeight="1">
      <c r="B160" s="5"/>
    </row>
    <row r="161" ht="15.75" customHeight="1">
      <c r="B161" s="5"/>
    </row>
    <row r="162" ht="15.75" customHeight="1">
      <c r="B162" s="5"/>
    </row>
    <row r="163" ht="15.75" customHeight="1">
      <c r="B163" s="5"/>
    </row>
    <row r="164" ht="15.75" customHeight="1">
      <c r="B164" s="5"/>
    </row>
    <row r="165" ht="15.75" customHeight="1">
      <c r="B165" s="5"/>
    </row>
    <row r="166" ht="15.75" customHeight="1">
      <c r="B166" s="5"/>
    </row>
    <row r="167" ht="15.75" customHeight="1">
      <c r="B167" s="5"/>
    </row>
    <row r="168" ht="15.75" customHeight="1">
      <c r="B168" s="5"/>
    </row>
    <row r="169" ht="15.75" customHeight="1">
      <c r="B169" s="5"/>
    </row>
    <row r="170" ht="15.75" customHeight="1">
      <c r="B170" s="5"/>
    </row>
    <row r="171" ht="15.75" customHeight="1">
      <c r="B171" s="5"/>
    </row>
    <row r="172" ht="15.75" customHeight="1">
      <c r="B172" s="5"/>
    </row>
    <row r="173" ht="15.75" customHeight="1">
      <c r="B173" s="5"/>
    </row>
    <row r="174" ht="15.75" customHeight="1">
      <c r="B174" s="5"/>
    </row>
    <row r="175" ht="15.75" customHeight="1">
      <c r="B175" s="5"/>
    </row>
    <row r="176" ht="15.75" customHeight="1">
      <c r="B176" s="5"/>
    </row>
    <row r="177" ht="15.75" customHeight="1">
      <c r="B177" s="5"/>
    </row>
    <row r="178" ht="15.75" customHeight="1">
      <c r="B178" s="5"/>
    </row>
    <row r="179" ht="15.75" customHeight="1">
      <c r="B179" s="5"/>
    </row>
    <row r="180" ht="15.75" customHeight="1">
      <c r="B180" s="5"/>
    </row>
    <row r="181" ht="15.75" customHeight="1">
      <c r="B181" s="5"/>
    </row>
    <row r="182" ht="15.75" customHeight="1">
      <c r="B182" s="5"/>
    </row>
    <row r="183" ht="15.75" customHeight="1">
      <c r="B183" s="5"/>
    </row>
    <row r="184" ht="15.75" customHeight="1">
      <c r="B184" s="5"/>
    </row>
    <row r="185" ht="15.75" customHeight="1">
      <c r="B185" s="5"/>
    </row>
    <row r="186" ht="15.75" customHeight="1">
      <c r="B186" s="5"/>
    </row>
    <row r="187" ht="15.75" customHeight="1">
      <c r="B187" s="5"/>
    </row>
    <row r="188" ht="15.75" customHeight="1">
      <c r="B188" s="5"/>
    </row>
    <row r="189" ht="15.75" customHeight="1">
      <c r="B189" s="5"/>
    </row>
    <row r="190" ht="15.75" customHeight="1">
      <c r="B190" s="5"/>
    </row>
    <row r="191" ht="15.75" customHeight="1">
      <c r="B191" s="5"/>
    </row>
    <row r="192" ht="15.75" customHeight="1">
      <c r="B192" s="5"/>
    </row>
    <row r="193" ht="15.75" customHeight="1">
      <c r="B193" s="5"/>
    </row>
    <row r="194" ht="15.75" customHeight="1">
      <c r="B194" s="5"/>
    </row>
    <row r="195" ht="15.75" customHeight="1">
      <c r="B195" s="5"/>
    </row>
    <row r="196" ht="15.75" customHeight="1">
      <c r="B196" s="5"/>
    </row>
    <row r="197" ht="15.75" customHeight="1">
      <c r="B197" s="5"/>
    </row>
    <row r="198" ht="15.75" customHeight="1">
      <c r="B198" s="5"/>
    </row>
    <row r="199" ht="15.75" customHeight="1">
      <c r="B199" s="5"/>
    </row>
    <row r="200" ht="15.75" customHeight="1">
      <c r="B200" s="5"/>
    </row>
    <row r="201" ht="15.75" customHeight="1">
      <c r="B201" s="5"/>
    </row>
    <row r="202" ht="15.75" customHeight="1">
      <c r="B202" s="5"/>
    </row>
    <row r="203" ht="15.75" customHeight="1">
      <c r="B203" s="5"/>
    </row>
    <row r="204" ht="15.75" customHeight="1">
      <c r="B204" s="5"/>
    </row>
    <row r="205" ht="15.75" customHeight="1">
      <c r="B205" s="5"/>
    </row>
    <row r="206" ht="15.75" customHeight="1">
      <c r="B206" s="5"/>
    </row>
    <row r="207" ht="15.75" customHeight="1">
      <c r="B207" s="5"/>
    </row>
    <row r="208" ht="15.75" customHeight="1">
      <c r="B208" s="5"/>
    </row>
    <row r="209" ht="15.75" customHeight="1">
      <c r="B209" s="5"/>
    </row>
    <row r="210" ht="15.75" customHeight="1">
      <c r="B210" s="5"/>
    </row>
    <row r="211" ht="15.75" customHeight="1">
      <c r="B211" s="5"/>
    </row>
    <row r="212" ht="15.75" customHeight="1">
      <c r="B212" s="5"/>
    </row>
    <row r="213" ht="15.75" customHeight="1">
      <c r="B213" s="5"/>
    </row>
    <row r="214" ht="15.75" customHeight="1">
      <c r="B214" s="5"/>
    </row>
    <row r="215" ht="15.75" customHeight="1">
      <c r="B215" s="5"/>
    </row>
    <row r="216" ht="15.75" customHeight="1">
      <c r="B216" s="5"/>
    </row>
    <row r="217" ht="15.75" customHeight="1">
      <c r="B217" s="5"/>
    </row>
    <row r="218" ht="15.75" customHeight="1">
      <c r="B218" s="5"/>
    </row>
    <row r="219" ht="15.75" customHeight="1">
      <c r="B219" s="5"/>
    </row>
    <row r="220" ht="15.75" customHeight="1">
      <c r="B220" s="5"/>
    </row>
    <row r="221" ht="15.75" customHeight="1">
      <c r="B221" s="5"/>
    </row>
    <row r="222" ht="15.75" customHeight="1">
      <c r="B222" s="5"/>
    </row>
    <row r="223" ht="15.75" customHeight="1">
      <c r="B223" s="5"/>
    </row>
    <row r="224" ht="15.75" customHeight="1">
      <c r="B224" s="5"/>
    </row>
    <row r="225" ht="15.75" customHeight="1">
      <c r="B225" s="5"/>
    </row>
    <row r="226" ht="15.75" customHeight="1">
      <c r="B226" s="5"/>
    </row>
    <row r="227" ht="15.75" customHeight="1">
      <c r="B227" s="5"/>
    </row>
    <row r="228" ht="15.75" customHeight="1">
      <c r="B228" s="5"/>
    </row>
    <row r="229" ht="15.75" customHeight="1">
      <c r="B229" s="5"/>
    </row>
    <row r="230" ht="15.75" customHeight="1">
      <c r="B230" s="5"/>
    </row>
    <row r="231" ht="15.75" customHeight="1">
      <c r="B231" s="5"/>
    </row>
    <row r="232" ht="15.75" customHeight="1">
      <c r="B232" s="5"/>
    </row>
    <row r="233" ht="15.75" customHeight="1">
      <c r="B233" s="5"/>
    </row>
    <row r="234" ht="15.75" customHeight="1">
      <c r="B234" s="5"/>
    </row>
    <row r="235" ht="15.75" customHeight="1">
      <c r="B235" s="5"/>
    </row>
    <row r="236" ht="15.75" customHeight="1">
      <c r="B236" s="5"/>
    </row>
    <row r="237" ht="15.75" customHeight="1">
      <c r="B237" s="5"/>
    </row>
    <row r="238" ht="15.75" customHeight="1">
      <c r="B238" s="5"/>
    </row>
    <row r="239" ht="15.75" customHeight="1">
      <c r="B239" s="5"/>
    </row>
    <row r="240" ht="15.75" customHeight="1">
      <c r="B240" s="5"/>
    </row>
    <row r="241" ht="15.75" customHeight="1">
      <c r="B241" s="5"/>
    </row>
    <row r="242" ht="15.75" customHeight="1">
      <c r="B242" s="5"/>
    </row>
    <row r="243" ht="15.75" customHeight="1">
      <c r="B243" s="5"/>
    </row>
    <row r="244" ht="15.75" customHeight="1">
      <c r="B244" s="5"/>
    </row>
    <row r="245" ht="15.75" customHeight="1">
      <c r="B245" s="5"/>
    </row>
    <row r="246" ht="15.75" customHeight="1">
      <c r="B246" s="5"/>
    </row>
    <row r="247" ht="15.75" customHeight="1">
      <c r="B247" s="5"/>
    </row>
    <row r="248" ht="15.75" customHeight="1">
      <c r="B248" s="5"/>
    </row>
    <row r="249" ht="15.75" customHeight="1">
      <c r="B249" s="5"/>
    </row>
    <row r="250" ht="15.75" customHeight="1">
      <c r="B250" s="5"/>
    </row>
    <row r="251" ht="15.75" customHeight="1">
      <c r="B251" s="5"/>
    </row>
    <row r="252" ht="15.75" customHeight="1">
      <c r="B252" s="5"/>
    </row>
    <row r="253" ht="15.75" customHeight="1">
      <c r="B253" s="5"/>
    </row>
    <row r="254" ht="15.75" customHeight="1">
      <c r="B254" s="5"/>
    </row>
    <row r="255" ht="15.75" customHeight="1">
      <c r="B255" s="5"/>
    </row>
    <row r="256" ht="15.75" customHeight="1">
      <c r="B256" s="5"/>
    </row>
    <row r="257" ht="15.75" customHeight="1">
      <c r="B257" s="5"/>
    </row>
    <row r="258" ht="15.75" customHeight="1">
      <c r="B258" s="5"/>
    </row>
    <row r="259" ht="15.75" customHeight="1">
      <c r="B259" s="5"/>
    </row>
    <row r="260" ht="15.75" customHeight="1">
      <c r="B260" s="5"/>
    </row>
    <row r="261" ht="15.75" customHeight="1">
      <c r="B261" s="5"/>
    </row>
    <row r="262" ht="15.75" customHeight="1">
      <c r="B262" s="5"/>
    </row>
    <row r="263" ht="15.75" customHeight="1">
      <c r="B263" s="5"/>
    </row>
    <row r="264" ht="15.75" customHeight="1">
      <c r="B264" s="5"/>
    </row>
    <row r="265" ht="15.75" customHeight="1">
      <c r="B265" s="5"/>
    </row>
    <row r="266" ht="15.75" customHeight="1">
      <c r="B266" s="5"/>
    </row>
    <row r="267" ht="15.75" customHeight="1">
      <c r="B267" s="5"/>
    </row>
    <row r="268" ht="15.75" customHeight="1">
      <c r="B268" s="5"/>
    </row>
    <row r="269" ht="15.75" customHeight="1">
      <c r="B269" s="5"/>
    </row>
    <row r="270" ht="15.75" customHeight="1">
      <c r="B270" s="5"/>
    </row>
    <row r="271" ht="15.75" customHeight="1">
      <c r="B271" s="5"/>
    </row>
    <row r="272" ht="15.75" customHeight="1">
      <c r="B272" s="5"/>
    </row>
    <row r="273" ht="15.75" customHeight="1">
      <c r="B273" s="5"/>
    </row>
    <row r="274" ht="15.75" customHeight="1">
      <c r="B274" s="5"/>
    </row>
    <row r="275" ht="15.75" customHeight="1">
      <c r="B275" s="5"/>
    </row>
    <row r="276" ht="15.75" customHeight="1">
      <c r="B276" s="5"/>
    </row>
    <row r="277" ht="15.75" customHeight="1">
      <c r="B277" s="5"/>
    </row>
    <row r="278" ht="15.75" customHeight="1">
      <c r="B278" s="5"/>
    </row>
    <row r="279" ht="15.75" customHeight="1">
      <c r="B279" s="5"/>
    </row>
    <row r="280" ht="15.75" customHeight="1">
      <c r="B280" s="5"/>
    </row>
    <row r="281" ht="15.75" customHeight="1">
      <c r="B281" s="5"/>
    </row>
    <row r="282" ht="15.75" customHeight="1">
      <c r="B282" s="5"/>
    </row>
    <row r="283" ht="15.75" customHeight="1">
      <c r="B283" s="5"/>
    </row>
    <row r="284" ht="15.75" customHeight="1">
      <c r="B284" s="5"/>
    </row>
    <row r="285" ht="15.75" customHeight="1">
      <c r="B285" s="5"/>
    </row>
    <row r="286" ht="15.75" customHeight="1">
      <c r="B286" s="5"/>
    </row>
    <row r="287" ht="15.75" customHeight="1">
      <c r="B287" s="5"/>
    </row>
    <row r="288" ht="15.75" customHeight="1">
      <c r="B288" s="5"/>
    </row>
    <row r="289" ht="15.75" customHeight="1">
      <c r="B289" s="5"/>
    </row>
    <row r="290" ht="15.75" customHeight="1">
      <c r="B290" s="5"/>
    </row>
    <row r="291" ht="15.75" customHeight="1">
      <c r="B291" s="5"/>
    </row>
    <row r="292" ht="15.75" customHeight="1">
      <c r="B292" s="5"/>
    </row>
    <row r="293" ht="15.75" customHeight="1">
      <c r="B293" s="5"/>
    </row>
    <row r="294" ht="15.75" customHeight="1">
      <c r="B294" s="5"/>
    </row>
    <row r="295" ht="15.75" customHeight="1">
      <c r="B295" s="5"/>
    </row>
    <row r="296" ht="15.75" customHeight="1">
      <c r="B296" s="5"/>
    </row>
    <row r="297" ht="15.75" customHeight="1">
      <c r="B297" s="5"/>
    </row>
    <row r="298" ht="15.75" customHeight="1">
      <c r="B298" s="5"/>
    </row>
    <row r="299" ht="15.75" customHeight="1">
      <c r="B299" s="5"/>
    </row>
    <row r="300" ht="15.75" customHeight="1">
      <c r="B300" s="5"/>
    </row>
    <row r="301" ht="15.75" customHeight="1">
      <c r="B301" s="5"/>
    </row>
    <row r="302" ht="15.75" customHeight="1">
      <c r="B302" s="5"/>
    </row>
    <row r="303" ht="15.75" customHeight="1">
      <c r="B303" s="5"/>
    </row>
    <row r="304" ht="15.75" customHeight="1">
      <c r="B304" s="5"/>
    </row>
    <row r="305" ht="15.75" customHeight="1">
      <c r="B305" s="5"/>
    </row>
    <row r="306" ht="15.75" customHeight="1">
      <c r="B306" s="5"/>
    </row>
    <row r="307" ht="15.75" customHeight="1">
      <c r="B307" s="5"/>
    </row>
    <row r="308" ht="15.75" customHeight="1">
      <c r="B308" s="5"/>
    </row>
    <row r="309" ht="15.75" customHeight="1">
      <c r="B309" s="5"/>
    </row>
    <row r="310" ht="15.75" customHeight="1">
      <c r="B310" s="5"/>
    </row>
    <row r="311" ht="15.75" customHeight="1">
      <c r="B311" s="5"/>
    </row>
    <row r="312" ht="15.75" customHeight="1">
      <c r="B312" s="5"/>
    </row>
    <row r="313" ht="15.75" customHeight="1">
      <c r="B313" s="5"/>
    </row>
    <row r="314" ht="15.75" customHeight="1">
      <c r="B314" s="5"/>
    </row>
    <row r="315" ht="15.75" customHeight="1">
      <c r="B315" s="5"/>
    </row>
    <row r="316" ht="15.75" customHeight="1">
      <c r="B316" s="5"/>
    </row>
    <row r="317" ht="15.75" customHeight="1">
      <c r="B317" s="5"/>
    </row>
    <row r="318" ht="15.75" customHeight="1">
      <c r="B318" s="5"/>
    </row>
    <row r="319" ht="15.75" customHeight="1">
      <c r="B319" s="5"/>
    </row>
    <row r="320" ht="15.75" customHeight="1">
      <c r="B320" s="5"/>
    </row>
    <row r="321" ht="15.75" customHeight="1">
      <c r="B321" s="5"/>
    </row>
    <row r="322" ht="15.75" customHeight="1">
      <c r="B322" s="5"/>
    </row>
    <row r="323" ht="15.75" customHeight="1">
      <c r="B323" s="5"/>
    </row>
    <row r="324" ht="15.75" customHeight="1">
      <c r="B324" s="5"/>
    </row>
    <row r="325" ht="15.75" customHeight="1">
      <c r="B325" s="5"/>
    </row>
    <row r="326" ht="15.75" customHeight="1">
      <c r="B326" s="5"/>
    </row>
    <row r="327" ht="15.75" customHeight="1">
      <c r="B327" s="5"/>
    </row>
    <row r="328" ht="15.75" customHeight="1">
      <c r="B328" s="5"/>
    </row>
    <row r="329" ht="15.75" customHeight="1">
      <c r="B329" s="5"/>
    </row>
    <row r="330" ht="15.75" customHeight="1">
      <c r="B330" s="5"/>
    </row>
    <row r="331" ht="15.75" customHeight="1">
      <c r="B331" s="5"/>
    </row>
    <row r="332" ht="15.75" customHeight="1">
      <c r="B332" s="5"/>
    </row>
    <row r="333" ht="15.75" customHeight="1">
      <c r="B333" s="5"/>
    </row>
    <row r="334" ht="15.75" customHeight="1">
      <c r="B334" s="5"/>
    </row>
    <row r="335" ht="15.75" customHeight="1">
      <c r="B335" s="5"/>
    </row>
    <row r="336" ht="15.75" customHeight="1">
      <c r="B336" s="5"/>
    </row>
    <row r="337" ht="15.75" customHeight="1">
      <c r="B337" s="5"/>
    </row>
    <row r="338" ht="15.75" customHeight="1">
      <c r="B338" s="5"/>
    </row>
    <row r="339" ht="15.75" customHeight="1">
      <c r="B339" s="5"/>
    </row>
    <row r="340" ht="15.75" customHeight="1">
      <c r="B340" s="5"/>
    </row>
    <row r="341" ht="15.75" customHeight="1">
      <c r="B341" s="5"/>
    </row>
    <row r="342" ht="15.75" customHeight="1">
      <c r="B342" s="5"/>
    </row>
    <row r="343" ht="15.75" customHeight="1">
      <c r="B343" s="5"/>
    </row>
    <row r="344" ht="15.75" customHeight="1">
      <c r="B344" s="5"/>
    </row>
    <row r="345" ht="15.75" customHeight="1">
      <c r="B345" s="5"/>
    </row>
    <row r="346" ht="15.75" customHeight="1">
      <c r="B346" s="5"/>
    </row>
    <row r="347" ht="15.75" customHeight="1">
      <c r="B347" s="5"/>
    </row>
    <row r="348" ht="15.75" customHeight="1">
      <c r="B348" s="5"/>
    </row>
    <row r="349" ht="15.75" customHeight="1">
      <c r="B349" s="5"/>
    </row>
    <row r="350" ht="15.75" customHeight="1">
      <c r="B350" s="5"/>
    </row>
    <row r="351" ht="15.75" customHeight="1">
      <c r="B351" s="5"/>
    </row>
    <row r="352" ht="15.75" customHeight="1">
      <c r="B352" s="5"/>
    </row>
    <row r="353" ht="15.75" customHeight="1">
      <c r="B353" s="5"/>
    </row>
    <row r="354" ht="15.75" customHeight="1">
      <c r="B354" s="5"/>
    </row>
    <row r="355" ht="15.75" customHeight="1">
      <c r="B355" s="5"/>
    </row>
    <row r="356" ht="15.75" customHeight="1">
      <c r="B356" s="5"/>
    </row>
    <row r="357" ht="15.75" customHeight="1">
      <c r="B357" s="5"/>
    </row>
    <row r="358" ht="15.75" customHeight="1">
      <c r="B358" s="5"/>
    </row>
    <row r="359" ht="15.75" customHeight="1">
      <c r="B359" s="5"/>
    </row>
    <row r="360" ht="15.75" customHeight="1">
      <c r="B360" s="5"/>
    </row>
    <row r="361" ht="15.75" customHeight="1">
      <c r="B361" s="5"/>
    </row>
    <row r="362" ht="15.75" customHeight="1">
      <c r="B362" s="5"/>
    </row>
    <row r="363" ht="15.75" customHeight="1">
      <c r="B363" s="5"/>
    </row>
    <row r="364" ht="15.75" customHeight="1">
      <c r="B364" s="5"/>
    </row>
    <row r="365" ht="15.75" customHeight="1">
      <c r="B365" s="5"/>
    </row>
    <row r="366" ht="15.75" customHeight="1">
      <c r="B366" s="5"/>
    </row>
    <row r="367" ht="15.75" customHeight="1">
      <c r="B367" s="5"/>
    </row>
    <row r="368" ht="15.75" customHeight="1">
      <c r="B368" s="5"/>
    </row>
    <row r="369" ht="15.75" customHeight="1">
      <c r="B369" s="5"/>
    </row>
    <row r="370" ht="15.75" customHeight="1">
      <c r="B370" s="5"/>
    </row>
    <row r="371" ht="15.75" customHeight="1">
      <c r="B371" s="5"/>
    </row>
    <row r="372" ht="15.75" customHeight="1">
      <c r="B372" s="5"/>
    </row>
    <row r="373" ht="15.75" customHeight="1">
      <c r="B373" s="5"/>
    </row>
    <row r="374" ht="15.75" customHeight="1">
      <c r="B374" s="5"/>
    </row>
    <row r="375" ht="15.75" customHeight="1">
      <c r="B375" s="5"/>
    </row>
    <row r="376" ht="15.75" customHeight="1">
      <c r="B376" s="5"/>
    </row>
    <row r="377" ht="15.75" customHeight="1">
      <c r="B377" s="5"/>
    </row>
    <row r="378" ht="15.75" customHeight="1">
      <c r="B378" s="5"/>
    </row>
    <row r="379" ht="15.75" customHeight="1">
      <c r="B379" s="5"/>
    </row>
    <row r="380" ht="15.75" customHeight="1">
      <c r="B380" s="5"/>
    </row>
    <row r="381" ht="15.75" customHeight="1">
      <c r="B381" s="5"/>
    </row>
    <row r="382" ht="15.75" customHeight="1">
      <c r="B382" s="5"/>
    </row>
    <row r="383" ht="15.75" customHeight="1">
      <c r="B383" s="5"/>
    </row>
    <row r="384" ht="15.75" customHeight="1">
      <c r="B384" s="5"/>
    </row>
    <row r="385" ht="15.75" customHeight="1">
      <c r="B385" s="5"/>
    </row>
    <row r="386" ht="15.75" customHeight="1">
      <c r="B386" s="5"/>
    </row>
    <row r="387" ht="15.75" customHeight="1">
      <c r="B387" s="5"/>
    </row>
    <row r="388" ht="15.75" customHeight="1">
      <c r="B388" s="5"/>
    </row>
    <row r="389" ht="15.75" customHeight="1">
      <c r="B389" s="5"/>
    </row>
    <row r="390" ht="15.75" customHeight="1">
      <c r="B390" s="5"/>
    </row>
    <row r="391" ht="15.75" customHeight="1">
      <c r="B391" s="5"/>
    </row>
    <row r="392" ht="15.75" customHeight="1">
      <c r="B392" s="5"/>
    </row>
    <row r="393" ht="15.75" customHeight="1">
      <c r="B393" s="5"/>
    </row>
    <row r="394" ht="15.75" customHeight="1">
      <c r="B394" s="5"/>
    </row>
    <row r="395" ht="15.75" customHeight="1">
      <c r="B395" s="5"/>
    </row>
    <row r="396" ht="15.75" customHeight="1">
      <c r="B396" s="5"/>
    </row>
    <row r="397" ht="15.75" customHeight="1">
      <c r="B397" s="5"/>
    </row>
    <row r="398" ht="15.75" customHeight="1">
      <c r="B398" s="5"/>
    </row>
    <row r="399" ht="15.75" customHeight="1">
      <c r="B399" s="5"/>
    </row>
    <row r="400" ht="15.75" customHeight="1">
      <c r="B400" s="5"/>
    </row>
    <row r="401" ht="15.75" customHeight="1">
      <c r="B401" s="5"/>
    </row>
    <row r="402" ht="15.75" customHeight="1">
      <c r="B402" s="5"/>
    </row>
    <row r="403" ht="15.75" customHeight="1">
      <c r="B403" s="5"/>
    </row>
    <row r="404" ht="15.75" customHeight="1">
      <c r="B404" s="5"/>
    </row>
    <row r="405" ht="15.75" customHeight="1">
      <c r="B405" s="5"/>
    </row>
    <row r="406" ht="15.75" customHeight="1">
      <c r="B406" s="5"/>
    </row>
    <row r="407" ht="15.75" customHeight="1">
      <c r="B407" s="5"/>
    </row>
    <row r="408" ht="15.75" customHeight="1">
      <c r="B408" s="5"/>
    </row>
    <row r="409" ht="15.75" customHeight="1">
      <c r="B409" s="5"/>
    </row>
    <row r="410" ht="15.75" customHeight="1">
      <c r="B410" s="5"/>
    </row>
    <row r="411" ht="15.75" customHeight="1">
      <c r="B411" s="5"/>
    </row>
    <row r="412" ht="15.75" customHeight="1">
      <c r="B412" s="5"/>
    </row>
    <row r="413" ht="15.75" customHeight="1">
      <c r="B413" s="5"/>
    </row>
    <row r="414" ht="15.75" customHeight="1">
      <c r="B414" s="5"/>
    </row>
    <row r="415" ht="15.75" customHeight="1">
      <c r="B415" s="5"/>
    </row>
    <row r="416" ht="15.75" customHeight="1">
      <c r="B416" s="5"/>
    </row>
    <row r="417" ht="15.75" customHeight="1">
      <c r="B417" s="5"/>
    </row>
    <row r="418" ht="15.75" customHeight="1">
      <c r="B418" s="5"/>
    </row>
    <row r="419" ht="15.75" customHeight="1">
      <c r="B419" s="5"/>
    </row>
    <row r="420" ht="15.75" customHeight="1">
      <c r="B420" s="5"/>
    </row>
    <row r="421" ht="15.75" customHeight="1">
      <c r="B421" s="5"/>
    </row>
    <row r="422" ht="15.75" customHeight="1">
      <c r="B422" s="5"/>
    </row>
    <row r="423" ht="15.75" customHeight="1">
      <c r="B423" s="5"/>
    </row>
    <row r="424" ht="15.75" customHeight="1">
      <c r="B424" s="5"/>
    </row>
    <row r="425" ht="15.75" customHeight="1">
      <c r="B425" s="5"/>
    </row>
    <row r="426" ht="15.75" customHeight="1">
      <c r="B426" s="5"/>
    </row>
    <row r="427" ht="15.75" customHeight="1">
      <c r="B427" s="5"/>
    </row>
    <row r="428" ht="15.75" customHeight="1">
      <c r="B428" s="5"/>
    </row>
    <row r="429" ht="15.75" customHeight="1">
      <c r="B429" s="5"/>
    </row>
    <row r="430" ht="15.75" customHeight="1">
      <c r="B430" s="5"/>
    </row>
    <row r="431" ht="15.75" customHeight="1">
      <c r="B431" s="5"/>
    </row>
    <row r="432" ht="15.75" customHeight="1">
      <c r="B432" s="5"/>
    </row>
    <row r="433" ht="15.75" customHeight="1">
      <c r="B433" s="5"/>
    </row>
    <row r="434" ht="15.75" customHeight="1">
      <c r="B434" s="5"/>
    </row>
    <row r="435" ht="15.75" customHeight="1">
      <c r="B435" s="5"/>
    </row>
    <row r="436" ht="15.75" customHeight="1">
      <c r="B436" s="5"/>
    </row>
    <row r="437" ht="15.75" customHeight="1">
      <c r="B437" s="5"/>
    </row>
    <row r="438" ht="15.75" customHeight="1">
      <c r="B438" s="5"/>
    </row>
    <row r="439" ht="15.75" customHeight="1">
      <c r="B439" s="5"/>
    </row>
    <row r="440" ht="15.75" customHeight="1">
      <c r="B440" s="5"/>
    </row>
    <row r="441" ht="15.75" customHeight="1">
      <c r="B441" s="5"/>
    </row>
    <row r="442" ht="15.75" customHeight="1">
      <c r="B442" s="5"/>
    </row>
    <row r="443" ht="15.75" customHeight="1">
      <c r="B443" s="5"/>
    </row>
    <row r="444" ht="15.75" customHeight="1">
      <c r="B444" s="5"/>
    </row>
    <row r="445" ht="15.75" customHeight="1">
      <c r="B445" s="5"/>
    </row>
    <row r="446" ht="15.75" customHeight="1">
      <c r="B446" s="5"/>
    </row>
    <row r="447" ht="15.75" customHeight="1">
      <c r="B447" s="5"/>
    </row>
    <row r="448" ht="15.75" customHeight="1">
      <c r="B448" s="5"/>
    </row>
    <row r="449" ht="15.75" customHeight="1">
      <c r="B449" s="5"/>
    </row>
    <row r="450" ht="15.75" customHeight="1">
      <c r="B450" s="5"/>
    </row>
    <row r="451" ht="15.75" customHeight="1">
      <c r="B451" s="5"/>
    </row>
    <row r="452" ht="15.75" customHeight="1">
      <c r="B452" s="5"/>
    </row>
    <row r="453" ht="15.75" customHeight="1">
      <c r="B453" s="5"/>
    </row>
    <row r="454" ht="15.75" customHeight="1">
      <c r="B454" s="5"/>
    </row>
    <row r="455" ht="15.75" customHeight="1">
      <c r="B455" s="5"/>
    </row>
    <row r="456" ht="15.75" customHeight="1">
      <c r="B456" s="5"/>
    </row>
    <row r="457" ht="15.75" customHeight="1">
      <c r="B457" s="5"/>
    </row>
    <row r="458" ht="15.75" customHeight="1">
      <c r="B458" s="5"/>
    </row>
    <row r="459" ht="15.75" customHeight="1">
      <c r="B459" s="5"/>
    </row>
    <row r="460" ht="15.75" customHeight="1">
      <c r="B460" s="5"/>
    </row>
    <row r="461" ht="15.75" customHeight="1">
      <c r="B461" s="5"/>
    </row>
    <row r="462" ht="15.75" customHeight="1">
      <c r="B462" s="5"/>
    </row>
    <row r="463" ht="15.75" customHeight="1">
      <c r="B463" s="5"/>
    </row>
    <row r="464" ht="15.75" customHeight="1">
      <c r="B464" s="5"/>
    </row>
    <row r="465" ht="15.75" customHeight="1">
      <c r="B465" s="5"/>
    </row>
    <row r="466" ht="15.75" customHeight="1">
      <c r="B466" s="5"/>
    </row>
    <row r="467" ht="15.75" customHeight="1">
      <c r="B467" s="5"/>
    </row>
    <row r="468" ht="15.75" customHeight="1">
      <c r="B468" s="5"/>
    </row>
    <row r="469" ht="15.75" customHeight="1">
      <c r="B469" s="5"/>
    </row>
    <row r="470" ht="15.75" customHeight="1">
      <c r="B470" s="5"/>
    </row>
    <row r="471" ht="15.75" customHeight="1">
      <c r="B471" s="5"/>
    </row>
    <row r="472" ht="15.75" customHeight="1">
      <c r="B472" s="5"/>
    </row>
    <row r="473" ht="15.75" customHeight="1">
      <c r="B473" s="5"/>
    </row>
    <row r="474" ht="15.75" customHeight="1">
      <c r="B474" s="5"/>
    </row>
    <row r="475" ht="15.75" customHeight="1">
      <c r="B475" s="5"/>
    </row>
    <row r="476" ht="15.75" customHeight="1">
      <c r="B476" s="5"/>
    </row>
    <row r="477" ht="15.75" customHeight="1">
      <c r="B477" s="5"/>
    </row>
    <row r="478" ht="15.75" customHeight="1">
      <c r="B478" s="5"/>
    </row>
    <row r="479" ht="15.75" customHeight="1">
      <c r="B479" s="5"/>
    </row>
    <row r="480" ht="15.75" customHeight="1">
      <c r="B480" s="5"/>
    </row>
    <row r="481" ht="15.75" customHeight="1">
      <c r="B481" s="5"/>
    </row>
    <row r="482" ht="15.75" customHeight="1">
      <c r="B482" s="5"/>
    </row>
    <row r="483" ht="15.75" customHeight="1">
      <c r="B483" s="5"/>
    </row>
    <row r="484" ht="15.75" customHeight="1">
      <c r="B484" s="5"/>
    </row>
    <row r="485" ht="15.75" customHeight="1">
      <c r="B485" s="5"/>
    </row>
    <row r="486" ht="15.75" customHeight="1">
      <c r="B486" s="5"/>
    </row>
    <row r="487" ht="15.75" customHeight="1">
      <c r="B487" s="5"/>
    </row>
    <row r="488" ht="15.75" customHeight="1">
      <c r="B488" s="5"/>
    </row>
    <row r="489" ht="15.75" customHeight="1">
      <c r="B489" s="5"/>
    </row>
    <row r="490" ht="15.75" customHeight="1">
      <c r="B490" s="5"/>
    </row>
    <row r="491" ht="15.75" customHeight="1">
      <c r="B491" s="5"/>
    </row>
    <row r="492" ht="15.75" customHeight="1">
      <c r="B492" s="5"/>
    </row>
    <row r="493" ht="15.75" customHeight="1">
      <c r="B493" s="5"/>
    </row>
    <row r="494" ht="15.75" customHeight="1">
      <c r="B494" s="5"/>
    </row>
    <row r="495" ht="15.75" customHeight="1">
      <c r="B495" s="5"/>
    </row>
    <row r="496" ht="15.75" customHeight="1">
      <c r="B496" s="5"/>
    </row>
    <row r="497" ht="15.75" customHeight="1">
      <c r="B497" s="5"/>
    </row>
    <row r="498" ht="15.75" customHeight="1">
      <c r="B498" s="5"/>
    </row>
    <row r="499" ht="15.75" customHeight="1">
      <c r="B499" s="5"/>
    </row>
    <row r="500" ht="15.75" customHeight="1">
      <c r="B500" s="5"/>
    </row>
    <row r="501" ht="15.75" customHeight="1">
      <c r="B501" s="5"/>
    </row>
    <row r="502" ht="15.75" customHeight="1">
      <c r="B502" s="5"/>
    </row>
    <row r="503" ht="15.75" customHeight="1">
      <c r="B503" s="5"/>
    </row>
    <row r="504" ht="15.75" customHeight="1">
      <c r="B504" s="5"/>
    </row>
    <row r="505" ht="15.75" customHeight="1">
      <c r="B505" s="5"/>
    </row>
    <row r="506" ht="15.75" customHeight="1">
      <c r="B506" s="5"/>
    </row>
    <row r="507" ht="15.75" customHeight="1">
      <c r="B507" s="5"/>
    </row>
    <row r="508" ht="15.75" customHeight="1">
      <c r="B508" s="5"/>
    </row>
    <row r="509" ht="15.75" customHeight="1">
      <c r="B509" s="5"/>
    </row>
    <row r="510" ht="15.75" customHeight="1">
      <c r="B510" s="5"/>
    </row>
    <row r="511" ht="15.75" customHeight="1">
      <c r="B511" s="5"/>
    </row>
    <row r="512" ht="15.75" customHeight="1">
      <c r="B512" s="5"/>
    </row>
    <row r="513" ht="15.75" customHeight="1">
      <c r="B513" s="5"/>
    </row>
    <row r="514" ht="15.75" customHeight="1">
      <c r="B514" s="5"/>
    </row>
    <row r="515" ht="15.75" customHeight="1">
      <c r="B515" s="5"/>
    </row>
    <row r="516" ht="15.75" customHeight="1">
      <c r="B516" s="5"/>
    </row>
    <row r="517" ht="15.75" customHeight="1">
      <c r="B517" s="5"/>
    </row>
    <row r="518" ht="15.75" customHeight="1">
      <c r="B518" s="5"/>
    </row>
    <row r="519" ht="15.75" customHeight="1">
      <c r="B519" s="5"/>
    </row>
    <row r="520" ht="15.75" customHeight="1">
      <c r="B520" s="5"/>
    </row>
    <row r="521" ht="15.75" customHeight="1">
      <c r="B521" s="5"/>
    </row>
    <row r="522" ht="15.75" customHeight="1">
      <c r="B522" s="5"/>
    </row>
    <row r="523" ht="15.75" customHeight="1">
      <c r="B523" s="5"/>
    </row>
    <row r="524" ht="15.75" customHeight="1">
      <c r="B524" s="5"/>
    </row>
    <row r="525" ht="15.75" customHeight="1">
      <c r="B525" s="5"/>
    </row>
    <row r="526" ht="15.75" customHeight="1">
      <c r="B526" s="5"/>
    </row>
    <row r="527" ht="15.75" customHeight="1">
      <c r="B527" s="5"/>
    </row>
    <row r="528" ht="15.75" customHeight="1">
      <c r="B528" s="5"/>
    </row>
    <row r="529" ht="15.75" customHeight="1">
      <c r="B529" s="5"/>
    </row>
    <row r="530" ht="15.75" customHeight="1">
      <c r="B530" s="5"/>
    </row>
    <row r="531" ht="15.75" customHeight="1">
      <c r="B531" s="5"/>
    </row>
    <row r="532" ht="15.75" customHeight="1">
      <c r="B532" s="5"/>
    </row>
    <row r="533" ht="15.75" customHeight="1">
      <c r="B533" s="5"/>
    </row>
    <row r="534" ht="15.75" customHeight="1">
      <c r="B534" s="5"/>
    </row>
    <row r="535" ht="15.75" customHeight="1">
      <c r="B535" s="5"/>
    </row>
    <row r="536" ht="15.75" customHeight="1">
      <c r="B536" s="5"/>
    </row>
    <row r="537" ht="15.75" customHeight="1">
      <c r="B537" s="5"/>
    </row>
    <row r="538" ht="15.75" customHeight="1">
      <c r="B538" s="5"/>
    </row>
    <row r="539" ht="15.75" customHeight="1">
      <c r="B539" s="5"/>
    </row>
    <row r="540" ht="15.75" customHeight="1">
      <c r="B540" s="5"/>
    </row>
    <row r="541" ht="15.75" customHeight="1">
      <c r="B541" s="5"/>
    </row>
    <row r="542" ht="15.75" customHeight="1">
      <c r="B542" s="5"/>
    </row>
    <row r="543" ht="15.75" customHeight="1">
      <c r="B543" s="5"/>
    </row>
    <row r="544" ht="15.75" customHeight="1">
      <c r="B544" s="5"/>
    </row>
    <row r="545" ht="15.75" customHeight="1">
      <c r="B545" s="5"/>
    </row>
    <row r="546" ht="15.75" customHeight="1">
      <c r="B546" s="5"/>
    </row>
    <row r="547" ht="15.75" customHeight="1">
      <c r="B547" s="5"/>
    </row>
    <row r="548" ht="15.75" customHeight="1">
      <c r="B548" s="5"/>
    </row>
    <row r="549" ht="15.75" customHeight="1">
      <c r="B549" s="5"/>
    </row>
    <row r="550" ht="15.75" customHeight="1">
      <c r="B550" s="5"/>
    </row>
    <row r="551" ht="15.75" customHeight="1">
      <c r="B551" s="5"/>
    </row>
    <row r="552" ht="15.75" customHeight="1">
      <c r="B552" s="5"/>
    </row>
    <row r="553" ht="15.75" customHeight="1">
      <c r="B553" s="5"/>
    </row>
    <row r="554" ht="15.75" customHeight="1">
      <c r="B554" s="5"/>
    </row>
    <row r="555" ht="15.75" customHeight="1">
      <c r="B555" s="5"/>
    </row>
    <row r="556" ht="15.75" customHeight="1">
      <c r="B556" s="5"/>
    </row>
    <row r="557" ht="15.75" customHeight="1">
      <c r="B557" s="5"/>
    </row>
    <row r="558" ht="15.75" customHeight="1">
      <c r="B558" s="5"/>
    </row>
    <row r="559" ht="15.75" customHeight="1">
      <c r="B559" s="5"/>
    </row>
    <row r="560" ht="15.75" customHeight="1">
      <c r="B560" s="5"/>
    </row>
    <row r="561" ht="15.75" customHeight="1">
      <c r="B561" s="5"/>
    </row>
    <row r="562" ht="15.75" customHeight="1">
      <c r="B562" s="5"/>
    </row>
    <row r="563" ht="15.75" customHeight="1">
      <c r="B563" s="5"/>
    </row>
    <row r="564" ht="15.75" customHeight="1">
      <c r="B564" s="5"/>
    </row>
    <row r="565" ht="15.75" customHeight="1">
      <c r="B565" s="5"/>
    </row>
    <row r="566" ht="15.75" customHeight="1">
      <c r="B566" s="5"/>
    </row>
    <row r="567" ht="15.75" customHeight="1">
      <c r="B567" s="5"/>
    </row>
    <row r="568" ht="15.75" customHeight="1">
      <c r="B568" s="5"/>
    </row>
    <row r="569" ht="15.75" customHeight="1">
      <c r="B569" s="5"/>
    </row>
    <row r="570" ht="15.75" customHeight="1">
      <c r="B570" s="5"/>
    </row>
    <row r="571" ht="15.75" customHeight="1">
      <c r="B571" s="5"/>
    </row>
    <row r="572" ht="15.75" customHeight="1">
      <c r="B572" s="5"/>
    </row>
    <row r="573" ht="15.75" customHeight="1">
      <c r="B573" s="5"/>
    </row>
    <row r="574" ht="15.75" customHeight="1">
      <c r="B574" s="5"/>
    </row>
    <row r="575" ht="15.75" customHeight="1">
      <c r="B575" s="5"/>
    </row>
    <row r="576" ht="15.75" customHeight="1">
      <c r="B576" s="5"/>
    </row>
    <row r="577" ht="15.75" customHeight="1">
      <c r="B577" s="5"/>
    </row>
    <row r="578" ht="15.75" customHeight="1">
      <c r="B578" s="5"/>
    </row>
    <row r="579" ht="15.75" customHeight="1">
      <c r="B579" s="5"/>
    </row>
    <row r="580" ht="15.75" customHeight="1">
      <c r="B580" s="5"/>
    </row>
    <row r="581" ht="15.75" customHeight="1">
      <c r="B581" s="5"/>
    </row>
    <row r="582" ht="15.75" customHeight="1">
      <c r="B582" s="5"/>
    </row>
    <row r="583" ht="15.75" customHeight="1">
      <c r="B583" s="5"/>
    </row>
    <row r="584" ht="15.75" customHeight="1">
      <c r="B584" s="5"/>
    </row>
    <row r="585" ht="15.75" customHeight="1">
      <c r="B585" s="5"/>
    </row>
    <row r="586" ht="15.75" customHeight="1">
      <c r="B586" s="5"/>
    </row>
    <row r="587" ht="15.75" customHeight="1">
      <c r="B587" s="5"/>
    </row>
    <row r="588" ht="15.75" customHeight="1">
      <c r="B588" s="5"/>
    </row>
    <row r="589" ht="15.75" customHeight="1">
      <c r="B589" s="5"/>
    </row>
    <row r="590" ht="15.75" customHeight="1">
      <c r="B590" s="5"/>
    </row>
    <row r="591" ht="15.75" customHeight="1">
      <c r="B591" s="5"/>
    </row>
    <row r="592" ht="15.75" customHeight="1">
      <c r="B592" s="5"/>
    </row>
    <row r="593" ht="15.75" customHeight="1">
      <c r="B593" s="5"/>
    </row>
    <row r="594" ht="15.75" customHeight="1">
      <c r="B594" s="5"/>
    </row>
    <row r="595" ht="15.75" customHeight="1">
      <c r="B595" s="5"/>
    </row>
    <row r="596" ht="15.75" customHeight="1">
      <c r="B596" s="5"/>
    </row>
    <row r="597" ht="15.75" customHeight="1">
      <c r="B597" s="5"/>
    </row>
    <row r="598" ht="15.75" customHeight="1">
      <c r="B598" s="5"/>
    </row>
    <row r="599" ht="15.75" customHeight="1">
      <c r="B599" s="5"/>
    </row>
    <row r="600" ht="15.75" customHeight="1">
      <c r="B600" s="5"/>
    </row>
    <row r="601" ht="15.75" customHeight="1">
      <c r="B601" s="5"/>
    </row>
    <row r="602" ht="15.75" customHeight="1">
      <c r="B602" s="5"/>
    </row>
    <row r="603" ht="15.75" customHeight="1">
      <c r="B603" s="5"/>
    </row>
    <row r="604" ht="15.75" customHeight="1">
      <c r="B604" s="5"/>
    </row>
    <row r="605" ht="15.75" customHeight="1">
      <c r="B605" s="5"/>
    </row>
    <row r="606" ht="15.75" customHeight="1">
      <c r="B606" s="5"/>
    </row>
    <row r="607" ht="15.75" customHeight="1">
      <c r="B607" s="5"/>
    </row>
    <row r="608" ht="15.75" customHeight="1">
      <c r="B608" s="5"/>
    </row>
    <row r="609" ht="15.75" customHeight="1">
      <c r="B609" s="5"/>
    </row>
    <row r="610" ht="15.75" customHeight="1">
      <c r="B610" s="5"/>
    </row>
    <row r="611" ht="15.75" customHeight="1">
      <c r="B611" s="5"/>
    </row>
    <row r="612" ht="15.75" customHeight="1">
      <c r="B612" s="5"/>
    </row>
    <row r="613" ht="15.75" customHeight="1">
      <c r="B613" s="5"/>
    </row>
    <row r="614" ht="15.75" customHeight="1">
      <c r="B614" s="5"/>
    </row>
    <row r="615" ht="15.75" customHeight="1">
      <c r="B615" s="5"/>
    </row>
    <row r="616" ht="15.75" customHeight="1">
      <c r="B616" s="5"/>
    </row>
    <row r="617" ht="15.75" customHeight="1">
      <c r="B617" s="5"/>
    </row>
    <row r="618" ht="15.75" customHeight="1">
      <c r="B618" s="5"/>
    </row>
    <row r="619" ht="15.75" customHeight="1">
      <c r="B619" s="5"/>
    </row>
    <row r="620" ht="15.75" customHeight="1">
      <c r="B620" s="5"/>
    </row>
    <row r="621" ht="15.75" customHeight="1">
      <c r="B621" s="5"/>
    </row>
    <row r="622" ht="15.75" customHeight="1">
      <c r="B622" s="5"/>
    </row>
    <row r="623" ht="15.75" customHeight="1">
      <c r="B623" s="5"/>
    </row>
    <row r="624" ht="15.75" customHeight="1">
      <c r="B624" s="5"/>
    </row>
    <row r="625" ht="15.75" customHeight="1">
      <c r="B625" s="5"/>
    </row>
    <row r="626" ht="15.75" customHeight="1">
      <c r="B626" s="5"/>
    </row>
    <row r="627" ht="15.75" customHeight="1">
      <c r="B627" s="5"/>
    </row>
    <row r="628" ht="15.75" customHeight="1">
      <c r="B628" s="5"/>
    </row>
    <row r="629" ht="15.75" customHeight="1">
      <c r="B629" s="5"/>
    </row>
    <row r="630" ht="15.75" customHeight="1">
      <c r="B630" s="5"/>
    </row>
    <row r="631" ht="15.75" customHeight="1">
      <c r="B631" s="5"/>
    </row>
    <row r="632" ht="15.75" customHeight="1">
      <c r="B632" s="5"/>
    </row>
    <row r="633" ht="15.75" customHeight="1">
      <c r="B633" s="5"/>
    </row>
    <row r="634" ht="15.75" customHeight="1">
      <c r="B634" s="5"/>
    </row>
    <row r="635" ht="15.75" customHeight="1">
      <c r="B635" s="5"/>
    </row>
    <row r="636" ht="15.75" customHeight="1">
      <c r="B636" s="5"/>
    </row>
    <row r="637" ht="15.75" customHeight="1">
      <c r="B637" s="5"/>
    </row>
    <row r="638" ht="15.75" customHeight="1">
      <c r="B638" s="5"/>
    </row>
    <row r="639" ht="15.75" customHeight="1">
      <c r="B639" s="5"/>
    </row>
    <row r="640" ht="15.75" customHeight="1">
      <c r="B640" s="5"/>
    </row>
    <row r="641" ht="15.75" customHeight="1">
      <c r="B641" s="5"/>
    </row>
    <row r="642" ht="15.75" customHeight="1">
      <c r="B642" s="5"/>
    </row>
    <row r="643" ht="15.75" customHeight="1">
      <c r="B643" s="5"/>
    </row>
    <row r="644" ht="15.75" customHeight="1">
      <c r="B644" s="5"/>
    </row>
    <row r="645" ht="15.75" customHeight="1">
      <c r="B645" s="5"/>
    </row>
    <row r="646" ht="15.75" customHeight="1">
      <c r="B646" s="5"/>
    </row>
    <row r="647" ht="15.75" customHeight="1">
      <c r="B647" s="5"/>
    </row>
    <row r="648" ht="15.75" customHeight="1">
      <c r="B648" s="5"/>
    </row>
    <row r="649" ht="15.75" customHeight="1">
      <c r="B649" s="5"/>
    </row>
    <row r="650" ht="15.75" customHeight="1">
      <c r="B650" s="5"/>
    </row>
    <row r="651" ht="15.75" customHeight="1">
      <c r="B651" s="5"/>
    </row>
    <row r="652" ht="15.75" customHeight="1">
      <c r="B652" s="5"/>
    </row>
    <row r="653" ht="15.75" customHeight="1">
      <c r="B653" s="5"/>
    </row>
    <row r="654" ht="15.75" customHeight="1">
      <c r="B654" s="5"/>
    </row>
    <row r="655" ht="15.75" customHeight="1">
      <c r="B655" s="5"/>
    </row>
    <row r="656" ht="15.75" customHeight="1">
      <c r="B656" s="5"/>
    </row>
    <row r="657" ht="15.75" customHeight="1">
      <c r="B657" s="5"/>
    </row>
    <row r="658" ht="15.75" customHeight="1">
      <c r="B658" s="5"/>
    </row>
    <row r="659" ht="15.75" customHeight="1">
      <c r="B659" s="5"/>
    </row>
    <row r="660" ht="15.75" customHeight="1">
      <c r="B660" s="5"/>
    </row>
    <row r="661" ht="15.75" customHeight="1">
      <c r="B661" s="5"/>
    </row>
    <row r="662" ht="15.75" customHeight="1">
      <c r="B662" s="5"/>
    </row>
    <row r="663" ht="15.75" customHeight="1">
      <c r="B663" s="5"/>
    </row>
    <row r="664" ht="15.75" customHeight="1">
      <c r="B664" s="5"/>
    </row>
    <row r="665" ht="15.75" customHeight="1">
      <c r="B665" s="5"/>
    </row>
    <row r="666" ht="15.75" customHeight="1">
      <c r="B666" s="5"/>
    </row>
    <row r="667" ht="15.75" customHeight="1">
      <c r="B667" s="5"/>
    </row>
    <row r="668" ht="15.75" customHeight="1">
      <c r="B668" s="5"/>
    </row>
    <row r="669" ht="15.75" customHeight="1">
      <c r="B669" s="5"/>
    </row>
    <row r="670" ht="15.75" customHeight="1">
      <c r="B670" s="5"/>
    </row>
    <row r="671" ht="15.75" customHeight="1">
      <c r="B671" s="5"/>
    </row>
    <row r="672" ht="15.75" customHeight="1">
      <c r="B672" s="5"/>
    </row>
    <row r="673" ht="15.75" customHeight="1">
      <c r="B673" s="5"/>
    </row>
    <row r="674" ht="15.75" customHeight="1">
      <c r="B674" s="5"/>
    </row>
    <row r="675" ht="15.75" customHeight="1">
      <c r="B675" s="5"/>
    </row>
    <row r="676" ht="15.75" customHeight="1">
      <c r="B676" s="5"/>
    </row>
    <row r="677" ht="15.75" customHeight="1">
      <c r="B677" s="5"/>
    </row>
    <row r="678" ht="15.75" customHeight="1">
      <c r="B678" s="5"/>
    </row>
    <row r="679" ht="15.75" customHeight="1">
      <c r="B679" s="5"/>
    </row>
    <row r="680" ht="15.75" customHeight="1">
      <c r="B680" s="5"/>
    </row>
    <row r="681" ht="15.75" customHeight="1">
      <c r="B681" s="5"/>
    </row>
    <row r="682" ht="15.75" customHeight="1">
      <c r="B682" s="5"/>
    </row>
    <row r="683" ht="15.75" customHeight="1">
      <c r="B683" s="5"/>
    </row>
    <row r="684" ht="15.75" customHeight="1">
      <c r="B684" s="5"/>
    </row>
    <row r="685" ht="15.75" customHeight="1">
      <c r="B685" s="5"/>
    </row>
    <row r="686" ht="15.75" customHeight="1">
      <c r="B686" s="5"/>
    </row>
    <row r="687" ht="15.75" customHeight="1">
      <c r="B687" s="5"/>
    </row>
    <row r="688" ht="15.75" customHeight="1">
      <c r="B688" s="5"/>
    </row>
    <row r="689" ht="15.75" customHeight="1">
      <c r="B689" s="5"/>
    </row>
    <row r="690" ht="15.75" customHeight="1">
      <c r="B690" s="5"/>
    </row>
    <row r="691" ht="15.75" customHeight="1">
      <c r="B691" s="5"/>
    </row>
    <row r="692" ht="15.75" customHeight="1">
      <c r="B692" s="5"/>
    </row>
    <row r="693" ht="15.75" customHeight="1">
      <c r="B693" s="5"/>
    </row>
    <row r="694" ht="15.75" customHeight="1">
      <c r="B694" s="5"/>
    </row>
    <row r="695" ht="15.75" customHeight="1">
      <c r="B695" s="5"/>
    </row>
    <row r="696" ht="15.75" customHeight="1">
      <c r="B696" s="5"/>
    </row>
    <row r="697" ht="15.75" customHeight="1">
      <c r="B697" s="5"/>
    </row>
    <row r="698" ht="15.75" customHeight="1">
      <c r="B698" s="5"/>
    </row>
    <row r="699" ht="15.75" customHeight="1">
      <c r="B699" s="5"/>
    </row>
    <row r="700" ht="15.75" customHeight="1">
      <c r="B700" s="5"/>
    </row>
    <row r="701" ht="15.75" customHeight="1">
      <c r="B701" s="5"/>
    </row>
    <row r="702" ht="15.75" customHeight="1">
      <c r="B702" s="5"/>
    </row>
    <row r="703" ht="15.75" customHeight="1">
      <c r="B703" s="5"/>
    </row>
    <row r="704" ht="15.75" customHeight="1">
      <c r="B704" s="5"/>
    </row>
    <row r="705" ht="15.75" customHeight="1">
      <c r="B705" s="5"/>
    </row>
    <row r="706" ht="15.75" customHeight="1">
      <c r="B706" s="5"/>
    </row>
    <row r="707" ht="15.75" customHeight="1">
      <c r="B707" s="5"/>
    </row>
    <row r="708" ht="15.75" customHeight="1">
      <c r="B708" s="5"/>
    </row>
    <row r="709" ht="15.75" customHeight="1">
      <c r="B709" s="5"/>
    </row>
    <row r="710" ht="15.75" customHeight="1">
      <c r="B710" s="5"/>
    </row>
    <row r="711" ht="15.75" customHeight="1">
      <c r="B711" s="5"/>
    </row>
    <row r="712" ht="15.75" customHeight="1">
      <c r="B712" s="5"/>
    </row>
    <row r="713" ht="15.75" customHeight="1">
      <c r="B713" s="5"/>
    </row>
    <row r="714" ht="15.75" customHeight="1">
      <c r="B714" s="5"/>
    </row>
    <row r="715" ht="15.75" customHeight="1">
      <c r="B715" s="5"/>
    </row>
    <row r="716" ht="15.75" customHeight="1">
      <c r="B716" s="5"/>
    </row>
    <row r="717" ht="15.75" customHeight="1">
      <c r="B717" s="5"/>
    </row>
    <row r="718" ht="15.75" customHeight="1">
      <c r="B718" s="5"/>
    </row>
    <row r="719" ht="15.75" customHeight="1">
      <c r="B719" s="5"/>
    </row>
    <row r="720" ht="15.75" customHeight="1">
      <c r="B720" s="5"/>
    </row>
    <row r="721" ht="15.75" customHeight="1">
      <c r="B721" s="5"/>
    </row>
    <row r="722" ht="15.75" customHeight="1">
      <c r="B722" s="5"/>
    </row>
    <row r="723" ht="15.75" customHeight="1">
      <c r="B723" s="5"/>
    </row>
    <row r="724" ht="15.75" customHeight="1">
      <c r="B724" s="5"/>
    </row>
    <row r="725" ht="15.75" customHeight="1">
      <c r="B725" s="5"/>
    </row>
    <row r="726" ht="15.75" customHeight="1">
      <c r="B726" s="5"/>
    </row>
    <row r="727" ht="15.75" customHeight="1">
      <c r="B727" s="5"/>
    </row>
    <row r="728" ht="15.75" customHeight="1">
      <c r="B728" s="5"/>
    </row>
    <row r="729" ht="15.75" customHeight="1">
      <c r="B729" s="5"/>
    </row>
    <row r="730" ht="15.75" customHeight="1">
      <c r="B730" s="5"/>
    </row>
    <row r="731" ht="15.75" customHeight="1">
      <c r="B731" s="5"/>
    </row>
    <row r="732" ht="15.75" customHeight="1">
      <c r="B732" s="5"/>
    </row>
    <row r="733" ht="15.75" customHeight="1">
      <c r="B733" s="5"/>
    </row>
    <row r="734" ht="15.75" customHeight="1">
      <c r="B734" s="5"/>
    </row>
    <row r="735" ht="15.75" customHeight="1">
      <c r="B735" s="5"/>
    </row>
    <row r="736" ht="15.75" customHeight="1">
      <c r="B736" s="5"/>
    </row>
    <row r="737" ht="15.75" customHeight="1">
      <c r="B737" s="5"/>
    </row>
    <row r="738" ht="15.75" customHeight="1">
      <c r="B738" s="5"/>
    </row>
    <row r="739" ht="15.75" customHeight="1">
      <c r="B739" s="5"/>
    </row>
    <row r="740" ht="15.75" customHeight="1">
      <c r="B740" s="5"/>
    </row>
    <row r="741" ht="15.75" customHeight="1">
      <c r="B741" s="5"/>
    </row>
    <row r="742" ht="15.75" customHeight="1">
      <c r="B742" s="5"/>
    </row>
    <row r="743" ht="15.75" customHeight="1">
      <c r="B743" s="5"/>
    </row>
    <row r="744" ht="15.75" customHeight="1">
      <c r="B744" s="5"/>
    </row>
    <row r="745" ht="15.75" customHeight="1">
      <c r="B745" s="5"/>
    </row>
    <row r="746" ht="15.75" customHeight="1">
      <c r="B746" s="5"/>
    </row>
    <row r="747" ht="15.75" customHeight="1">
      <c r="B747" s="5"/>
    </row>
    <row r="748" ht="15.75" customHeight="1">
      <c r="B748" s="5"/>
    </row>
    <row r="749" ht="15.75" customHeight="1">
      <c r="B749" s="5"/>
    </row>
    <row r="750" ht="15.75" customHeight="1">
      <c r="B750" s="5"/>
    </row>
    <row r="751" ht="15.75" customHeight="1">
      <c r="B751" s="5"/>
    </row>
    <row r="752" ht="15.75" customHeight="1">
      <c r="B752" s="5"/>
    </row>
    <row r="753" ht="15.75" customHeight="1">
      <c r="B753" s="5"/>
    </row>
    <row r="754" ht="15.75" customHeight="1">
      <c r="B754" s="5"/>
    </row>
    <row r="755" ht="15.75" customHeight="1">
      <c r="B755" s="5"/>
    </row>
    <row r="756" ht="15.75" customHeight="1">
      <c r="B756" s="5"/>
    </row>
    <row r="757" ht="15.75" customHeight="1">
      <c r="B757" s="5"/>
    </row>
    <row r="758" ht="15.75" customHeight="1">
      <c r="B758" s="5"/>
    </row>
    <row r="759" ht="15.75" customHeight="1">
      <c r="B759" s="5"/>
    </row>
    <row r="760" ht="15.75" customHeight="1">
      <c r="B760" s="5"/>
    </row>
    <row r="761" ht="15.75" customHeight="1">
      <c r="B761" s="5"/>
    </row>
    <row r="762" ht="15.75" customHeight="1">
      <c r="B762" s="5"/>
    </row>
    <row r="763" ht="15.75" customHeight="1">
      <c r="B763" s="5"/>
    </row>
    <row r="764" ht="15.75" customHeight="1">
      <c r="B764" s="5"/>
    </row>
    <row r="765" ht="15.75" customHeight="1">
      <c r="B765" s="5"/>
    </row>
    <row r="766" ht="15.75" customHeight="1">
      <c r="B766" s="5"/>
    </row>
    <row r="767" ht="15.75" customHeight="1">
      <c r="B767" s="5"/>
    </row>
    <row r="768" ht="15.75" customHeight="1">
      <c r="B768" s="5"/>
    </row>
    <row r="769" ht="15.75" customHeight="1">
      <c r="B769" s="5"/>
    </row>
    <row r="770" ht="15.75" customHeight="1">
      <c r="B770" s="5"/>
    </row>
    <row r="771" ht="15.75" customHeight="1">
      <c r="B771" s="5"/>
    </row>
    <row r="772" ht="15.75" customHeight="1">
      <c r="B772" s="5"/>
    </row>
    <row r="773" ht="15.75" customHeight="1">
      <c r="B773" s="5"/>
    </row>
    <row r="774" ht="15.75" customHeight="1">
      <c r="B774" s="5"/>
    </row>
    <row r="775" ht="15.75" customHeight="1">
      <c r="B775" s="5"/>
    </row>
    <row r="776" ht="15.75" customHeight="1">
      <c r="B776" s="5"/>
    </row>
    <row r="777" ht="15.75" customHeight="1">
      <c r="B777" s="5"/>
    </row>
    <row r="778" ht="15.75" customHeight="1">
      <c r="B778" s="5"/>
    </row>
    <row r="779" ht="15.75" customHeight="1">
      <c r="B779" s="5"/>
    </row>
    <row r="780" ht="15.75" customHeight="1">
      <c r="B780" s="5"/>
    </row>
    <row r="781" ht="15.75" customHeight="1">
      <c r="B781" s="5"/>
    </row>
    <row r="782" ht="15.75" customHeight="1">
      <c r="B782" s="5"/>
    </row>
    <row r="783" ht="15.75" customHeight="1">
      <c r="B783" s="5"/>
    </row>
    <row r="784" ht="15.75" customHeight="1">
      <c r="B784" s="5"/>
    </row>
    <row r="785" ht="15.75" customHeight="1">
      <c r="B785" s="5"/>
    </row>
    <row r="786" ht="15.75" customHeight="1">
      <c r="B786" s="5"/>
    </row>
    <row r="787" ht="15.75" customHeight="1">
      <c r="B787" s="5"/>
    </row>
    <row r="788" ht="15.75" customHeight="1">
      <c r="B788" s="5"/>
    </row>
    <row r="789" ht="15.75" customHeight="1">
      <c r="B789" s="5"/>
    </row>
    <row r="790" ht="15.75" customHeight="1">
      <c r="B790" s="5"/>
    </row>
    <row r="791" ht="15.75" customHeight="1">
      <c r="B791" s="5"/>
    </row>
    <row r="792" ht="15.75" customHeight="1">
      <c r="B792" s="5"/>
    </row>
    <row r="793" ht="15.75" customHeight="1">
      <c r="B793" s="5"/>
    </row>
    <row r="794" ht="15.75" customHeight="1">
      <c r="B794" s="5"/>
    </row>
    <row r="795" ht="15.75" customHeight="1">
      <c r="B795" s="5"/>
    </row>
    <row r="796" ht="15.75" customHeight="1">
      <c r="B796" s="5"/>
    </row>
    <row r="797" ht="15.75" customHeight="1">
      <c r="B797" s="5"/>
    </row>
    <row r="798" ht="15.75" customHeight="1">
      <c r="B798" s="5"/>
    </row>
    <row r="799" ht="15.75" customHeight="1">
      <c r="B799" s="5"/>
    </row>
    <row r="800" ht="15.75" customHeight="1">
      <c r="B800" s="5"/>
    </row>
    <row r="801" ht="15.75" customHeight="1">
      <c r="B801" s="5"/>
    </row>
    <row r="802" ht="15.75" customHeight="1">
      <c r="B802" s="5"/>
    </row>
    <row r="803" ht="15.75" customHeight="1">
      <c r="B803" s="5"/>
    </row>
    <row r="804" ht="15.75" customHeight="1">
      <c r="B804" s="5"/>
    </row>
    <row r="805" ht="15.75" customHeight="1">
      <c r="B805" s="5"/>
    </row>
    <row r="806" ht="15.75" customHeight="1">
      <c r="B806" s="5"/>
    </row>
    <row r="807" ht="15.75" customHeight="1">
      <c r="B807" s="5"/>
    </row>
    <row r="808" ht="15.75" customHeight="1">
      <c r="B808" s="5"/>
    </row>
    <row r="809" ht="15.75" customHeight="1">
      <c r="B809" s="5"/>
    </row>
    <row r="810" ht="15.75" customHeight="1">
      <c r="B810" s="5"/>
    </row>
    <row r="811" ht="15.75" customHeight="1">
      <c r="B811" s="5"/>
    </row>
    <row r="812" ht="15.75" customHeight="1">
      <c r="B812" s="5"/>
    </row>
    <row r="813" ht="15.75" customHeight="1">
      <c r="B813" s="5"/>
    </row>
    <row r="814" ht="15.75" customHeight="1">
      <c r="B814" s="5"/>
    </row>
    <row r="815" ht="15.75" customHeight="1">
      <c r="B815" s="5"/>
    </row>
    <row r="816" ht="15.75" customHeight="1">
      <c r="B816" s="5"/>
    </row>
    <row r="817" ht="15.75" customHeight="1">
      <c r="B817" s="5"/>
    </row>
    <row r="818" ht="15.75" customHeight="1">
      <c r="B818" s="5"/>
    </row>
    <row r="819" ht="15.75" customHeight="1">
      <c r="B819" s="5"/>
    </row>
    <row r="820" ht="15.75" customHeight="1">
      <c r="B820" s="5"/>
    </row>
    <row r="821" ht="15.75" customHeight="1">
      <c r="B821" s="5"/>
    </row>
    <row r="822" ht="15.75" customHeight="1">
      <c r="B822" s="5"/>
    </row>
    <row r="823" ht="15.75" customHeight="1">
      <c r="B823" s="5"/>
    </row>
    <row r="824" ht="15.75" customHeight="1">
      <c r="B824" s="5"/>
    </row>
    <row r="825" ht="15.75" customHeight="1">
      <c r="B825" s="5"/>
    </row>
    <row r="826" ht="15.75" customHeight="1">
      <c r="B826" s="5"/>
    </row>
    <row r="827" ht="15.75" customHeight="1">
      <c r="B827" s="5"/>
    </row>
    <row r="828" ht="15.75" customHeight="1">
      <c r="B828" s="5"/>
    </row>
    <row r="829" ht="15.75" customHeight="1">
      <c r="B829" s="5"/>
    </row>
    <row r="830" ht="15.75" customHeight="1">
      <c r="B830" s="5"/>
    </row>
    <row r="831" ht="15.75" customHeight="1">
      <c r="B831" s="5"/>
    </row>
    <row r="832" ht="15.75" customHeight="1">
      <c r="B832" s="5"/>
    </row>
    <row r="833" ht="15.75" customHeight="1">
      <c r="B833" s="5"/>
    </row>
    <row r="834" ht="15.75" customHeight="1">
      <c r="B834" s="5"/>
    </row>
    <row r="835" ht="15.75" customHeight="1">
      <c r="B835" s="5"/>
    </row>
    <row r="836" ht="15.75" customHeight="1">
      <c r="B836" s="5"/>
    </row>
    <row r="837" ht="15.75" customHeight="1">
      <c r="B837" s="5"/>
    </row>
    <row r="838" ht="15.75" customHeight="1">
      <c r="B838" s="5"/>
    </row>
    <row r="839" ht="15.75" customHeight="1">
      <c r="B839" s="5"/>
    </row>
    <row r="840" ht="15.75" customHeight="1">
      <c r="B840" s="5"/>
    </row>
    <row r="841" ht="15.75" customHeight="1">
      <c r="B841" s="5"/>
    </row>
    <row r="842" ht="15.75" customHeight="1">
      <c r="B842" s="5"/>
    </row>
    <row r="843" ht="15.75" customHeight="1">
      <c r="B843" s="5"/>
    </row>
    <row r="844" ht="15.75" customHeight="1">
      <c r="B844" s="5"/>
    </row>
    <row r="845" ht="15.75" customHeight="1">
      <c r="B845" s="5"/>
    </row>
    <row r="846" ht="15.75" customHeight="1">
      <c r="B846" s="5"/>
    </row>
    <row r="847" ht="15.75" customHeight="1">
      <c r="B847" s="5"/>
    </row>
    <row r="848" ht="15.75" customHeight="1">
      <c r="B848" s="5"/>
    </row>
    <row r="849" ht="15.75" customHeight="1">
      <c r="B849" s="5"/>
    </row>
    <row r="850" ht="15.75" customHeight="1">
      <c r="B850" s="5"/>
    </row>
    <row r="851" ht="15.75" customHeight="1">
      <c r="B851" s="5"/>
    </row>
    <row r="852" ht="15.75" customHeight="1">
      <c r="B852" s="5"/>
    </row>
    <row r="853" ht="15.75" customHeight="1">
      <c r="B853" s="5"/>
    </row>
    <row r="854" ht="15.75" customHeight="1">
      <c r="B854" s="5"/>
    </row>
    <row r="855" ht="15.75" customHeight="1">
      <c r="B855" s="5"/>
    </row>
    <row r="856" ht="15.75" customHeight="1">
      <c r="B856" s="5"/>
    </row>
    <row r="857" ht="15.75" customHeight="1">
      <c r="B857" s="5"/>
    </row>
    <row r="858" ht="15.75" customHeight="1">
      <c r="B858" s="5"/>
    </row>
    <row r="859" ht="15.75" customHeight="1">
      <c r="B859" s="5"/>
    </row>
    <row r="860" ht="15.75" customHeight="1">
      <c r="B860" s="5"/>
    </row>
    <row r="861" ht="15.75" customHeight="1">
      <c r="B861" s="5"/>
    </row>
    <row r="862" ht="15.75" customHeight="1">
      <c r="B862" s="5"/>
    </row>
    <row r="863" ht="15.75" customHeight="1">
      <c r="B863" s="5"/>
    </row>
    <row r="864" ht="15.75" customHeight="1">
      <c r="B864" s="5"/>
    </row>
    <row r="865" ht="15.75" customHeight="1">
      <c r="B865" s="5"/>
    </row>
    <row r="866" ht="15.75" customHeight="1">
      <c r="B866" s="5"/>
    </row>
    <row r="867" ht="15.75" customHeight="1">
      <c r="B867" s="5"/>
    </row>
    <row r="868" ht="15.75" customHeight="1">
      <c r="B868" s="5"/>
    </row>
    <row r="869" ht="15.75" customHeight="1">
      <c r="B869" s="5"/>
    </row>
    <row r="870" ht="15.75" customHeight="1">
      <c r="B870" s="5"/>
    </row>
    <row r="871" ht="15.75" customHeight="1">
      <c r="B871" s="5"/>
    </row>
    <row r="872" ht="15.75" customHeight="1">
      <c r="B872" s="5"/>
    </row>
    <row r="873" ht="15.75" customHeight="1">
      <c r="B873" s="5"/>
    </row>
    <row r="874" ht="15.75" customHeight="1">
      <c r="B874" s="5"/>
    </row>
    <row r="875" ht="15.75" customHeight="1">
      <c r="B875" s="5"/>
    </row>
    <row r="876" ht="15.75" customHeight="1">
      <c r="B876" s="5"/>
    </row>
    <row r="877" ht="15.75" customHeight="1">
      <c r="B877" s="5"/>
    </row>
    <row r="878" ht="15.75" customHeight="1">
      <c r="B878" s="5"/>
    </row>
    <row r="879" ht="15.75" customHeight="1">
      <c r="B879" s="5"/>
    </row>
    <row r="880" ht="15.75" customHeight="1">
      <c r="B880" s="5"/>
    </row>
    <row r="881" ht="15.75" customHeight="1">
      <c r="B881" s="5"/>
    </row>
    <row r="882" ht="15.75" customHeight="1">
      <c r="B882" s="5"/>
    </row>
    <row r="883" ht="15.75" customHeight="1">
      <c r="B883" s="5"/>
    </row>
    <row r="884" ht="15.75" customHeight="1">
      <c r="B884" s="5"/>
    </row>
    <row r="885" ht="15.75" customHeight="1">
      <c r="B885" s="5"/>
    </row>
    <row r="886" ht="15.75" customHeight="1">
      <c r="B886" s="5"/>
    </row>
    <row r="887" ht="15.75" customHeight="1">
      <c r="B887" s="5"/>
    </row>
    <row r="888" ht="15.75" customHeight="1">
      <c r="B888" s="5"/>
    </row>
    <row r="889" ht="15.75" customHeight="1">
      <c r="B889" s="5"/>
    </row>
    <row r="890" ht="15.75" customHeight="1">
      <c r="B890" s="5"/>
    </row>
    <row r="891" ht="15.75" customHeight="1">
      <c r="B891" s="5"/>
    </row>
    <row r="892" ht="15.75" customHeight="1">
      <c r="B892" s="5"/>
    </row>
    <row r="893" ht="15.75" customHeight="1">
      <c r="B893" s="5"/>
    </row>
    <row r="894" ht="15.75" customHeight="1">
      <c r="B894" s="5"/>
    </row>
    <row r="895" ht="15.75" customHeight="1">
      <c r="B895" s="5"/>
    </row>
    <row r="896" ht="15.75" customHeight="1">
      <c r="B896" s="5"/>
    </row>
    <row r="897" ht="15.75" customHeight="1">
      <c r="B897" s="5"/>
    </row>
    <row r="898" ht="15.75" customHeight="1">
      <c r="B898" s="5"/>
    </row>
    <row r="899" ht="15.75" customHeight="1">
      <c r="B899" s="5"/>
    </row>
    <row r="900" ht="15.75" customHeight="1">
      <c r="B900" s="5"/>
    </row>
    <row r="901" ht="15.75" customHeight="1">
      <c r="B901" s="5"/>
    </row>
    <row r="902" ht="15.75" customHeight="1">
      <c r="B902" s="5"/>
    </row>
    <row r="903" ht="15.75" customHeight="1">
      <c r="B903" s="5"/>
    </row>
    <row r="904" ht="15.75" customHeight="1">
      <c r="B904" s="5"/>
    </row>
    <row r="905" ht="15.75" customHeight="1">
      <c r="B905" s="5"/>
    </row>
    <row r="906" ht="15.75" customHeight="1">
      <c r="B906" s="5"/>
    </row>
    <row r="907" ht="15.75" customHeight="1">
      <c r="B907" s="5"/>
    </row>
    <row r="908" ht="15.75" customHeight="1">
      <c r="B908" s="5"/>
    </row>
    <row r="909" ht="15.75" customHeight="1">
      <c r="B909" s="5"/>
    </row>
    <row r="910" ht="15.75" customHeight="1">
      <c r="B910" s="5"/>
    </row>
    <row r="911" ht="15.75" customHeight="1">
      <c r="B911" s="5"/>
    </row>
    <row r="912" ht="15.75" customHeight="1">
      <c r="B912" s="5"/>
    </row>
    <row r="913" ht="15.75" customHeight="1">
      <c r="B913" s="5"/>
    </row>
    <row r="914" ht="15.75" customHeight="1">
      <c r="B914" s="5"/>
    </row>
    <row r="915" ht="15.75" customHeight="1">
      <c r="B915" s="5"/>
    </row>
    <row r="916" ht="15.75" customHeight="1">
      <c r="B916" s="5"/>
    </row>
    <row r="917" ht="15.75" customHeight="1">
      <c r="B917" s="5"/>
    </row>
    <row r="918" ht="15.75" customHeight="1">
      <c r="B918" s="5"/>
    </row>
    <row r="919" ht="15.75" customHeight="1">
      <c r="B919" s="5"/>
    </row>
    <row r="920" ht="15.75" customHeight="1">
      <c r="B920" s="5"/>
    </row>
    <row r="921" ht="15.75" customHeight="1">
      <c r="B921" s="5"/>
    </row>
    <row r="922" ht="15.75" customHeight="1">
      <c r="B922" s="5"/>
    </row>
    <row r="923" ht="15.75" customHeight="1">
      <c r="B923" s="5"/>
    </row>
    <row r="924" ht="15.75" customHeight="1">
      <c r="B924" s="5"/>
    </row>
    <row r="925" ht="15.75" customHeight="1">
      <c r="B925" s="5"/>
    </row>
    <row r="926" ht="15.75" customHeight="1">
      <c r="B926" s="5"/>
    </row>
    <row r="927" ht="15.75" customHeight="1">
      <c r="B927" s="5"/>
    </row>
    <row r="928" ht="15.75" customHeight="1">
      <c r="B928" s="5"/>
    </row>
    <row r="929" ht="15.75" customHeight="1">
      <c r="B929" s="5"/>
    </row>
    <row r="930" ht="15.75" customHeight="1">
      <c r="B930" s="5"/>
    </row>
    <row r="931" ht="15.75" customHeight="1">
      <c r="B931" s="5"/>
    </row>
    <row r="932" ht="15.75" customHeight="1">
      <c r="B932" s="5"/>
    </row>
    <row r="933" ht="15.75" customHeight="1">
      <c r="B933" s="5"/>
    </row>
    <row r="934" ht="15.75" customHeight="1">
      <c r="B934" s="5"/>
    </row>
    <row r="935" ht="15.75" customHeight="1">
      <c r="B935" s="5"/>
    </row>
    <row r="936" ht="15.75" customHeight="1">
      <c r="B936" s="5"/>
    </row>
    <row r="937" ht="15.75" customHeight="1">
      <c r="B937" s="5"/>
    </row>
    <row r="938" ht="15.75" customHeight="1">
      <c r="B938" s="5"/>
    </row>
    <row r="939" ht="15.75" customHeight="1">
      <c r="B939" s="5"/>
    </row>
    <row r="940" ht="15.75" customHeight="1">
      <c r="B940" s="5"/>
    </row>
    <row r="941" ht="15.75" customHeight="1">
      <c r="B941" s="5"/>
    </row>
    <row r="942" ht="15.75" customHeight="1">
      <c r="B942" s="5"/>
    </row>
    <row r="943" ht="15.75" customHeight="1">
      <c r="B943" s="5"/>
    </row>
    <row r="944" ht="15.75" customHeight="1">
      <c r="B944" s="5"/>
    </row>
    <row r="945" ht="15.75" customHeight="1">
      <c r="B945" s="5"/>
    </row>
    <row r="946" ht="15.75" customHeight="1">
      <c r="B946" s="5"/>
    </row>
    <row r="947" ht="15.75" customHeight="1">
      <c r="B947" s="5"/>
    </row>
    <row r="948" ht="15.75" customHeight="1">
      <c r="B948" s="5"/>
    </row>
    <row r="949" ht="15.75" customHeight="1">
      <c r="B949" s="5"/>
    </row>
    <row r="950" ht="15.75" customHeight="1">
      <c r="B950" s="5"/>
    </row>
    <row r="951" ht="15.75" customHeight="1">
      <c r="B951" s="5"/>
    </row>
    <row r="952" ht="15.75" customHeight="1">
      <c r="B952" s="5"/>
    </row>
    <row r="953" ht="15.75" customHeight="1">
      <c r="B953" s="5"/>
    </row>
    <row r="954" ht="15.75" customHeight="1">
      <c r="B954" s="5"/>
    </row>
    <row r="955" ht="15.75" customHeight="1">
      <c r="B955" s="5"/>
    </row>
    <row r="956" ht="15.75" customHeight="1">
      <c r="B956" s="5"/>
    </row>
    <row r="957" ht="15.75" customHeight="1">
      <c r="B957" s="5"/>
    </row>
    <row r="958" ht="15.75" customHeight="1">
      <c r="B958" s="5"/>
    </row>
    <row r="959" ht="15.75" customHeight="1">
      <c r="B959" s="5"/>
    </row>
    <row r="960" ht="15.75" customHeight="1">
      <c r="B960" s="5"/>
    </row>
    <row r="961" ht="15.75" customHeight="1">
      <c r="B961" s="5"/>
    </row>
    <row r="962" ht="15.75" customHeight="1">
      <c r="B962" s="5"/>
    </row>
    <row r="963" ht="15.75" customHeight="1">
      <c r="B963" s="5"/>
    </row>
    <row r="964" ht="15.75" customHeight="1">
      <c r="B964" s="5"/>
    </row>
    <row r="965" ht="15.75" customHeight="1">
      <c r="B965" s="5"/>
    </row>
    <row r="966" ht="15.75" customHeight="1">
      <c r="B966" s="5"/>
    </row>
    <row r="967" ht="15.75" customHeight="1">
      <c r="B967" s="5"/>
    </row>
    <row r="968" ht="15.75" customHeight="1">
      <c r="B968" s="5"/>
    </row>
    <row r="969" ht="15.75" customHeight="1">
      <c r="B969" s="5"/>
    </row>
    <row r="970" ht="15.75" customHeight="1">
      <c r="B970" s="5"/>
    </row>
    <row r="971" ht="15.75" customHeight="1">
      <c r="B971" s="5"/>
    </row>
    <row r="972" ht="15.75" customHeight="1">
      <c r="B972" s="5"/>
    </row>
    <row r="973" ht="15.75" customHeight="1">
      <c r="B973" s="5"/>
    </row>
    <row r="974" ht="15.75" customHeight="1">
      <c r="B974" s="5"/>
    </row>
    <row r="975" ht="15.75" customHeight="1">
      <c r="B975" s="5"/>
    </row>
    <row r="976" ht="15.75" customHeight="1">
      <c r="B976" s="5"/>
    </row>
    <row r="977" ht="15.75" customHeight="1">
      <c r="B977" s="5"/>
    </row>
    <row r="978" ht="15.75" customHeight="1">
      <c r="B978" s="5"/>
    </row>
    <row r="979" ht="15.75" customHeight="1">
      <c r="B979" s="5"/>
    </row>
    <row r="980" ht="15.75" customHeight="1">
      <c r="B980" s="5"/>
    </row>
    <row r="981" ht="15.75" customHeight="1">
      <c r="B981" s="5"/>
    </row>
    <row r="982" ht="15.75" customHeight="1">
      <c r="B982" s="5"/>
    </row>
    <row r="983" ht="15.75" customHeight="1">
      <c r="B983" s="5"/>
    </row>
    <row r="984" ht="15.75" customHeight="1">
      <c r="B984" s="5"/>
    </row>
    <row r="985" ht="15.75" customHeight="1">
      <c r="B985" s="5"/>
    </row>
    <row r="986" ht="15.75" customHeight="1">
      <c r="B986" s="5"/>
    </row>
    <row r="987" ht="15.75" customHeight="1">
      <c r="B987" s="5"/>
    </row>
    <row r="988" ht="15.75" customHeight="1">
      <c r="B988" s="5"/>
    </row>
    <row r="989" ht="15.75" customHeight="1">
      <c r="B989" s="5"/>
    </row>
    <row r="990" ht="15.75" customHeight="1">
      <c r="B990" s="5"/>
    </row>
    <row r="991" ht="15.75" customHeight="1">
      <c r="B991" s="5"/>
    </row>
    <row r="992" ht="15.75" customHeight="1">
      <c r="B992" s="5"/>
    </row>
    <row r="993" ht="15.75" customHeight="1">
      <c r="B993" s="5"/>
    </row>
    <row r="994" ht="15.75" customHeight="1">
      <c r="B994" s="5"/>
    </row>
    <row r="995" ht="15.75" customHeight="1">
      <c r="B995" s="5"/>
    </row>
    <row r="996" ht="15.75" customHeight="1">
      <c r="B996" s="5"/>
    </row>
    <row r="997" ht="15.75" customHeight="1">
      <c r="B997" s="5"/>
    </row>
    <row r="998" ht="15.75" customHeight="1">
      <c r="B998" s="5"/>
    </row>
    <row r="999" ht="15.75" customHeight="1">
      <c r="B999" s="5"/>
    </row>
    <row r="1000" ht="15.75" customHeight="1">
      <c r="B1000" s="5"/>
    </row>
  </sheetData>
  <autoFilter ref="$A$1:$L$152"/>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2024-07-17T17:07:09Z</dcterms:created>
  <dc:creator>Robinson-Spann, Ashley</dc:creator>
</cp:coreProperties>
</file>