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6709"/>
  <workbookPr showInkAnnotation="0" codeName="ThisWorkbook" autoCompressPictures="0"/>
  <mc:AlternateContent xmlns:mc="http://schemas.openxmlformats.org/markup-compatibility/2006">
    <mc:Choice Requires="x15">
      <x15ac:absPath xmlns:x15ac="http://schemas.microsoft.com/office/spreadsheetml/2010/11/ac" url="/Users/kmiller/Downloads/"/>
    </mc:Choice>
  </mc:AlternateContent>
  <bookViews>
    <workbookView xWindow="6520" yWindow="3500" windowWidth="11920" windowHeight="10160" tabRatio="771" activeTab="2"/>
  </bookViews>
  <sheets>
    <sheet name="CDS-A" sheetId="1" r:id="rId1"/>
    <sheet name="CDS-B" sheetId="2" r:id="rId2"/>
    <sheet name="CDS-C" sheetId="22" r:id="rId3"/>
    <sheet name="CDS-D" sheetId="23" r:id="rId4"/>
    <sheet name="CDS- E" sheetId="4" r:id="rId5"/>
    <sheet name="CDS-F" sheetId="26" r:id="rId6"/>
    <sheet name="CDS-G" sheetId="7" r:id="rId7"/>
    <sheet name="CDS-H" sheetId="27" r:id="rId8"/>
    <sheet name="CDS-I" sheetId="9" r:id="rId9"/>
    <sheet name="CDS-J" sheetId="10" r:id="rId10"/>
    <sheet name="CDS Definitions" sheetId="11" r:id="rId11"/>
    <sheet name="CDS-CHANGES" sheetId="12" r:id="rId12"/>
  </sheets>
  <calcPr calcId="15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F9" i="2" l="1"/>
  <c r="E9" i="2"/>
  <c r="D9" i="2"/>
  <c r="C9" i="2"/>
  <c r="C8" i="2"/>
  <c r="E10" i="2"/>
  <c r="E45" i="10"/>
  <c r="E20" i="27"/>
  <c r="F20" i="27"/>
  <c r="E25" i="27"/>
  <c r="F25" i="27"/>
  <c r="H406" i="27"/>
  <c r="I406" i="27"/>
  <c r="J406" i="27"/>
  <c r="L406" i="27"/>
  <c r="M406" i="27"/>
  <c r="N406" i="27"/>
  <c r="H408" i="27"/>
  <c r="I408" i="27"/>
  <c r="J408" i="27"/>
  <c r="L408" i="27"/>
  <c r="M408" i="27"/>
  <c r="N408" i="27"/>
  <c r="E12" i="23"/>
  <c r="D12" i="23"/>
  <c r="C12" i="23"/>
  <c r="D186" i="22"/>
  <c r="E168" i="22"/>
  <c r="D168" i="22"/>
  <c r="C168" i="22"/>
  <c r="E160" i="22"/>
  <c r="D160" i="22"/>
  <c r="C160" i="22"/>
  <c r="F95" i="2"/>
  <c r="F83" i="2"/>
  <c r="F62" i="2"/>
  <c r="F58" i="2"/>
  <c r="F63" i="2"/>
  <c r="C17" i="2"/>
  <c r="D17" i="2"/>
  <c r="E17" i="2"/>
  <c r="F17" i="2"/>
  <c r="F19" i="2"/>
  <c r="F10" i="2"/>
  <c r="F12" i="2"/>
  <c r="E12" i="2"/>
  <c r="D10" i="2"/>
  <c r="D12" i="2"/>
  <c r="C10" i="2"/>
  <c r="C12" i="2"/>
  <c r="F18" i="2"/>
  <c r="F20" i="2"/>
  <c r="F69" i="2"/>
  <c r="F73" i="2"/>
  <c r="F74" i="2"/>
  <c r="F33" i="2"/>
  <c r="E33" i="2"/>
  <c r="D33" i="2"/>
  <c r="K51" i="9"/>
  <c r="K48" i="9"/>
  <c r="D45" i="10"/>
  <c r="C45" i="10"/>
</calcChain>
</file>

<file path=xl/sharedStrings.xml><?xml version="1.0" encoding="utf-8"?>
<sst xmlns="http://schemas.openxmlformats.org/spreadsheetml/2006/main" count="1949" uniqueCount="1104">
  <si>
    <t>Black or African American, non-Hispanic</t>
  </si>
  <si>
    <t>American Indian or Alaska Native, non-Hispanic</t>
  </si>
  <si>
    <t>Asian, non-Hispanic</t>
  </si>
  <si>
    <t>Native Hawaiian or other Pacific Islander, non-Hispanic</t>
  </si>
  <si>
    <t>Two or more races, non-Hispanic</t>
  </si>
  <si>
    <t>Race and/or ethnicity unknown</t>
  </si>
  <si>
    <t>Please indicate which tests your institution uses for placement (e.g., state tests):</t>
  </si>
  <si>
    <t>SAT</t>
  </si>
  <si>
    <t>AP</t>
  </si>
  <si>
    <t>CLEP</t>
  </si>
  <si>
    <t>Institutional Exam</t>
  </si>
  <si>
    <t>State Exam (specify):</t>
  </si>
  <si>
    <t>Percent who had GPA of 3.75 and higher</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</si>
  <si>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</si>
  <si>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</si>
  <si>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</si>
  <si>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</si>
  <si>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</si>
  <si>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</si>
  <si>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Same fee:</t>
  </si>
  <si>
    <t>Free:</t>
  </si>
  <si>
    <t>Reduced:</t>
  </si>
  <si>
    <t>Can on-line application fee be waived for applicants with financial need?</t>
  </si>
  <si>
    <t>Are first-time, first-year students accepted for terms other than the fall?</t>
  </si>
  <si>
    <t xml:space="preserve">Amount of housing deposit: </t>
  </si>
  <si>
    <t>Refundable if student does not enroll?</t>
  </si>
  <si>
    <t xml:space="preserve">     Yes, in full</t>
  </si>
  <si>
    <t xml:space="preserve">     Yes, in part</t>
  </si>
  <si>
    <t xml:space="preserve">     No</t>
  </si>
  <si>
    <t xml:space="preserve">Do you have a nonbinding early action plan whereby students are notified of an admission decision well in advance of the regular notification date but do not have to commit to attending your college? </t>
  </si>
  <si>
    <t>Is your early action plan a “restrictive” plan under which you limit students from applying to other early plans?</t>
  </si>
  <si>
    <r>
      <t>At Least 1 But Less Than 2 Academic Years:</t>
    </r>
    <r>
      <rPr>
        <sz val="10"/>
        <color indexed="8"/>
        <rFont val="Arial"/>
        <family val="2"/>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contact hours.</t>
    </r>
  </si>
  <si>
    <r>
      <t>At Least 2 But Less Than 4 Academic Years:</t>
    </r>
    <r>
      <rPr>
        <sz val="10"/>
        <color indexed="8"/>
        <rFont val="Arial"/>
        <family val="2"/>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contact hours.</t>
    </r>
  </si>
  <si>
    <r>
      <t xml:space="preserve">Private institution: </t>
    </r>
    <r>
      <rPr>
        <sz val="10"/>
        <color indexed="8"/>
        <rFont val="Arial"/>
        <family val="2"/>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</si>
  <si>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0"/>
        <color indexed="8"/>
        <rFont val="Arial"/>
        <family val="2"/>
      </rPr>
      <t>A private institution in which the individual(s) or agency in control receives compensation, other than wages, rent, or other expenses for the assumption of risk.</t>
    </r>
  </si>
  <si>
    <r>
      <t xml:space="preserve">Private nonprofit institution: </t>
    </r>
    <r>
      <rPr>
        <sz val="10"/>
        <color indexed="8"/>
        <rFont val="Arial"/>
        <family val="2"/>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</si>
  <si>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0"/>
        <color indexed="8"/>
        <rFont val="Arial"/>
        <family val="2"/>
      </rPr>
      <t>See</t>
    </r>
    <r>
      <rPr>
        <b/>
        <sz val="10"/>
        <color indexed="8"/>
        <rFont val="Arial"/>
        <family val="2"/>
      </rPr>
      <t xml:space="preserve"> Private for-profit institution.</t>
    </r>
  </si>
  <si>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</si>
  <si>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</si>
  <si>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</si>
  <si>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</si>
  <si>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</si>
  <si>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</si>
  <si>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</si>
  <si>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</si>
  <si>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</si>
  <si>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</si>
  <si>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</si>
  <si>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</si>
  <si>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</si>
  <si>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</si>
  <si>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</si>
  <si>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</si>
  <si>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</si>
  <si>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</si>
  <si>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</si>
  <si>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</si>
  <si>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</si>
  <si>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</si>
  <si>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</si>
  <si>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</si>
  <si>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Does your institution enroll transfer students?  (If no, please skip to Section E)</t>
  </si>
  <si>
    <t xml:space="preserve">If yes, may transfer students earn advanced standing credit by transferring credits earned from course work completed at other colleges/universities?  </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</si>
  <si>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</si>
  <si>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</si>
  <si>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</si>
  <si>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</si>
  <si>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</si>
  <si>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</si>
  <si>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</si>
  <si>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</si>
  <si>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If a minimum college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</si>
  <si>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</si>
  <si>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</si>
  <si>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</si>
  <si>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</si>
  <si>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</si>
  <si>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</si>
  <si>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</si>
  <si>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</si>
  <si>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Transfer Credit Policies</t>
  </si>
  <si>
    <t>D12</t>
  </si>
  <si>
    <t xml:space="preserve">Report the lowest grade earned for any course that may be transferred for credit:  </t>
  </si>
  <si>
    <t>Unit Type</t>
  </si>
  <si>
    <r>
      <t xml:space="preserve">Minority affiliation (as admission factor): </t>
    </r>
    <r>
      <rPr>
        <sz val="10"/>
        <color indexed="8"/>
        <rFont val="Arial"/>
        <family val="2"/>
      </rPr>
      <t>Special consideration in the admission process for members of designated racial/ethnic minority groups.</t>
    </r>
  </si>
  <si>
    <r>
      <t xml:space="preserve">Nonresident alien: </t>
    </r>
    <r>
      <rPr>
        <sz val="10"/>
        <color indexed="8"/>
        <rFont val="Arial"/>
        <family val="2"/>
      </rPr>
      <t>A person who is not a citizen or national of the United States and who is in this country on a visa or temporary basis and does not have the right to remain indefinitely.</t>
    </r>
  </si>
  <si>
    <r>
      <t xml:space="preserve">Open admission: </t>
    </r>
    <r>
      <rPr>
        <sz val="10"/>
        <color indexed="8"/>
        <rFont val="Arial"/>
        <family val="2"/>
      </rPr>
      <t>Admission policy under which virtually all secondary school graduates or students with GED equivalency diplomas are admitted without regard to academic record, test scores, or other qualifications.</t>
    </r>
  </si>
  <si>
    <r>
      <t xml:space="preserve">Other expenses (costs): </t>
    </r>
    <r>
      <rPr>
        <sz val="10"/>
        <color indexed="8"/>
        <rFont val="Arial"/>
        <family val="2"/>
      </rPr>
      <t>Include average costs for clothing, laundry, entertainment, medical (if not a required fee), and furnishings.</t>
    </r>
  </si>
  <si>
    <r>
      <t xml:space="preserve">Out-of-state tuition: </t>
    </r>
    <r>
      <rPr>
        <sz val="10"/>
        <color indexed="8"/>
        <rFont val="Arial"/>
        <family val="2"/>
      </rPr>
      <t>The tuition charged by institutions to those students who do not meet the institution’s or state’s residency requirements.</t>
    </r>
  </si>
  <si>
    <r>
      <t xml:space="preserve">Part-time student (undergraduate): </t>
    </r>
    <r>
      <rPr>
        <sz val="10"/>
        <color indexed="8"/>
        <rFont val="Arial"/>
        <family val="2"/>
      </rPr>
      <t>A student enrolled for fewer than 12 credits per semester or quarter, or fewer than 24 contact hours a week each term.</t>
    </r>
  </si>
  <si>
    <t>Types of Aid Available</t>
  </si>
  <si>
    <t>Loans</t>
  </si>
  <si>
    <t>FEDERAL DIRECT STUDENT LOAN PROGRAM (DIRECT LOAN)</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</si>
  <si>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</si>
  <si>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</si>
  <si>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</si>
  <si>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</si>
  <si>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</si>
  <si>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</si>
  <si>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</si>
  <si>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</si>
  <si>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</si>
  <si>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</si>
  <si>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</si>
  <si>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</si>
  <si>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</si>
  <si>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</si>
  <si>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Graduation Rates</t>
  </si>
  <si>
    <t>Retention Rates</t>
  </si>
  <si>
    <t>B12</t>
  </si>
  <si>
    <r>
      <t xml:space="preserve">Resident alien or other eligible non-citizen: </t>
    </r>
    <r>
      <rPr>
        <sz val="10"/>
        <color indexed="8"/>
        <rFont val="Arial"/>
        <family val="2"/>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</si>
  <si>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10"/>
        <color indexed="8"/>
        <rFont val="Arial"/>
        <family val="2"/>
      </rPr>
      <t>Assume double occupancy in institutional housing and 19 meals per week (or maximum meal plan).</t>
    </r>
  </si>
  <si>
    <r>
      <t xml:space="preserve">Secondary school record (as admission factor): </t>
    </r>
    <r>
      <rPr>
        <sz val="10"/>
        <color indexed="8"/>
        <rFont val="Arial"/>
        <family val="2"/>
      </rPr>
      <t>Information maintained by the secondary school that may include such things as the student’s high school transcript, class rank, GPA, and teacher and counselor recommendations.</t>
    </r>
  </si>
  <si>
    <r>
      <t xml:space="preserve">Semester calendar system: </t>
    </r>
    <r>
      <rPr>
        <sz val="10"/>
        <color indexed="8"/>
        <rFont val="Arial"/>
        <family val="2"/>
      </rPr>
      <t>A calendar system that consists of two semesters during the academic year with about 16 weeks for each semester of instruction. There may be an additional summer session.</t>
    </r>
  </si>
  <si>
    <r>
      <t xml:space="preserve">Student-designed major: </t>
    </r>
    <r>
      <rPr>
        <sz val="10"/>
        <color indexed="8"/>
        <rFont val="Arial"/>
        <family val="2"/>
      </rPr>
      <t>A program of study based on individual interests, designed with the assistance of an adviser.</t>
    </r>
  </si>
  <si>
    <r>
      <t>Study abroad:</t>
    </r>
    <r>
      <rPr>
        <sz val="10"/>
        <color indexed="8"/>
        <rFont val="Arial"/>
        <family val="2"/>
      </rPr>
      <t xml:space="preserve"> Any arrangement by which a student completes part of the college program studying in another country. Can be at a campus abroad or through a cooperative agreement with some other U.S. college or an institution of another country.</t>
    </r>
  </si>
  <si>
    <t>Total
Undergraduates (both degree- and non-degree-seeking)</t>
  </si>
  <si>
    <t>B1</t>
  </si>
  <si>
    <t>B2</t>
  </si>
  <si>
    <t>B3</t>
  </si>
  <si>
    <t>B4</t>
  </si>
  <si>
    <t>B5</t>
  </si>
  <si>
    <t>B6</t>
  </si>
  <si>
    <t>B7</t>
  </si>
  <si>
    <t>B8</t>
  </si>
  <si>
    <t>B9</t>
  </si>
  <si>
    <t>B10</t>
  </si>
  <si>
    <r>
      <t>Transfer student:</t>
    </r>
    <r>
      <rPr>
        <sz val="10"/>
        <color indexed="8"/>
        <rFont val="Arial"/>
        <family val="2"/>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</si>
  <si>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0"/>
        <color indexed="8"/>
        <rFont val="Arial"/>
        <family val="2"/>
      </rPr>
      <t>Assume two round trips to student’s hometown per year for students in institutional housing or daily travel to and from your institution for commuter students.</t>
    </r>
  </si>
  <si>
    <r>
      <t xml:space="preserve">Trimester calendar system: </t>
    </r>
    <r>
      <rPr>
        <sz val="10"/>
        <color indexed="8"/>
        <rFont val="Arial"/>
        <family val="2"/>
      </rPr>
      <t>An academic year consisting of 3 terms of about 15 weeks each.</t>
    </r>
  </si>
  <si>
    <r>
      <t xml:space="preserve">Tuition: </t>
    </r>
    <r>
      <rPr>
        <sz val="10"/>
        <color indexed="8"/>
        <rFont val="Arial"/>
        <family val="2"/>
      </rPr>
      <t xml:space="preserve">Amount of money charged to students for instructional services. Tuition may be charged per term, per course, or per credit. </t>
    </r>
  </si>
  <si>
    <r>
      <t xml:space="preserve">Unit: </t>
    </r>
    <r>
      <rPr>
        <sz val="10"/>
        <color indexed="8"/>
        <rFont val="Arial"/>
        <family val="2"/>
      </rPr>
      <t>a standard of measurement representing hours of academic instruction (e.g., semester credit, quarter credit, contact hour).</t>
    </r>
  </si>
  <si>
    <r>
      <t xml:space="preserve">Undergraduate: </t>
    </r>
    <r>
      <rPr>
        <sz val="10"/>
        <color indexed="8"/>
        <rFont val="Arial"/>
        <family val="2"/>
      </rPr>
      <t>A student enrolled in a four- or five-year bachelor’s degree program, an associate degree program, or a vocational or technical program below the baccalaureate.</t>
    </r>
  </si>
  <si>
    <t>Percent of all degree-seeking, first-time, first-year (freshman) students who had high school class rank within each of the following ranges (report information for those students from whom you collected high school rank information).</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</si>
  <si>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</si>
  <si>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</si>
  <si>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</si>
  <si>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</si>
  <si>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</si>
  <si>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</si>
  <si>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</si>
  <si>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</si>
  <si>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</si>
  <si>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</si>
  <si>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</si>
  <si>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Incorporated into H1 above.</t>
  </si>
  <si>
    <t>Indicate your institution’s policy regarding institutional scholarship and grant aid for undergraduate degree-seeking nonresident aliens:</t>
  </si>
  <si>
    <t>Report the average per-undergraduate-borrower cumulative principal borrowed of those in line H4.</t>
  </si>
  <si>
    <t>Report the average per-undergraduate-borrower cumulative principal borrowed, of those in H4a, through federal loan programs--Federal Perkins, Federal Stafford Subsidized and Unsubsidized. Include both Federal Direct Student Loans and Federal Family Education Loans. These are listed in line H4a. NOTE: exclude all institutional, state, private alternative loans and exclude parent loans.</t>
  </si>
  <si>
    <t>Doctorate: 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t>
  </si>
  <si>
    <t>Total number with doctorate, or other terminal degree</t>
  </si>
  <si>
    <r>
      <t>Doctor’s degree-research/scholarship:</t>
    </r>
    <r>
      <rPr>
        <sz val="10"/>
        <color indexed="8"/>
        <rFont val="Arial"/>
        <family val="2"/>
      </rPr>
      <t xml:space="preserve">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</si>
  <si>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t xml:space="preserve">Please provide the URL of your institution’s net price calculator: </t>
  </si>
  <si>
    <t xml:space="preserve">Do tuition and fees vary by undergraduate instructional program?                                </t>
  </si>
  <si>
    <t>If yes, what percentage of full-time undergraduates pay more than the tuition and fees reported in G1?</t>
  </si>
  <si>
    <t>%</t>
  </si>
  <si>
    <t>Mathematics and statistics</t>
  </si>
  <si>
    <t>Military science and military technologies</t>
  </si>
  <si>
    <t>28 &amp; 29</t>
  </si>
  <si>
    <t>Homeland Security, law enforcement, firefighting, and protective services</t>
  </si>
  <si>
    <t>Theme housing</t>
  </si>
  <si>
    <t>Wellness housing</t>
  </si>
  <si>
    <r>
      <t>Number of Enrolled Students Awarded Aid:</t>
    </r>
    <r>
      <rPr>
        <sz val="10"/>
        <rFont val="Arial"/>
      </rPr>
      <t xml:space="preserve">  List the number of degree-seeking full-time and less-than-full-time undergraduates who applied for and were awarded financial aid from any source. </t>
    </r>
    <r>
      <rPr>
        <b/>
        <sz val="10"/>
        <rFont val="Arial"/>
        <family val="2"/>
      </rPr>
      <t xml:space="preserve">Aid that is non-need-based but that was used to meet need should be counted as need-based aid. </t>
    </r>
    <r>
      <rPr>
        <u/>
        <sz val="10"/>
        <rFont val="Arial"/>
        <family val="2"/>
      </rPr>
      <t>Numbers should reflect the cohort awarded the dollars reported in H1.</t>
    </r>
    <r>
      <rPr>
        <sz val="10"/>
        <rFont val="Arial"/>
      </rPr>
      <t xml:space="preserve">  Note:  In the chart below, students may be counted in more than one row, and full-time freshmen should also be counted as full-time undergraduates.</t>
    </r>
  </si>
  <si>
    <t xml:space="preserve">Check off criteria used in awarding institutional aid. Check all that apply. </t>
  </si>
  <si>
    <t>I. INSTRUCTIONAL FACULTY AND CLASS SIZE</t>
  </si>
  <si>
    <t>Full-Time</t>
  </si>
  <si>
    <t>Part-Time</t>
  </si>
  <si>
    <t>a</t>
  </si>
  <si>
    <t>Total number of instructional faculty</t>
  </si>
  <si>
    <t>b</t>
  </si>
  <si>
    <t>Total number who are members of minority groups</t>
  </si>
  <si>
    <t>c</t>
  </si>
  <si>
    <t>Total number who are women</t>
  </si>
  <si>
    <t>d</t>
  </si>
  <si>
    <t>Total number who are men</t>
  </si>
  <si>
    <t>e</t>
  </si>
  <si>
    <t>Total number who are nonresident aliens (international)</t>
  </si>
  <si>
    <t>f</t>
  </si>
  <si>
    <t>g</t>
  </si>
  <si>
    <t>Total number whose highest degree is a master's but not a terminal master's</t>
  </si>
  <si>
    <t>h</t>
  </si>
  <si>
    <t>Total number whose highest degree is a bachelor's</t>
  </si>
  <si>
    <t>i</t>
  </si>
  <si>
    <t>Undergraduate Class Size</t>
  </si>
  <si>
    <t>CLASS SECTIONS</t>
  </si>
  <si>
    <t>2-9</t>
  </si>
  <si>
    <t>10-19</t>
  </si>
  <si>
    <t>20-29</t>
  </si>
  <si>
    <t>30-39</t>
  </si>
  <si>
    <t>40-49</t>
  </si>
  <si>
    <t>50-99</t>
  </si>
  <si>
    <t>100+</t>
  </si>
  <si>
    <t>CLASS SUB-SECTIONS</t>
  </si>
  <si>
    <t>I1</t>
  </si>
  <si>
    <t>I2</t>
  </si>
  <si>
    <t>I3</t>
  </si>
  <si>
    <t>Student to Faculty Ratio</t>
  </si>
  <si>
    <t>q)</t>
  </si>
  <si>
    <t>Which needs-analysis methodology does your institution use in awarding institutional aid?</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</si>
  <si>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</si>
  <si>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</si>
  <si>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</si>
  <si>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</si>
  <si>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</si>
  <si>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</si>
  <si>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</si>
  <si>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</si>
  <si>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</si>
  <si>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</si>
  <si>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</si>
  <si>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</si>
  <si>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No deadline for filing required forms (applications processed on a rolling basis):</t>
  </si>
  <si>
    <t>j</t>
  </si>
  <si>
    <t>to 1</t>
  </si>
  <si>
    <t>faculty).</t>
  </si>
  <si>
    <t>Indicate the academic year for which data are reported for items H1, H2, H2A, and H6 below:</t>
  </si>
  <si>
    <t>Scholarships/grants from external sources (e.g., Kiwanis, National Merit) not awarded by the college</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</si>
  <si>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</si>
  <si>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</si>
  <si>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</si>
  <si>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</si>
  <si>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</si>
  <si>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</si>
  <si>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</si>
  <si>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</si>
  <si>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</si>
  <si>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</si>
  <si>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</si>
  <si>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</si>
  <si>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</si>
  <si>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</si>
  <si>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</si>
  <si>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</si>
  <si>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</si>
  <si>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</si>
  <si>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</si>
  <si>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</si>
  <si>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</si>
  <si>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</si>
  <si>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</si>
  <si>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</si>
  <si>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</si>
  <si>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</si>
  <si>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</si>
  <si>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</si>
  <si>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</si>
  <si>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</si>
  <si>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</si>
  <si>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</si>
  <si>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</si>
  <si>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</si>
  <si>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</si>
  <si>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</si>
  <si>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</si>
  <si>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</si>
  <si>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</si>
  <si>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</si>
  <si>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</si>
  <si>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</si>
  <si>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</si>
  <si>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</si>
  <si>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r>
      <rPr>
        <sz val="9"/>
        <rFont val="Arial"/>
        <family val="2"/>
      </rPr>
      <t>)</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</si>
  <si>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</si>
  <si>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</si>
  <si>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</si>
  <si>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Number submitting ACT scores</t>
  </si>
  <si>
    <t>25th Percentile</t>
  </si>
  <si>
    <t>75th Percentile</t>
  </si>
  <si>
    <t>ACT Composite</t>
  </si>
  <si>
    <t>ACT English</t>
  </si>
  <si>
    <t>ACT Math</t>
  </si>
  <si>
    <t>700-800</t>
  </si>
  <si>
    <t>600-699</t>
  </si>
  <si>
    <t>Admitted Applicants</t>
  </si>
  <si>
    <t>Enrolled Applicants</t>
  </si>
  <si>
    <t>Total</t>
  </si>
  <si>
    <t>Application for Admission</t>
  </si>
  <si>
    <t>Indicate terms for which transfers may enroll:</t>
  </si>
  <si>
    <t>Fall</t>
  </si>
  <si>
    <t>Spring</t>
  </si>
  <si>
    <t>Summer</t>
  </si>
  <si>
    <t>Must a transfer applicant have a minimum number of credits completed or else must apply as an entering freshman?</t>
  </si>
  <si>
    <t>REQUIRED FEES:</t>
  </si>
  <si>
    <t>ROOM AND BOARD:
(on-campus)</t>
  </si>
  <si>
    <t>ROOM ONLY:
(on-campus)</t>
  </si>
  <si>
    <t>BOARD ONLY:
(on-campus meal plan)</t>
  </si>
  <si>
    <t xml:space="preserve">Comprehensive tuition and room and board fee (if your college cannot provide separate tuition and room and board fees): </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</si>
  <si>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</si>
  <si>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</si>
  <si>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</si>
  <si>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</si>
  <si>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</si>
  <si>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</si>
  <si>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</si>
  <si>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</si>
  <si>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</si>
  <si>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</si>
  <si>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Admission Policies</t>
  </si>
  <si>
    <t>Application Fee</t>
  </si>
  <si>
    <t>Does your institution have an application fee?</t>
  </si>
  <si>
    <t>Amount of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</si>
  <si>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</si>
  <si>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</si>
  <si>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</si>
  <si>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</si>
  <si>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</si>
  <si>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</si>
  <si>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</si>
  <si>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Decision and Early Action Plans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</si>
  <si>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</si>
  <si>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</si>
  <si>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</si>
  <si>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</si>
  <si>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</si>
  <si>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</si>
  <si>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</si>
  <si>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</si>
  <si>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</si>
  <si>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</si>
  <si>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</si>
  <si>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</si>
  <si>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</si>
  <si>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</si>
  <si>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</si>
  <si>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</si>
  <si>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</si>
  <si>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</si>
  <si>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</si>
  <si>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</si>
  <si>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</si>
  <si>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</si>
  <si>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</si>
  <si>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</si>
  <si>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</si>
  <si>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</si>
  <si>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</si>
  <si>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</si>
  <si>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</si>
  <si>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</si>
  <si>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</si>
  <si>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</si>
  <si>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</si>
  <si>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</si>
  <si>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</si>
  <si>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</si>
  <si>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</si>
  <si>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</si>
  <si>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</si>
  <si>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</si>
  <si>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</si>
  <si>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</si>
  <si>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 xml:space="preserve">Must reply by (date):  </t>
  </si>
  <si>
    <t xml:space="preserve">No set date:  </t>
  </si>
  <si>
    <t>Must reply by May 1 or within _____ weeks if notified thereafter</t>
  </si>
  <si>
    <r>
      <t xml:space="preserve">Accelerated program: </t>
    </r>
    <r>
      <rPr>
        <sz val="10"/>
        <color indexed="8"/>
        <rFont val="Arial"/>
        <family val="2"/>
      </rPr>
      <t>Completion of a college program of study in fewer than the usual number of years, most often by attending summer sessions and carrying extra courses during the regular academic term</t>
    </r>
    <r>
      <rPr>
        <b/>
        <sz val="10"/>
        <color indexed="8"/>
        <rFont val="Arial"/>
        <family val="2"/>
      </rPr>
      <t>.</t>
    </r>
  </si>
  <si>
    <r>
      <t xml:space="preserve">Admitted student: </t>
    </r>
    <r>
      <rPr>
        <sz val="10"/>
        <color indexed="8"/>
        <rFont val="Arial"/>
        <family val="2"/>
      </rPr>
      <t>Applicant who is offered admission to a degree-granting program</t>
    </r>
    <r>
      <rPr>
        <b/>
        <sz val="10"/>
        <color indexed="8"/>
        <rFont val="Arial"/>
        <family val="2"/>
      </rPr>
      <t xml:space="preserve"> </t>
    </r>
    <r>
      <rPr>
        <sz val="10"/>
        <color indexed="8"/>
        <rFont val="Arial"/>
        <family val="2"/>
      </rPr>
      <t>at your institution.</t>
    </r>
  </si>
  <si>
    <t>H1</t>
  </si>
  <si>
    <t>H2</t>
  </si>
  <si>
    <t>H3</t>
  </si>
  <si>
    <t>H4</t>
  </si>
  <si>
    <t>H5</t>
  </si>
  <si>
    <t>H6</t>
  </si>
  <si>
    <t>H7</t>
  </si>
  <si>
    <t>H8</t>
  </si>
  <si>
    <t>H9</t>
  </si>
  <si>
    <t>H10</t>
  </si>
  <si>
    <t>H11</t>
  </si>
  <si>
    <t>H12</t>
  </si>
  <si>
    <t>H13</t>
  </si>
  <si>
    <t>H14</t>
  </si>
  <si>
    <t>Computer Science</t>
  </si>
  <si>
    <t>Visual/Performing Arts</t>
  </si>
  <si>
    <t>For Bachelor's or Equivalent Programs</t>
  </si>
  <si>
    <t xml:space="preserve">Total graduating within six years (sum of questions B7, B8, and B9): </t>
  </si>
  <si>
    <t>B13</t>
  </si>
  <si>
    <t>B14</t>
  </si>
  <si>
    <t>B15</t>
  </si>
  <si>
    <t>B16</t>
  </si>
  <si>
    <t>B17</t>
  </si>
  <si>
    <t>B18</t>
  </si>
  <si>
    <t>B19</t>
  </si>
  <si>
    <t>B20</t>
  </si>
  <si>
    <t>B21</t>
  </si>
  <si>
    <t xml:space="preserve">Completers of programs of less than two years duration (total): </t>
  </si>
  <si>
    <t xml:space="preserve">Completers of programs of less than two years within 150 percent of normal time: </t>
  </si>
  <si>
    <t xml:space="preserve">Completers of programs of at least two but less than four years (total): </t>
  </si>
  <si>
    <t xml:space="preserve">Completers of programs of at least two but less than four-years within 150 percent of normal time: </t>
  </si>
  <si>
    <t xml:space="preserve">Total transfers-out (within three years) to other institutions: </t>
  </si>
  <si>
    <t xml:space="preserve">Total transfers to two-year institutions: </t>
  </si>
  <si>
    <t xml:space="preserve">Total transfers to four-year institutions: </t>
  </si>
  <si>
    <t>B22</t>
  </si>
  <si>
    <t>C. FIRST-TIME, FIRST-YEAR (FRESHMAN) ADMISSION</t>
  </si>
  <si>
    <t>Applications</t>
  </si>
  <si>
    <t>Do you have a policy of placing students on a waiting list?</t>
  </si>
  <si>
    <t>Admission Requirements</t>
  </si>
  <si>
    <t>High school diploma is required and GED is accepted</t>
  </si>
  <si>
    <t>If there is a separate URL for your school’s online application, please specify: ______________</t>
  </si>
  <si>
    <t xml:space="preserve">If you have a mailing address other than the above to which applications should be sent, please provide: </t>
  </si>
  <si>
    <r>
      <t xml:space="preserve">Common Application: </t>
    </r>
    <r>
      <rPr>
        <sz val="10"/>
        <color indexed="8"/>
        <rFont val="Arial"/>
        <family val="2"/>
      </rPr>
      <t>The standard application form distributed by the National Association of Secondary School Principals for a large number of private colleges who are members of the Common Application Group.</t>
    </r>
  </si>
  <si>
    <r>
      <t xml:space="preserve">Commuter: </t>
    </r>
    <r>
      <rPr>
        <sz val="10"/>
        <color indexed="8"/>
        <rFont val="Arial"/>
        <family val="2"/>
      </rPr>
      <t xml:space="preserve">A student who lives off campus in housing that is not owned by, operated by, or affiliated with the college. This category includes students who commute from home and students who have moved to the area to attend college. </t>
    </r>
  </si>
  <si>
    <r>
      <t xml:space="preserve">Contact hour: </t>
    </r>
    <r>
      <rPr>
        <sz val="10"/>
        <color indexed="8"/>
        <rFont val="Arial"/>
        <family val="2"/>
      </rPr>
      <t>A unit of measure that represents an hour of scheduled instruction given to students. Also referred to as clock hour.</t>
    </r>
  </si>
  <si>
    <r>
      <t xml:space="preserve">Continuous basis (for program enrollment): </t>
    </r>
    <r>
      <rPr>
        <sz val="10"/>
        <color indexed="8"/>
        <rFont val="Arial"/>
        <family val="2"/>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</si>
  <si>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housing: </t>
    </r>
    <r>
      <rPr>
        <sz val="10"/>
        <color indexed="8"/>
        <rFont val="Arial"/>
        <family val="2"/>
      </rPr>
      <t>College-owned, -operated, or -affiliated housing in which students share room and board expenses and participate in household chores to reduce living expenses.</t>
    </r>
  </si>
  <si>
    <r>
      <t xml:space="preserve">Credit: </t>
    </r>
    <r>
      <rPr>
        <sz val="10"/>
        <color indexed="8"/>
        <rFont val="Arial"/>
        <family val="2"/>
      </rPr>
      <t>Recognition of attendance or performance in an instructional activity (course or program) that can be applied by a recipient toward the requirements for a degree, diploma, certificate, or other formal award.</t>
    </r>
  </si>
  <si>
    <r>
      <t xml:space="preserve">Credit course: </t>
    </r>
    <r>
      <rPr>
        <sz val="10"/>
        <color indexed="8"/>
        <rFont val="Arial"/>
        <family val="2"/>
      </rPr>
      <t>A course that, if successfully completed, can be applied toward the number of courses required for achieving a degree, diploma, certificate, or other formal award.</t>
    </r>
  </si>
  <si>
    <r>
      <t xml:space="preserve">Credit hour: </t>
    </r>
    <r>
      <rPr>
        <sz val="10"/>
        <color indexed="8"/>
        <rFont val="Arial"/>
        <family val="2"/>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other formal award.</t>
    </r>
  </si>
  <si>
    <r>
      <t xml:space="preserve">Cross-registration: </t>
    </r>
    <r>
      <rPr>
        <sz val="10"/>
        <color indexed="8"/>
        <rFont val="Arial"/>
        <family val="2"/>
      </rPr>
      <t>A system whereby students enrolled at one institution may take courses at another institution without having to apply to the second institution.</t>
    </r>
  </si>
  <si>
    <r>
      <t xml:space="preserve">Deferred admission: </t>
    </r>
    <r>
      <rPr>
        <sz val="10"/>
        <color indexed="8"/>
        <rFont val="Arial"/>
        <family val="2"/>
      </rPr>
      <t>The practice of permitting admitted students to postpone enrollment, usually for a period of one academic term or one year.</t>
    </r>
  </si>
  <si>
    <r>
      <t xml:space="preserve">Degree: </t>
    </r>
    <r>
      <rPr>
        <sz val="10"/>
        <color indexed="8"/>
        <rFont val="Arial"/>
        <family val="2"/>
      </rPr>
      <t>An award conferred by a college, university, or other postsecondary education institution as official recognition for the successful completion of a program of studies.</t>
    </r>
  </si>
  <si>
    <r>
      <t xml:space="preserve">Degree-seeking students: </t>
    </r>
    <r>
      <rPr>
        <sz val="10"/>
        <color indexed="8"/>
        <rFont val="Arial"/>
        <family val="2"/>
      </rPr>
      <t>Students enrolled in courses for credit who are recognized by the institution as seeking a degree or formal award. At the undergraduate level, this is intended to include students enrolled in vocational or occupational programs.</t>
    </r>
  </si>
  <si>
    <r>
      <t xml:space="preserve">Differs by program (calendar system): </t>
    </r>
    <r>
      <rPr>
        <sz val="10"/>
        <color indexed="8"/>
        <rFont val="Arial"/>
        <family val="2"/>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</si>
  <si>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0"/>
        <color indexed="8"/>
        <rFont val="Arial"/>
        <family val="2"/>
      </rPr>
      <t xml:space="preserve">See </t>
    </r>
    <r>
      <rPr>
        <b/>
        <sz val="10"/>
        <color indexed="8"/>
        <rFont val="Arial"/>
        <family val="2"/>
      </rPr>
      <t>Postsecondary award, certificate, or diploma.</t>
    </r>
  </si>
  <si>
    <r>
      <t xml:space="preserve">Distance learning: </t>
    </r>
    <r>
      <rPr>
        <sz val="10"/>
        <color indexed="8"/>
        <rFont val="Arial"/>
        <family val="2"/>
      </rPr>
      <t>An option for earning course credit at off-campus locations via cable television, internet, satellite classes, videotapes, correspondence courses, or other means.</t>
    </r>
  </si>
  <si>
    <t>Degree-Seeking
Undergraduates (include first-time first-year)</t>
  </si>
  <si>
    <r>
      <t xml:space="preserve">Total number whose highest degree is unknown or other  (Note:  Items </t>
    </r>
    <r>
      <rPr>
        <b/>
        <sz val="10"/>
        <rFont val="Arial"/>
        <family val="2"/>
      </rPr>
      <t>f</t>
    </r>
    <r>
      <rPr>
        <sz val="10"/>
        <rFont val="Arial"/>
      </rPr>
      <t xml:space="preserve">, </t>
    </r>
    <r>
      <rPr>
        <b/>
        <sz val="10"/>
        <rFont val="Arial"/>
        <family val="2"/>
      </rPr>
      <t>g</t>
    </r>
    <r>
      <rPr>
        <sz val="10"/>
        <rFont val="Arial"/>
      </rPr>
      <t xml:space="preserve">, </t>
    </r>
    <r>
      <rPr>
        <b/>
        <sz val="10"/>
        <rFont val="Arial"/>
        <family val="2"/>
      </rPr>
      <t>h</t>
    </r>
    <r>
      <rPr>
        <sz val="10"/>
        <rFont val="Arial"/>
      </rPr>
      <t xml:space="preserve">, and </t>
    </r>
    <r>
      <rPr>
        <b/>
        <sz val="10"/>
        <rFont val="Arial"/>
        <family val="2"/>
      </rPr>
      <t>i</t>
    </r>
    <r>
      <rPr>
        <sz val="10"/>
        <rFont val="Arial"/>
      </rPr>
      <t xml:space="preserve"> must sum up to item </t>
    </r>
    <r>
      <rPr>
        <b/>
        <sz val="10"/>
        <rFont val="Arial"/>
        <family val="2"/>
      </rPr>
      <t>a</t>
    </r>
    <r>
      <rPr>
        <sz val="10"/>
        <rFont val="Arial"/>
      </rPr>
      <t>.)</t>
    </r>
  </si>
  <si>
    <t>G6</t>
  </si>
  <si>
    <t>H. FINANCIAL AID</t>
  </si>
  <si>
    <t>Aid Awarded to Enrolled Undergraduates</t>
  </si>
  <si>
    <t>Scholarships/Grants</t>
  </si>
  <si>
    <t>Federal</t>
  </si>
  <si>
    <t>All other undergraduates enrolled in credit courses</t>
  </si>
  <si>
    <t xml:space="preserve">Total undergraduates </t>
  </si>
  <si>
    <r>
      <t>Need-based $</t>
    </r>
    <r>
      <rPr>
        <sz val="10"/>
        <rFont val="Arial"/>
      </rPr>
      <t xml:space="preserve"> </t>
    </r>
    <r>
      <rPr>
        <sz val="8"/>
        <rFont val="Arial"/>
        <family val="2"/>
      </rPr>
      <t>(Include non-need-based aid used to meet need.)</t>
    </r>
  </si>
  <si>
    <r>
      <t xml:space="preserve">Non-need-based $     </t>
    </r>
    <r>
      <rPr>
        <sz val="10"/>
        <rFont val="Arial"/>
      </rPr>
      <t xml:space="preserve"> </t>
    </r>
    <r>
      <rPr>
        <sz val="8"/>
        <rFont val="Arial"/>
        <family val="2"/>
      </rPr>
      <t>(Exclude non-need-based aid used to meet need.)</t>
    </r>
  </si>
  <si>
    <r>
      <t xml:space="preserve">Note: </t>
    </r>
    <r>
      <rPr>
        <sz val="10"/>
        <rFont val="Arial"/>
      </rPr>
      <t>These are the graduates and loan types to include and exclude in order to fill out CDS H4, H4a, H5, and H5a.</t>
    </r>
  </si>
  <si>
    <r>
      <t>Campus Ministry:</t>
    </r>
    <r>
      <rPr>
        <sz val="10"/>
        <rFont val="Arial"/>
      </rPr>
      <t xml:space="preserve"> Religious student organizations (denominational or nondenominational) devoted to fostering religious life on college campuses. May also refer to Campus Crusade for Christ, an interdenominational Christian organization.</t>
    </r>
  </si>
  <si>
    <r>
      <t xml:space="preserve">Model United Nations: </t>
    </r>
    <r>
      <rPr>
        <sz val="10"/>
        <rFont val="Arial"/>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</si>
  <si>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t xml:space="preserve">Does your institution make use of SAT, ACT, or SAT Subject Test scores in admission decisions for first-time, first-year, degree-seeking applicants?   </t>
  </si>
  <si>
    <t>SAT Math</t>
  </si>
  <si>
    <r>
      <t>Awarded aid</t>
    </r>
    <r>
      <rPr>
        <sz val="10"/>
        <rFont val="Arial"/>
      </rPr>
      <t>: The dollar amounts offered to financial aid applicants.</t>
    </r>
  </si>
  <si>
    <r>
      <t xml:space="preserve">Early admission: </t>
    </r>
    <r>
      <rPr>
        <sz val="10"/>
        <color indexed="8"/>
        <rFont val="Arial"/>
        <family val="2"/>
      </rPr>
      <t>A policy under which students who have not completed high school are admitted and enroll full time in college, usually after completion of their junior year.</t>
    </r>
  </si>
  <si>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</si>
  <si>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</si>
  <si>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</si>
  <si>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</si>
  <si>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</si>
  <si>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</si>
  <si>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</si>
  <si>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</si>
  <si>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</si>
  <si>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</si>
  <si>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</si>
  <si>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</si>
  <si>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</si>
  <si>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</si>
  <si>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</si>
  <si>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</si>
  <si>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</si>
  <si>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</si>
  <si>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</si>
  <si>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</si>
  <si>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</si>
  <si>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</si>
  <si>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 xml:space="preserve">If institutional financial aid is available for undergraduate degree-seeking nonresident aliens, provide the number of undergraduate degree-seeking nonresident aliens who were awarded need-based or non-need-based aid: </t>
  </si>
  <si>
    <t xml:space="preserve">Average dollar amount of institutional financial aid awarded to undergraduate degree-seeking nonresident aliens: </t>
  </si>
  <si>
    <t>College/university scholarship or grant aid from institutional funds</t>
  </si>
  <si>
    <t>Common Data Set Definitions</t>
  </si>
  <si>
    <r>
      <t>Need-based scholarship or grant aid</t>
    </r>
    <r>
      <rPr>
        <sz val="10"/>
        <color indexed="8"/>
        <rFont val="Arial"/>
        <family val="2"/>
      </rPr>
      <t>: Scholarships and grants from institutional, state, federal, or other sources for which a student must have financial need to qualify.</t>
    </r>
  </si>
  <si>
    <r>
      <t>Non-need-based scholarship or grant aid</t>
    </r>
    <r>
      <rPr>
        <sz val="10"/>
        <color indexed="8"/>
        <rFont val="Arial"/>
        <family val="2"/>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</si>
  <si>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Number accepting a place on the waiting list</t>
  </si>
  <si>
    <t>Number of wait-listed students admitted</t>
  </si>
  <si>
    <t>High school diploma is required and GED is not accepted</t>
  </si>
  <si>
    <t>High school diploma or equivalent is not required</t>
  </si>
  <si>
    <t>Require</t>
  </si>
  <si>
    <t>Recommend</t>
  </si>
  <si>
    <t>Neither require nor recommend</t>
  </si>
  <si>
    <r>
      <t xml:space="preserve">Applicant (first-time, first year): </t>
    </r>
    <r>
      <rPr>
        <sz val="10"/>
        <color indexed="8"/>
        <rFont val="Arial"/>
        <family val="2"/>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</si>
  <si>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0"/>
        <color indexed="8"/>
        <rFont val="Arial"/>
        <family val="2"/>
      </rPr>
      <t xml:space="preserve">That amount of money that an institution charges for processing a student’s application for acceptance. This amount is </t>
    </r>
    <r>
      <rPr>
        <i/>
        <sz val="10"/>
        <color indexed="8"/>
        <rFont val="Arial"/>
        <family val="2"/>
      </rPr>
      <t xml:space="preserve">not </t>
    </r>
    <r>
      <rPr>
        <sz val="10"/>
        <color indexed="8"/>
        <rFont val="Arial"/>
        <family val="2"/>
      </rPr>
      <t>creditable toward tuition and required fees, nor is it refundable if the student is not admitted to the institution.</t>
    </r>
  </si>
  <si>
    <r>
      <t xml:space="preserve">Associate degree: </t>
    </r>
    <r>
      <rPr>
        <sz val="10"/>
        <color indexed="8"/>
        <rFont val="Arial"/>
        <family val="2"/>
      </rPr>
      <t>An award that normally requires at least two but less than four years of full-time equivalent college work.</t>
    </r>
  </si>
  <si>
    <t>Not using essay component</t>
  </si>
  <si>
    <t>SAT Critical Reading</t>
  </si>
  <si>
    <t>SAT Writing</t>
  </si>
  <si>
    <t>SAT Essay</t>
  </si>
  <si>
    <t>ACT Writing</t>
  </si>
  <si>
    <t>Cooperative education program</t>
  </si>
  <si>
    <t>Percent who are from out of state (exclude international/nonresident aliens from the numerator and denominator)</t>
  </si>
  <si>
    <t xml:space="preserve">Deadline for housing deposit (MM/DD): </t>
  </si>
  <si>
    <r>
      <t xml:space="preserve">Bachelor’s degree: </t>
    </r>
    <r>
      <rPr>
        <sz val="10"/>
        <color indexed="8"/>
        <rFont val="Arial"/>
        <family val="2"/>
      </rPr>
      <t xml:space="preserve">An award (baccalaureate or equivalent degree, as determined by the Secretary of the U.S. Department of Education) that normally requires at least four years but </t>
    </r>
    <r>
      <rPr>
        <i/>
        <sz val="10"/>
        <color indexed="8"/>
        <rFont val="Arial"/>
        <family val="2"/>
      </rPr>
      <t>not</t>
    </r>
    <r>
      <rPr>
        <sz val="10"/>
        <color indexed="8"/>
        <rFont val="Arial"/>
        <family val="2"/>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</si>
  <si>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</si>
  <si>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</si>
  <si>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</si>
  <si>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</si>
  <si>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</si>
  <si>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PRIVATE INSTITUTIONS
Tuition:</t>
  </si>
  <si>
    <t>PUBLIC INSTITUTIONS
Tuition:
    In-district</t>
  </si>
  <si>
    <t>PUBLIC INSTITUTIONS 
    In-state (out-of-district):</t>
  </si>
  <si>
    <t>PUBLIC INSTITUTIONS
    Out-of-state:</t>
  </si>
  <si>
    <t>NONRESIDENT ALIENS
Tuition:</t>
  </si>
  <si>
    <t>State (i.e., all states, not only the state in which your institution is located)</t>
  </si>
  <si>
    <t>State and other (e.g., institutional) work-study/employment (Note: Excludes Federal Work-Study captured above.)</t>
  </si>
  <si>
    <r>
      <t xml:space="preserve">Tuition Waivers
</t>
    </r>
    <r>
      <rPr>
        <sz val="8"/>
        <rFont val="Arial"/>
        <family val="2"/>
      </rPr>
      <t>Reporting is optional. Report tuition waivers in this row if you choose to report them. Do not report tuition waivers elsewhere.</t>
    </r>
  </si>
  <si>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</si>
  <si>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</si>
  <si>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Open admission policy as described above for most students, but--</t>
  </si>
  <si>
    <t xml:space="preserve">    selective admission to some programs</t>
  </si>
  <si>
    <t xml:space="preserve">    selective admission for out-of-state students</t>
  </si>
  <si>
    <r>
      <t xml:space="preserve">Work experience (as admission factor): </t>
    </r>
    <r>
      <rPr>
        <sz val="10"/>
        <color indexed="8"/>
        <rFont val="Arial"/>
        <family val="2"/>
      </rPr>
      <t>Special consideration given to students who have been employed prior to application, whether for relevance to major, demonstration of employment-related skills, or as explanation of student’s academic and extracurricular record.</t>
    </r>
  </si>
  <si>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</si>
  <si>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</si>
  <si>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</si>
  <si>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</si>
  <si>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</si>
  <si>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</si>
  <si>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</si>
  <si>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</si>
  <si>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</si>
  <si>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</si>
  <si>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</si>
  <si>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</si>
  <si>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</si>
  <si>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</si>
  <si>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</si>
  <si>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</si>
  <si>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</si>
  <si>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</si>
  <si>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</si>
  <si>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</si>
  <si>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</si>
  <si>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</si>
  <si>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</si>
  <si>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</si>
  <si>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</si>
  <si>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</si>
  <si>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</si>
  <si>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</si>
  <si>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</si>
  <si>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</si>
  <si>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</si>
  <si>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</si>
  <si>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</si>
  <si>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</si>
  <si>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Fall Applicants</t>
  </si>
  <si>
    <t>Applicants</t>
  </si>
  <si>
    <t>Total Scholarships/Grants</t>
  </si>
  <si>
    <t>Self-Help</t>
  </si>
  <si>
    <t>Student loans from all sources (excluding parent loans)</t>
  </si>
  <si>
    <t>Total Self-Help</t>
  </si>
  <si>
    <t>Parent Loans</t>
  </si>
  <si>
    <t>Athletic Awards</t>
  </si>
  <si>
    <t>First-time
Full-time
Freshmen</t>
  </si>
  <si>
    <t>Full-time
Undergraduate
(Incl. Fresh.)</t>
  </si>
  <si>
    <t>Less Than
Full-time
Undergraduate</t>
  </si>
  <si>
    <t>a)</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</si>
  <si>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</si>
  <si>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</si>
  <si>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b)</t>
  </si>
  <si>
    <t>c)</t>
  </si>
  <si>
    <r>
      <t xml:space="preserve">Number of students in line </t>
    </r>
    <r>
      <rPr>
        <b/>
        <sz val="9"/>
        <rFont val="Arial"/>
        <family val="2"/>
      </rPr>
      <t>b</t>
    </r>
    <r>
      <rPr>
        <sz val="9"/>
        <rFont val="Arial"/>
        <family val="2"/>
      </rPr>
      <t xml:space="preserve"> who were determined to have financial need</t>
    </r>
  </si>
  <si>
    <t>d)</t>
  </si>
  <si>
    <t>e)</t>
  </si>
  <si>
    <t>f)</t>
  </si>
  <si>
    <t>g)</t>
  </si>
  <si>
    <t>h)</t>
  </si>
  <si>
    <t>i)</t>
  </si>
  <si>
    <t>j)</t>
  </si>
  <si>
    <t>k)</t>
  </si>
  <si>
    <t>l)</t>
  </si>
  <si>
    <t>m)</t>
  </si>
  <si>
    <t>Full-time
Undergrad
(Incl. Fresh.)</t>
  </si>
  <si>
    <t>Less Than
Full-time
Undergrad</t>
  </si>
  <si>
    <t>n)</t>
  </si>
  <si>
    <t>o)</t>
  </si>
  <si>
    <t>p)</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</si>
  <si>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</si>
  <si>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</si>
  <si>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research/scholarship</t>
  </si>
  <si>
    <t>Doctoral degree –
professional practice</t>
  </si>
  <si>
    <t>Doctoral degree -- other</t>
  </si>
  <si>
    <t>Total all graduate</t>
  </si>
  <si>
    <t>Doctoral degrees – research/scholarship</t>
  </si>
  <si>
    <t>Doctoral degrees – professional practice</t>
  </si>
  <si>
    <t>Doctoral degrees – other</t>
  </si>
  <si>
    <r>
      <t>Housing:</t>
    </r>
    <r>
      <rPr>
        <sz val="10"/>
        <rFont val="Arial"/>
      </rPr>
      <t xml:space="preserve"> Check all types of college-owned, -operated, or -affiliated housing available for undergraduates at your institution.</t>
    </r>
  </si>
  <si>
    <t>G. ANNUAL EXPENSES</t>
  </si>
  <si>
    <t>First-Year</t>
  </si>
  <si>
    <t>Number of credits per term a student can take for the stated full-time tuition</t>
  </si>
  <si>
    <t>Minimum</t>
  </si>
  <si>
    <t>Maximum</t>
  </si>
  <si>
    <t>Provide the estimated expenses for a typical full-time undergraduate student:</t>
  </si>
  <si>
    <t>Residents</t>
  </si>
  <si>
    <t>Commuters
(living at home)</t>
  </si>
  <si>
    <t>Commuters
(not living at home)</t>
  </si>
  <si>
    <t>Books and supplies</t>
  </si>
  <si>
    <t>Room only</t>
  </si>
  <si>
    <t>Board only</t>
  </si>
  <si>
    <t>Transportation</t>
  </si>
  <si>
    <t>Other expenses</t>
  </si>
  <si>
    <t>G1</t>
  </si>
  <si>
    <t>J. DEGREES CONFERRED</t>
  </si>
  <si>
    <t>J1</t>
  </si>
  <si>
    <t>Category</t>
  </si>
  <si>
    <t>Diploma/Certificates</t>
  </si>
  <si>
    <t>Bachelor’s</t>
  </si>
  <si>
    <t>Agriculture</t>
  </si>
  <si>
    <t>Architecture</t>
  </si>
  <si>
    <t>Biological/life sciences</t>
  </si>
  <si>
    <t>Business/marketing</t>
  </si>
  <si>
    <t>Computer and information sciences</t>
  </si>
  <si>
    <t>Education</t>
  </si>
  <si>
    <t>Interdisciplinary studies</t>
  </si>
  <si>
    <r>
      <t>Distribution of high school units required and/or recommended.</t>
    </r>
    <r>
      <rPr>
        <sz val="10"/>
        <rFont val="Arial"/>
      </rPr>
      <t xml:space="preserve"> Specify the distribution of academic high school course units required and/or recommended of all or most degree-seeking students using Carnegie units (one unit equals one year of study or its equivalent). If you use a different system for calculating units, please convert.</t>
    </r>
  </si>
  <si>
    <t>Non-need institutional grants</t>
  </si>
  <si>
    <t>Non-need tuition waivers</t>
  </si>
  <si>
    <t>Non-need athletic awards</t>
  </si>
  <si>
    <t>Non-need federal grants</t>
  </si>
  <si>
    <t>Non-need state grants</t>
  </si>
  <si>
    <t>Non-need outside grants</t>
  </si>
  <si>
    <t>Non-need student loans</t>
  </si>
  <si>
    <t>Non-need parent loans</t>
  </si>
  <si>
    <t>Non-need work</t>
  </si>
  <si>
    <t>Financial Aid Definitions</t>
  </si>
  <si>
    <r>
      <t>Financial need</t>
    </r>
    <r>
      <rPr>
        <sz val="10"/>
        <color indexed="8"/>
        <rFont val="Arial"/>
        <family val="2"/>
      </rPr>
      <t xml:space="preserve">: As determined by your institution using the federal methodology and/or your institution's own standards. </t>
    </r>
  </si>
  <si>
    <t>H15</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</si>
  <si>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 </t>
  </si>
  <si>
    <t>Campus Ministries</t>
  </si>
  <si>
    <t>International Student Organization</t>
  </si>
  <si>
    <t>Model UN</t>
  </si>
  <si>
    <t>Room and board total  (if your college cannot provide separate room and board figures for commuters not living at home):</t>
  </si>
  <si>
    <t xml:space="preserve">First-time, first-year (freshman) students </t>
  </si>
  <si>
    <r>
      <t xml:space="preserve">Activities offered </t>
    </r>
    <r>
      <rPr>
        <sz val="10"/>
        <rFont val="Arial"/>
      </rPr>
      <t xml:space="preserve">Identify those programs available at your institution. </t>
    </r>
  </si>
  <si>
    <t>Army ROTC is offered:</t>
  </si>
  <si>
    <t>Naval ROTC is offered:</t>
  </si>
  <si>
    <t>Air Force ROTC is offered:</t>
  </si>
  <si>
    <t>On Campus</t>
  </si>
  <si>
    <t>Name of Cooperating Institution</t>
  </si>
  <si>
    <t xml:space="preserve">At Cooperating Institution </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</si>
  <si>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</si>
  <si>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</si>
  <si>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 xml:space="preserve">other (explain) </t>
  </si>
  <si>
    <t>C3</t>
  </si>
  <si>
    <t>C1</t>
  </si>
  <si>
    <t>C2</t>
  </si>
  <si>
    <t>C4</t>
  </si>
  <si>
    <t>C5</t>
  </si>
  <si>
    <t>C6</t>
  </si>
  <si>
    <t>C7</t>
  </si>
  <si>
    <t>C8</t>
  </si>
  <si>
    <t>C9</t>
  </si>
  <si>
    <t>C10</t>
  </si>
  <si>
    <t>C11</t>
  </si>
  <si>
    <t>C12</t>
  </si>
  <si>
    <t>C13</t>
  </si>
  <si>
    <t>C14</t>
  </si>
  <si>
    <t>C15</t>
  </si>
  <si>
    <t>C16</t>
  </si>
  <si>
    <t>C17</t>
  </si>
  <si>
    <t>C18</t>
  </si>
  <si>
    <t>C19</t>
  </si>
  <si>
    <t>C21</t>
  </si>
  <si>
    <t>C22</t>
  </si>
  <si>
    <t>ACT</t>
  </si>
  <si>
    <t xml:space="preserve">Entrance exams </t>
  </si>
  <si>
    <t>C8A</t>
  </si>
  <si>
    <r>
      <t xml:space="preserve">Talent/ability (as admission factor): </t>
    </r>
    <r>
      <rPr>
        <sz val="10"/>
        <color indexed="8"/>
        <rFont val="Arial"/>
        <family val="2"/>
      </rPr>
      <t>Special consideration given to students with demonstrated talent/abilities in areas of interest to the institution (e.g., sports, the arts, languages, etc.).</t>
    </r>
  </si>
  <si>
    <r>
      <t>Teacher certification program:</t>
    </r>
    <r>
      <rPr>
        <sz val="10"/>
        <color indexed="8"/>
        <rFont val="Arial"/>
        <family val="2"/>
      </rPr>
      <t xml:space="preserve"> Program designed to prepare students to meet the requirements for certification as teachers in elementary, middle/junior high, and secondary schools.</t>
    </r>
  </si>
  <si>
    <r>
      <t xml:space="preserve">Transfer applicant: </t>
    </r>
    <r>
      <rPr>
        <sz val="10"/>
        <color indexed="8"/>
        <rFont val="Arial"/>
        <family val="2"/>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</si>
  <si>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 xml:space="preserve">Board (charges): </t>
    </r>
    <r>
      <rPr>
        <sz val="10"/>
        <color indexed="8"/>
        <rFont val="Arial"/>
        <family val="2"/>
      </rPr>
      <t>Assume average cost for 19 meals per week or the maximum meal plan.</t>
    </r>
  </si>
  <si>
    <r>
      <t xml:space="preserve">Books and supplies (costs): </t>
    </r>
    <r>
      <rPr>
        <sz val="10"/>
        <color indexed="8"/>
        <rFont val="Arial"/>
        <family val="2"/>
      </rPr>
      <t>Average cost of books and supplies. Do not include unusual costs for special groups of students (e.g., engineering or art majors), unless they constitute the majority of students at your institution.</t>
    </r>
  </si>
  <si>
    <r>
      <t xml:space="preserve">Calendar system: </t>
    </r>
    <r>
      <rPr>
        <sz val="10"/>
        <color indexed="8"/>
        <rFont val="Arial"/>
        <family val="2"/>
      </rPr>
      <t>The method by which an institution structures most of its courses for the academic year.</t>
    </r>
  </si>
  <si>
    <r>
      <t xml:space="preserve">Carnegie units: </t>
    </r>
    <r>
      <rPr>
        <sz val="10"/>
        <color indexed="8"/>
        <rFont val="Arial"/>
        <family val="2"/>
      </rPr>
      <t>One year of study or the equivalent in a secondary school subject.</t>
    </r>
  </si>
  <si>
    <r>
      <t xml:space="preserve">Certificate: </t>
    </r>
    <r>
      <rPr>
        <sz val="10"/>
        <color indexed="8"/>
        <rFont val="Arial"/>
        <family val="2"/>
      </rPr>
      <t xml:space="preserve">See </t>
    </r>
    <r>
      <rPr>
        <b/>
        <sz val="10"/>
        <color indexed="8"/>
        <rFont val="Arial"/>
        <family val="2"/>
      </rPr>
      <t>Postsecondary award, certificate, or diploma.</t>
    </r>
  </si>
  <si>
    <r>
      <t xml:space="preserve">Class rank: </t>
    </r>
    <r>
      <rPr>
        <sz val="10"/>
        <color indexed="8"/>
        <rFont val="Arial"/>
        <family val="2"/>
      </rPr>
      <t>The relative numerical position of a student in his or her graduating class, calculated by the high school on the basis of grade-point average, whether weighted or unweighted.</t>
    </r>
  </si>
  <si>
    <r>
      <t xml:space="preserve">College-preparatory program: </t>
    </r>
    <r>
      <rPr>
        <sz val="10"/>
        <color indexed="8"/>
        <rFont val="Arial"/>
        <family val="2"/>
      </rPr>
      <t xml:space="preserve">Courses in academic subjects (English, history and social studies, foreign languages, mathematics, science, and the arts) that stress preparation for college or university study. </t>
    </r>
  </si>
  <si>
    <r>
      <t xml:space="preserve">Number of qualified applicants </t>
    </r>
    <r>
      <rPr>
        <sz val="10"/>
        <rFont val="Arial"/>
      </rPr>
      <t>offered</t>
    </r>
    <r>
      <rPr>
        <sz val="10"/>
        <color indexed="13"/>
        <rFont val="Arial"/>
        <family val="2"/>
      </rPr>
      <t xml:space="preserve"> </t>
    </r>
    <r>
      <rPr>
        <sz val="10"/>
        <rFont val="Arial"/>
      </rPr>
      <t>a placed on waiting list</t>
    </r>
  </si>
  <si>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</si>
  <si>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</si>
  <si>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</si>
  <si>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</si>
  <si>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</si>
  <si>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</si>
  <si>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</si>
  <si>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</si>
  <si>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</si>
  <si>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r>
      <t xml:space="preserve">International student group: </t>
    </r>
    <r>
      <rPr>
        <sz val="10"/>
        <color indexed="8"/>
        <rFont val="Arial"/>
        <family val="2"/>
      </rPr>
      <t>Student groups that facilitate cultural dialogue, support a diverse campus, assist international students in acclimation and creating a social network.</t>
    </r>
    <r>
      <rPr>
        <b/>
        <sz val="10"/>
        <color indexed="8"/>
        <rFont val="Arial"/>
        <family val="2"/>
      </rPr>
      <t xml:space="preserve"> </t>
    </r>
  </si>
  <si>
    <r>
      <t>Need-based self-help aid</t>
    </r>
    <r>
      <rPr>
        <sz val="10"/>
        <color indexed="8"/>
        <rFont val="Arial"/>
        <family val="2"/>
      </rPr>
      <t>: Loans and jobs  from institutional, state, federal, or other sources for which a student must demonstrate financial need to qualify.</t>
    </r>
  </si>
  <si>
    <r>
      <t>Non-need-based self-help aid</t>
    </r>
    <r>
      <rPr>
        <sz val="10"/>
        <color indexed="8"/>
        <rFont val="Arial"/>
        <family val="2"/>
      </rPr>
      <t>: Loans and jobs from institutional, state, or other sources for which a student need not demonstrate financial need to qualify.</t>
    </r>
  </si>
  <si>
    <t>B11</t>
  </si>
  <si>
    <t>E1</t>
  </si>
  <si>
    <t>E2</t>
  </si>
  <si>
    <t>E3</t>
  </si>
  <si>
    <r>
      <t xml:space="preserve">Grade-point average (academic high school GPA): </t>
    </r>
    <r>
      <rPr>
        <sz val="10"/>
        <color indexed="8"/>
        <rFont val="Arial"/>
        <family val="2"/>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</si>
  <si>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Post-baccalaureate certificate: </t>
    </r>
    <r>
      <rPr>
        <sz val="10"/>
        <color indexed="8"/>
        <rFont val="Arial"/>
        <family val="2"/>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</si>
  <si>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0"/>
        <color indexed="8"/>
        <rFont val="Arial"/>
        <family val="2"/>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</si>
  <si>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0"/>
        <color indexed="8"/>
        <rFont val="Arial"/>
        <family val="2"/>
      </rPr>
      <t>Includes the following three IPEDS definitions for postsecondary awards, certificates, and diplomas of varying durations and credit/contact hour requirements—</t>
    </r>
  </si>
  <si>
    <r>
      <t>Less Than 1 Academic Year:</t>
    </r>
    <r>
      <rPr>
        <sz val="10"/>
        <color indexed="8"/>
        <rFont val="Arial"/>
        <family val="2"/>
      </rPr>
      <t xml:space="preserve"> Requires completion of an organized program of study at the postsecondary level (below the baccalaureate degree) in less than 1 academic year (2 semesters or 3 quarters) or in less than 900 contact hours by a student enrolled full-time.</t>
    </r>
  </si>
  <si>
    <r>
      <t xml:space="preserve">Library Collections: </t>
    </r>
    <r>
      <rPr>
        <b/>
        <sz val="10"/>
        <rFont val="Arial"/>
        <family val="2"/>
      </rPr>
      <t>The CDS Publishers will collect library data again when a new Academic Libraries Survey is in place.</t>
    </r>
  </si>
  <si>
    <t>Undergraduate per-credit-hour charges (tuition only)</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</si>
  <si>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</si>
  <si>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</si>
  <si>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</si>
  <si>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</si>
  <si>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</si>
  <si>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</si>
  <si>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</si>
  <si>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</si>
  <si>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</si>
  <si>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</si>
  <si>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</si>
  <si>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</si>
  <si>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</si>
  <si>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</si>
  <si>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</si>
  <si>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</si>
  <si>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</si>
  <si>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r>
      <t>Need-based aid</t>
    </r>
    <r>
      <rPr>
        <sz val="10"/>
        <color indexed="8"/>
        <rFont val="Arial"/>
        <family val="2"/>
      </rPr>
      <t>: College-funded or college-administered award from institutional, state, federal, or other sources for which a student must have financial need to qualify. This includes both institutional and noninstitutional student aid (grants, jobs, and loans).</t>
    </r>
  </si>
  <si>
    <t>Totals should = 100%</t>
  </si>
  <si>
    <t>Street Address (if different):</t>
  </si>
  <si>
    <t xml:space="preserve">     City/State/Zip/Country:</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</si>
  <si>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</si>
  <si>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</si>
  <si>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</si>
  <si>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</si>
  <si>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</si>
  <si>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</si>
  <si>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</si>
  <si>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</si>
  <si>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</si>
  <si>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r>
      <t>Work study and employment</t>
    </r>
    <r>
      <rPr>
        <sz val="10"/>
        <color indexed="8"/>
        <rFont val="Arial"/>
        <family val="2"/>
      </rPr>
      <t>: Federal and state work study aid, and any employment packaged by your institution in financial aid awards.</t>
    </r>
  </si>
  <si>
    <t>A1</t>
  </si>
  <si>
    <t>A2</t>
  </si>
  <si>
    <t>A3</t>
  </si>
  <si>
    <t>A4</t>
  </si>
  <si>
    <t>A5</t>
  </si>
  <si>
    <r>
      <t xml:space="preserve">Double major: </t>
    </r>
    <r>
      <rPr>
        <sz val="10"/>
        <color indexed="8"/>
        <rFont val="Arial"/>
        <family val="2"/>
      </rPr>
      <t>Program in which students may complete two undergraduate programs of study simultaneously.</t>
    </r>
  </si>
  <si>
    <r>
      <t xml:space="preserve">Dual enrollment: </t>
    </r>
    <r>
      <rPr>
        <sz val="10"/>
        <color indexed="8"/>
        <rFont val="Arial"/>
        <family val="2"/>
      </rPr>
      <t>A program through which high school students may enroll in college courses while still enrolled in high school. Students are not required to apply for admission to the college in order to participate.</t>
    </r>
  </si>
  <si>
    <r>
      <t xml:space="preserve">Early action plan: </t>
    </r>
    <r>
      <rPr>
        <sz val="10"/>
        <color indexed="8"/>
        <rFont val="Arial"/>
        <family val="2"/>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</si>
  <si>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</si>
  <si>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ACT only</t>
  </si>
  <si>
    <t>SAT Subject Tests only</t>
  </si>
  <si>
    <t>ACT with Writing Component required</t>
  </si>
  <si>
    <t>ACT with or without Writing component accepted</t>
  </si>
  <si>
    <t>C8E</t>
  </si>
  <si>
    <t>SAT Subject Tests</t>
  </si>
  <si>
    <t>C8F</t>
  </si>
  <si>
    <t>Latest date by which SAT Subject Test scores must be received for fall-term admission</t>
  </si>
  <si>
    <t>Latest date by which SAT or ACT scores must be received for fall-term admission</t>
  </si>
  <si>
    <t>SAT or ACT</t>
  </si>
  <si>
    <t>SAT only</t>
  </si>
  <si>
    <t>SAT and SAT Subject Tests or ACT</t>
  </si>
  <si>
    <t>ACT with Writing component recommended</t>
  </si>
  <si>
    <t xml:space="preserve"> Please indicate how your institution will use the SAT or ACT writing component; check all that apply:</t>
  </si>
  <si>
    <t>For admission</t>
  </si>
  <si>
    <t>For placement</t>
  </si>
  <si>
    <t>For advising</t>
  </si>
  <si>
    <t>In place of an application essay</t>
  </si>
  <si>
    <t>As a validity check on the application essay</t>
  </si>
  <si>
    <t>No college policy as of now</t>
  </si>
  <si>
    <r>
      <t>In addition</t>
    </r>
    <r>
      <rPr>
        <sz val="10"/>
        <color indexed="8"/>
        <rFont val="Arial"/>
        <family val="2"/>
      </rPr>
      <t>, does your institution use applicants' test scores for academic advising?</t>
    </r>
  </si>
  <si>
    <t>C8G</t>
  </si>
  <si>
    <t>G0</t>
  </si>
  <si>
    <t>Communication/journalism</t>
  </si>
  <si>
    <r>
      <t xml:space="preserve">Public institution: </t>
    </r>
    <r>
      <rPr>
        <sz val="10"/>
        <color indexed="8"/>
        <rFont val="Arial"/>
        <family val="2"/>
      </rPr>
      <t>An educational institution whose programs and activities are operated by publicly elected or appointed school officials, and which is supported primarily by public funds.</t>
    </r>
  </si>
  <si>
    <r>
      <t xml:space="preserve">Quarter calendar system: </t>
    </r>
    <r>
      <rPr>
        <sz val="10"/>
        <color indexed="8"/>
        <rFont val="Arial"/>
        <family val="2"/>
      </rPr>
      <t>A calendar system in which the academic year consists of three sessions called quarters of about 12 weeks each. The range may be from 10 to 15 weeks. There may be an additional quarter in the summer.</t>
    </r>
  </si>
  <si>
    <r>
      <t xml:space="preserve">Race/ethnicity: </t>
    </r>
    <r>
      <rPr>
        <sz val="10"/>
        <color indexed="8"/>
        <rFont val="Arial"/>
        <family val="2"/>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</si>
  <si>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0"/>
        <color indexed="8"/>
        <rFont val="Arial"/>
        <family val="2"/>
      </rPr>
      <t>Category used to classify students or employees whose race/ethnicity is not known and whom institutions are unable to place in one of the specified racial/ethnic categories.</t>
    </r>
  </si>
  <si>
    <r>
      <t xml:space="preserve">Religious affiliation/commitment (as admission factor): </t>
    </r>
    <r>
      <rPr>
        <sz val="10"/>
        <color indexed="8"/>
        <rFont val="Arial"/>
        <family val="2"/>
      </rPr>
      <t xml:space="preserve">Special consideration given in the admission process for affiliation with a certain church or faith/religion, commitment to a religious vocation, or observance of certain religious tenets/lifestyle. </t>
    </r>
  </si>
  <si>
    <r>
      <t xml:space="preserve">Required fees: </t>
    </r>
    <r>
      <rPr>
        <sz val="10"/>
        <color indexed="8"/>
        <rFont val="Arial"/>
        <family val="2"/>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</si>
  <si>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</si>
  <si>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</si>
  <si>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</si>
  <si>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</si>
  <si>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Freshman wait-listed students (students who met admission requirements but whose final admission was contingent on space availability)</t>
  </si>
  <si>
    <r>
      <t>Terminal degree:</t>
    </r>
    <r>
      <rPr>
        <sz val="9"/>
        <rFont val="Arial"/>
        <family val="2"/>
      </rPr>
      <t xml:space="preserve"> the highest degree in a field: example, M. Arch (architecture) and MFA (master of fine arts).</t>
    </r>
  </si>
  <si>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</si>
  <si>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</si>
  <si>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t>This question has been removed from the Common Data Set.</t>
  </si>
  <si>
    <r>
      <t xml:space="preserve">ROTC </t>
    </r>
    <r>
      <rPr>
        <sz val="10"/>
        <rFont val="Arial"/>
      </rPr>
      <t>(program offered in cooperation with Reserve Officers' Training Corps)</t>
    </r>
  </si>
  <si>
    <t>Total first-time, first-year (freshman) women who were admitted</t>
  </si>
  <si>
    <r>
      <t>Weekend college:</t>
    </r>
    <r>
      <rPr>
        <sz val="10"/>
        <color indexed="8"/>
        <rFont val="Arial"/>
        <family val="2"/>
      </rPr>
      <t xml:space="preserve"> A program that allows students to take a complete course of study and attend classes only on weekends. </t>
    </r>
  </si>
  <si>
    <t>Federal Nursing Loans</t>
  </si>
  <si>
    <t>State Loans</t>
  </si>
  <si>
    <t>College/university loans from institutional funds</t>
  </si>
  <si>
    <t>Scholarships and Grants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</si>
  <si>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</si>
  <si>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</si>
  <si>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</si>
  <si>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</si>
  <si>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</si>
  <si>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</si>
  <si>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</si>
  <si>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</si>
  <si>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</si>
  <si>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</si>
  <si>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</si>
  <si>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</si>
  <si>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</si>
  <si>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</si>
  <si>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</si>
  <si>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</si>
  <si>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</si>
  <si>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</si>
  <si>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r>
      <t>Class Sections:</t>
    </r>
    <r>
      <rPr>
        <sz val="10"/>
        <rFont val="Arial"/>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t>
    </r>
  </si>
  <si>
    <r>
      <t>Class Subsections:</t>
    </r>
    <r>
      <rPr>
        <sz val="10"/>
        <rFont val="Arial"/>
      </rPr>
      <t xml:space="preserve">  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</si>
  <si>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Graduate</t>
  </si>
  <si>
    <t>Degree-seeking, first-time</t>
  </si>
  <si>
    <t>All other graduates enrolled in credit courses</t>
  </si>
  <si>
    <t>Total graduate</t>
  </si>
  <si>
    <t>Total all undergraduates</t>
  </si>
  <si>
    <t>GRAND TOTAL ALL STUDENTS</t>
  </si>
  <si>
    <t>Degree-Seeking
First-Time
First Year</t>
  </si>
  <si>
    <t>Nonresident aliens</t>
  </si>
  <si>
    <r>
      <t>Internship:</t>
    </r>
    <r>
      <rPr>
        <sz val="10"/>
        <color indexed="8"/>
        <rFont val="Arial"/>
        <family val="2"/>
      </rPr>
      <t xml:space="preserve"> Any short-term, supervised work experience usually related to a student’s major field, for which the student earns academic credit. The work can be full- or part-time, on- or off-campus, paid or unpaid.</t>
    </r>
  </si>
  <si>
    <r>
      <t xml:space="preserve">Liberal arts/career combination: </t>
    </r>
    <r>
      <rPr>
        <sz val="10"/>
        <color indexed="8"/>
        <rFont val="Arial"/>
        <family val="2"/>
      </rPr>
      <t>Program in which a student earns undergraduate degrees in two separate fields, one in a liberal arts major and the other in a professional or specialized major, whether on campus or through cross‑registration.</t>
    </r>
  </si>
  <si>
    <t>Institutional: Endowed scholarships, annual gifts and tuition funded grants, awarded by the college, excluding athletic aid and tuition waivers (which are reported below).</t>
  </si>
  <si>
    <r>
      <t>Number of Enrolled Students Awarded Non-need-based Scholarships and Grants</t>
    </r>
    <r>
      <rPr>
        <sz val="10"/>
        <rFont val="Arial"/>
      </rPr>
      <t>:  List the number of degree-seeking full-time and less-than-full-time undergraduates who had no financial need and who were awarded institutional non-need-based scholarship or grant aid. Numbers should reflect the cohort awarded the dollars reported in H1.  Note:  In the chart below, students may be counted in more than one row, and full-time freshmen should also be counted as full-time undergraduates.</t>
    </r>
  </si>
  <si>
    <t xml:space="preserve">Exclude:   * those who transferred in.
  * money borrowed at other institutions.
</t>
  </si>
  <si>
    <t>Provide the percentage of the class (defined above) who borrowed at any time through any loan programs (institutional, state, Federal Perkins, Federal Stafford Subsidized and Unsubsidized, private loans that were certified by your institution, etc.; exclude parent loans). Include both Federal Direct Student Loans and Federal Family Education Loans.</t>
  </si>
  <si>
    <t>H4a</t>
  </si>
  <si>
    <t>H5a</t>
  </si>
  <si>
    <t>Provide the percentage of the class (defined above) who borrowed at any time through federal loan programs--Federal Perkins, Federal Stafford Subsidized and Unsubsidized.  Include both Federal Direct Student Loans and Federal Family Education Loans. NOTE: exclude all institutional, state, private alternative loans and parent loans.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</si>
  <si>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</si>
  <si>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r>
      <t>Institutional scholarships and grants</t>
    </r>
    <r>
      <rPr>
        <sz val="10"/>
        <color indexed="8"/>
        <rFont val="Arial"/>
        <family val="2"/>
      </rPr>
      <t>: Endowed scholarships, annual gifts and tuition funded grants for which the institution determines the recipient.</t>
    </r>
  </si>
  <si>
    <r>
      <t xml:space="preserve">External scholarships and grants: </t>
    </r>
    <r>
      <rPr>
        <sz val="10"/>
        <color indexed="8"/>
        <rFont val="Arial"/>
        <family val="2"/>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</si>
  <si>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</si>
  <si>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t>Cooperative education program:</t>
    </r>
    <r>
      <rPr>
        <sz val="10"/>
        <color indexed="8"/>
        <rFont val="Arial"/>
        <family val="2"/>
      </rPr>
      <t xml:space="preserve"> A program that provides for alternate class attendance and employment in business, industry, or government.</t>
    </r>
  </si>
  <si>
    <t xml:space="preserve">Percent of total first-time, first-year (freshman) students who submitted high school GPA:  </t>
  </si>
  <si>
    <t xml:space="preserve">Application closing date (fall):  </t>
  </si>
  <si>
    <t xml:space="preserve">Priority date: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</si>
  <si>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</si>
  <si>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</si>
  <si>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</si>
  <si>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</si>
  <si>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</si>
  <si>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rPr>
      <t>Identify those programs available at your institution. Refer to the glossary for definitions.</t>
    </r>
  </si>
  <si>
    <t>Accelerated program</t>
  </si>
  <si>
    <t>Cross-registration</t>
  </si>
  <si>
    <t>Distance learning</t>
  </si>
  <si>
    <t>Double major</t>
  </si>
  <si>
    <t>Dual enrollment</t>
  </si>
  <si>
    <t>English as a Second Language (ESL)</t>
  </si>
  <si>
    <t xml:space="preserve">Minority faculty: includes faculty who designate themselves as Black, non-Hispanic; American Indian or Alaska Native; Asian, Native Hawaiian or other Pacific Islander, or Hispanic. </t>
  </si>
  <si>
    <r>
      <t xml:space="preserve">Doctor’s degree-professional practice: </t>
    </r>
    <r>
      <rPr>
        <sz val="10"/>
        <color indexed="8"/>
        <rFont val="Arial"/>
        <family val="2"/>
      </rPr>
      <t>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</si>
  <si>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 xml:space="preserve">Doctor’s degree-other: </t>
    </r>
    <r>
      <rPr>
        <sz val="10"/>
        <color indexed="8"/>
        <rFont val="Arial"/>
        <family val="2"/>
      </rPr>
      <t>A doctor’s degree that does not meet the definition of a doctor’s degree - research/scholarship or a doctor’s degree - professional practice.</t>
    </r>
  </si>
  <si>
    <r>
      <t xml:space="preserve">Graduate student: </t>
    </r>
    <r>
      <rPr>
        <sz val="10"/>
        <color indexed="8"/>
        <rFont val="Arial"/>
        <family val="2"/>
      </rPr>
      <t>A student who holds a bachelor’s or equivalent, and is taking courses at the post-baccalaureate level.</t>
    </r>
  </si>
  <si>
    <r>
      <t xml:space="preserve">Master's degree: </t>
    </r>
    <r>
      <rPr>
        <sz val="10"/>
        <color indexed="8"/>
        <rFont val="Arial"/>
        <family val="2"/>
      </rPr>
      <t>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t>
    </r>
  </si>
  <si>
    <t xml:space="preserve">Total dollar amount of institutional financial aid awarded to undergraduate degree-seeking nonresident aliens:  </t>
  </si>
  <si>
    <t>Check off all financial aid forms domestic first-year (freshman) financial aid applicants must submit:</t>
  </si>
  <si>
    <t>Please check off all types of aid available to undergraduates at your institution:</t>
  </si>
  <si>
    <t>TOTAL (should = 100%)</t>
  </si>
  <si>
    <r>
      <t>Financial aid applicant</t>
    </r>
    <r>
      <rPr>
        <sz val="10"/>
        <color indexed="8"/>
        <rFont val="Arial"/>
        <family val="2"/>
      </rPr>
      <t xml:space="preserve">: Any applicant who submits </t>
    </r>
    <r>
      <rPr>
        <b/>
        <sz val="10"/>
        <color indexed="8"/>
        <rFont val="Arial"/>
        <family val="2"/>
      </rPr>
      <t xml:space="preserve">any one of </t>
    </r>
    <r>
      <rPr>
        <sz val="10"/>
        <color indexed="8"/>
        <rFont val="Arial"/>
        <family val="2"/>
      </rPr>
      <t xml:space="preserve">the institutionally required financial aid applications/forms, such as the FAFSA. </t>
    </r>
  </si>
  <si>
    <t>Admissions Fax Number:</t>
  </si>
  <si>
    <t xml:space="preserve">Maximum number of credits or courses that may be transferred from a two-year institution: </t>
  </si>
  <si>
    <t>D13</t>
  </si>
  <si>
    <t xml:space="preserve">Maximum number of credits or courses that may be transferred from a four-year institution:  </t>
  </si>
  <si>
    <t>D14</t>
  </si>
  <si>
    <t>D15</t>
  </si>
  <si>
    <t>D16</t>
  </si>
  <si>
    <t xml:space="preserve">Minimum number of credits that transfers must complete at your institution to earn a bachelor’s degree:  </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</si>
  <si>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</si>
  <si>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</si>
  <si>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</si>
  <si>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</si>
  <si>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</si>
  <si>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</si>
  <si>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</si>
  <si>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</si>
  <si>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</si>
  <si>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</si>
  <si>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</si>
  <si>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</si>
  <si>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 xml:space="preserve">PRIVATE INSTITUTIONS:
</t>
  </si>
  <si>
    <t xml:space="preserve">NONRESIDENT ALIENS:
</t>
  </si>
  <si>
    <t>PUBLIC INSTITUTIONS 
    Out-of-state:</t>
  </si>
  <si>
    <t>PUBLIC INSTITUTIONS 
    In-district:</t>
  </si>
  <si>
    <t>Federal Work-Study</t>
  </si>
  <si>
    <t>(a) instructional faculty in preclinical and clinical medicine, faculty who are not paid (e.g., those who donate their services or are in the military), or research-only faculty, post-doctoral fellows, or pre-doctoral fellows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</si>
  <si>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</si>
  <si>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</si>
  <si>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(d) undergraduate or graduate students who assist in the instruction of courses, but have titles such as teaching assistant, teaching fellow, and the like</t>
  </si>
  <si>
    <t>(e) faculty on sabbatical or leave with pay</t>
  </si>
  <si>
    <t xml:space="preserve">(f) faculty on leave without pay </t>
  </si>
  <si>
    <t>(g) replacement faculty for faculty on sabbatical leave or leave with pay</t>
  </si>
  <si>
    <t>Full-time</t>
  </si>
  <si>
    <t>Part-time</t>
  </si>
  <si>
    <t>Exclude</t>
  </si>
  <si>
    <t>Include only if they teach one or more non-clinical credit courses</t>
  </si>
  <si>
    <t>Include</t>
  </si>
  <si>
    <r>
      <t>Full-time instructional faculty:</t>
    </r>
    <r>
      <rPr>
        <sz val="9"/>
        <rFont val="Arial"/>
        <family val="2"/>
      </rPr>
      <t xml:space="preserve"> faculty employed on a full-time basis for instruction (including those with released time for research)</t>
    </r>
  </si>
  <si>
    <r>
      <t xml:space="preserve">Part-time instructional faculty: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instructional faculty but who teach one or more non-clinical credit courses may be counted as part-time faculty.</t>
    </r>
  </si>
  <si>
    <t>Total number in stand-alone graduate/ professional programs in which faculty teach virtually only graduate-level students</t>
  </si>
  <si>
    <t>(based on</t>
  </si>
  <si>
    <t>students</t>
  </si>
  <si>
    <t>and</t>
  </si>
  <si>
    <r>
      <t xml:space="preserve">High school diploma or recognized equivalent: </t>
    </r>
    <r>
      <rPr>
        <sz val="10"/>
        <color indexed="8"/>
        <rFont val="Arial"/>
        <family val="2"/>
      </rPr>
      <t>A document certifying the successful completion of a prescribed secondary school program of studies, or the attainment of satisfactory scores on the Tests of General Educational Development (GED), or another state-specified examination.</t>
    </r>
  </si>
  <si>
    <r>
      <t>Honors program:</t>
    </r>
    <r>
      <rPr>
        <sz val="10"/>
        <color indexed="8"/>
        <rFont val="Arial"/>
        <family val="2"/>
      </rPr>
      <t xml:space="preserve"> Any special program for very able students offering the opportunity for educational enrichment, independent study, acceleration, or some combination of these.</t>
    </r>
    <r>
      <rPr>
        <b/>
        <sz val="10"/>
        <color indexed="8"/>
        <rFont val="Arial"/>
        <family val="2"/>
      </rPr>
      <t xml:space="preserve"> </t>
    </r>
  </si>
  <si>
    <r>
      <t xml:space="preserve">Independent study: </t>
    </r>
    <r>
      <rPr>
        <sz val="10"/>
        <color indexed="8"/>
        <rFont val="Arial"/>
        <family val="2"/>
      </rPr>
      <t>Academic work chosen or designed by the student with the approval of the department concerned, under an instructor’s supervision, and usually undertaken outside of the regular classroom structure.</t>
    </r>
  </si>
  <si>
    <r>
      <t xml:space="preserve">In-state tuition: </t>
    </r>
    <r>
      <rPr>
        <sz val="10"/>
        <color indexed="8"/>
        <rFont val="Arial"/>
        <family val="2"/>
      </rPr>
      <t>The tuition charged by institutions to those students who meet the state’s or institution’s residency requirements.</t>
    </r>
  </si>
  <si>
    <r>
      <t xml:space="preserve">International student: </t>
    </r>
    <r>
      <rPr>
        <sz val="10"/>
        <color indexed="8"/>
        <rFont val="Arial"/>
        <family val="2"/>
      </rPr>
      <t>See</t>
    </r>
    <r>
      <rPr>
        <b/>
        <sz val="10"/>
        <color indexed="8"/>
        <rFont val="Arial"/>
        <family val="2"/>
      </rPr>
      <t xml:space="preserve"> Nonresident alien.</t>
    </r>
  </si>
  <si>
    <r>
      <t xml:space="preserve">Wait list: </t>
    </r>
    <r>
      <rPr>
        <sz val="10"/>
        <color indexed="8"/>
        <rFont val="Arial"/>
        <family val="2"/>
      </rPr>
      <t xml:space="preserve">List of students who meet the admission requirements but will only be offered a place in the class if space becomes available. </t>
    </r>
  </si>
  <si>
    <r>
      <t xml:space="preserve">Early decision plan: </t>
    </r>
    <r>
      <rPr>
        <sz val="10"/>
        <color indexed="8"/>
        <rFont val="Arial"/>
        <family val="2"/>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</si>
  <si>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0"/>
        <color indexed="8"/>
        <rFont val="Arial"/>
        <family val="2"/>
      </rPr>
      <t>A course of study designed specifically for students whose native language is not English.</t>
    </r>
  </si>
  <si>
    <r>
      <t xml:space="preserve">Exchange student program-domestic: </t>
    </r>
    <r>
      <rPr>
        <sz val="10"/>
        <color indexed="8"/>
        <rFont val="Arial"/>
        <family val="2"/>
      </rPr>
      <t>Any arrangement between a student and a college that permits study for a semester or more at another college</t>
    </r>
    <r>
      <rPr>
        <b/>
        <sz val="10"/>
        <color indexed="8"/>
        <rFont val="Arial"/>
        <family val="2"/>
      </rPr>
      <t xml:space="preserve"> in the United States </t>
    </r>
    <r>
      <rPr>
        <sz val="10"/>
        <color indexed="8"/>
        <rFont val="Arial"/>
        <family val="2"/>
      </rPr>
      <t xml:space="preserve">without extending the amount of time required for a degree. </t>
    </r>
    <r>
      <rPr>
        <b/>
        <sz val="10"/>
        <color indexed="8"/>
        <rFont val="Arial"/>
        <family val="2"/>
      </rPr>
      <t>See also Study abroad</t>
    </r>
    <r>
      <rPr>
        <sz val="10"/>
        <color indexed="8"/>
        <rFont val="Arial"/>
        <family val="2"/>
      </rPr>
      <t>.</t>
    </r>
  </si>
  <si>
    <r>
      <t>External degree program:</t>
    </r>
    <r>
      <rPr>
        <sz val="10"/>
        <color indexed="8"/>
        <rFont val="Arial"/>
        <family val="2"/>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</si>
  <si>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0"/>
        <color indexed="8"/>
        <rFont val="Arial"/>
        <family val="2"/>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</si>
  <si>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0"/>
        <color indexed="8"/>
        <rFont val="Arial"/>
        <family val="2"/>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</si>
  <si>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10"/>
        <color indexed="8"/>
        <rFont val="Arial"/>
        <family val="2"/>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</si>
  <si>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0"/>
        <color indexed="8"/>
        <rFont val="Arial"/>
        <family val="2"/>
      </rPr>
      <t>A student who has completed less than the equivalent of 1 full year of undergraduate work; that is, less than 30 semester hours (in a 120-hour degree program) or less than 900 contact hours.</t>
    </r>
  </si>
  <si>
    <r>
      <t xml:space="preserve">Freshman: </t>
    </r>
    <r>
      <rPr>
        <sz val="10"/>
        <color indexed="8"/>
        <rFont val="Arial"/>
        <family val="2"/>
      </rPr>
      <t>A first-year undergraduate student.</t>
    </r>
  </si>
  <si>
    <r>
      <t xml:space="preserve">*Freshman/new student orientation: </t>
    </r>
    <r>
      <rPr>
        <sz val="10"/>
        <color indexed="8"/>
        <rFont val="Arial"/>
        <family val="2"/>
      </rPr>
      <t>Orientation addressing the academic, social, emotional, and intellectual issues involved in beginning college. May be a few hours or a few days in length; at some colleges, there is a fee.</t>
    </r>
  </si>
  <si>
    <r>
      <t xml:space="preserve">Full-time student (undergraduate): </t>
    </r>
    <r>
      <rPr>
        <sz val="10"/>
        <color indexed="8"/>
        <rFont val="Arial"/>
        <family val="2"/>
      </rPr>
      <t>A student enrolled for 12 or more semester credits, 12 or more quarter credits, or 24 or more contact hours a week each term.</t>
    </r>
  </si>
  <si>
    <r>
      <t xml:space="preserve">Geographical residence (as admission factor): </t>
    </r>
    <r>
      <rPr>
        <sz val="10"/>
        <color indexed="8"/>
        <rFont val="Arial"/>
        <family val="2"/>
      </rPr>
      <t>Special consideration in the admission process given to students from a particular region, state, or country of residence.</t>
    </r>
  </si>
  <si>
    <t>ADMISSION</t>
  </si>
  <si>
    <t>Not Used</t>
  </si>
  <si>
    <r>
      <t>Aid to Undergraduate Degree-seeking Nonresident Aliens</t>
    </r>
    <r>
      <rPr>
        <sz val="10"/>
        <rFont val="Arial"/>
      </rPr>
      <t xml:space="preserve">  (Note: Report numbers and dollar amounts for the same academic year checked in item H1.)</t>
    </r>
  </si>
  <si>
    <t>Check off all financial aid forms nonresident alien first-year financial aid applicants must submit:</t>
  </si>
  <si>
    <t>Institution’s own financial aid form</t>
  </si>
  <si>
    <t xml:space="preserve">Students notified on or about (date): </t>
  </si>
  <si>
    <t>Indicate notification dates for first-year (freshman) students (answer a or b):</t>
  </si>
  <si>
    <t>Students notified on a rolling basis:</t>
  </si>
  <si>
    <t>If yes, starting date:</t>
  </si>
  <si>
    <t>Indicate reply dates:</t>
  </si>
  <si>
    <t xml:space="preserve">Students must reply by (date): </t>
  </si>
  <si>
    <t>or within _______ weeks of notification.</t>
  </si>
  <si>
    <t>NEED-BASED:</t>
  </si>
  <si>
    <t>Law/legal studies</t>
  </si>
  <si>
    <t>Liberal arts/general studies</t>
  </si>
  <si>
    <t>Library science</t>
  </si>
  <si>
    <t>Require for Some</t>
  </si>
  <si>
    <t>Consider if Submitted</t>
  </si>
  <si>
    <r>
      <t xml:space="preserve">The average financial aid package of those in line </t>
    </r>
    <r>
      <rPr>
        <b/>
        <sz val="9"/>
        <rFont val="Arial"/>
        <family val="2"/>
      </rPr>
      <t>d</t>
    </r>
    <r>
      <rPr>
        <sz val="9"/>
        <rFont val="Arial"/>
        <family val="2"/>
      </rPr>
      <t>. Exclude any resources that were awarded to replace EFC (</t>
    </r>
    <r>
      <rPr>
        <u/>
        <sz val="9"/>
        <rFont val="Arial"/>
        <family val="2"/>
      </rPr>
      <t>PLUS loans, unsubsidized loans, and private alternative loans</t>
    </r>
    <r>
      <rPr>
        <sz val="9"/>
        <rFont val="Arial"/>
        <family val="2"/>
      </rPr>
      <t>)</t>
    </r>
  </si>
  <si>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</si>
  <si>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r>
      <t xml:space="preserve">Volunteer work (as admission factor): </t>
    </r>
    <r>
      <rPr>
        <sz val="10"/>
        <color indexed="8"/>
        <rFont val="Arial"/>
        <family val="2"/>
      </rPr>
      <t>Special consideration given to students for activity done on a volunteer basis (e.g., tutoring, hospital care, working with the elderly or disabled) as a service to the community or the public in general.</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</si>
  <si>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</si>
  <si>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</si>
  <si>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</si>
  <si>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</si>
  <si>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</si>
  <si>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</si>
  <si>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</si>
  <si>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</si>
  <si>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</si>
  <si>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</si>
  <si>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</si>
  <si>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Basis for Selection</t>
  </si>
  <si>
    <t>Relative importance of each of the following academic and nonacademic factors in first-time, first-year, degree-seeking (freshman) admission decisions.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</si>
  <si>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</si>
  <si>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</si>
  <si>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</si>
  <si>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</si>
  <si>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</si>
  <si>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</si>
  <si>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</si>
  <si>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</si>
  <si>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</si>
  <si>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</si>
  <si>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</si>
  <si>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</si>
  <si>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</si>
  <si>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</si>
  <si>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</si>
  <si>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</si>
  <si>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</si>
  <si>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</si>
  <si>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</si>
  <si>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</si>
  <si>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SAT and ACT Policies</t>
  </si>
  <si>
    <t>Freshman Profile</t>
  </si>
  <si>
    <t>Percent submitting SAT scores</t>
  </si>
  <si>
    <t>Number submitting SAT scores</t>
  </si>
  <si>
    <t>Percent submitting ACT scores</t>
  </si>
  <si>
    <t>CIP 2010 Categories to Include</t>
  </si>
  <si>
    <t>Natural resources and conservation</t>
  </si>
  <si>
    <t>Area, ethnic, and gender studies</t>
  </si>
  <si>
    <t>Foreign languages, literatures, and linguistics</t>
  </si>
  <si>
    <t>Health professions and related programs</t>
  </si>
  <si>
    <t>2009 Cohort</t>
  </si>
  <si>
    <t xml:space="preserve">Initial 2009 cohort, total of first-time, full-time degree/certificate-seeking students: </t>
  </si>
  <si>
    <t xml:space="preserve">Of the initial 2009 cohort, how many did not persist and did not graduate for the following reasons: death, permanent disability, service in the armed forces, foreign aid service of the federal government, or official church missions; total allowable exclusions: </t>
  </si>
  <si>
    <t>Final 2009 cohort, after adjusting for allowable exclusions (Subtract question B13 from question B12):</t>
  </si>
  <si>
    <t>Hispanic/Latino</t>
  </si>
  <si>
    <t>The items in this section correspond to data elements collected by the IPEDS Web-based Data Collection System's Graduation Rate Survey (GRS). For complete instructions and definitions of data elements, see the IPEDS GRS instructions and glossary on the 2013 Web-based survey.</t>
  </si>
  <si>
    <t>Fall 2007 Cohort</t>
  </si>
  <si>
    <t>Report for the cohort of full-time first-time bachelor's (or equivalent) degree-seeking undergraduate students who entered in Fall 2007. Include in the cohort those who entered your institution during the summer term preceding Fall 2007.</t>
  </si>
  <si>
    <t>Initial 2007 cohort of first-time, full-time bachelor's (or equivalent) degree-seeking undergraduate students; total all students:</t>
  </si>
  <si>
    <t xml:space="preserve">Of the initial 2007 cohort, how many did not persist and did not graduate for the following reasons: death, permanent disability, service in the armed forces, foreign aid service of the federal government, or official church missions; total allowable exclusions: </t>
  </si>
  <si>
    <t>Final 2007 cohort, after adjusting for allowable exclusions: (subtract question B5 from question B4)</t>
  </si>
  <si>
    <t xml:space="preserve">Six-year graduation rate for 2007 cohort (question B10 divided by question B6): </t>
  </si>
  <si>
    <t xml:space="preserve">Of the initial 2007 cohort, how many completed the program in four years or less (by August 31, 2011): </t>
  </si>
  <si>
    <t xml:space="preserve">Of the initial 2007 cohort, how many completed the program in more than four years but in five years or less (after August 31, 2011 and by August 31, 2012): </t>
  </si>
  <si>
    <t xml:space="preserve">Of the initial 2007 cohort, how many completed the program in more than five years but in six years or less (after August 31, 2012 and by August 31, 2013): </t>
  </si>
  <si>
    <t>Please provide data for the 2010 cohort if available. If 2010 cohort data are not available, provide data for the 2009 cohort.</t>
  </si>
  <si>
    <t>2010 Cohort</t>
  </si>
  <si>
    <t xml:space="preserve">Initial 2010 cohort, total of first-time, full-time degree/certificate-seeking students: </t>
  </si>
  <si>
    <t xml:space="preserve">Of the initial 2010 cohort, how many did not persist and did not graduate for the following reasons: death, permanent disability, service in the armed forces, foreign aid service of the federal government, or official church missions; total allowable exclusions: </t>
  </si>
  <si>
    <t>Final 2010 cohort, after adjusting for allowable exclusions (Subtract question B13 from question B12):</t>
  </si>
  <si>
    <t>Number of degree-seeking undergraduate students (CDS Item B1 if reporting on Fall 2013 cohort)</t>
  </si>
  <si>
    <t xml:space="preserve">Include:   * 2013 undergraduate class who graduated between July 1, 2012 and June 30, 2013 who started at your institution as first- time students and received a bachelor's degree between July 1, 2012 and June 30, 2013.
  * only loans made to students who borrowed while enrolled at your institution.
  * co-signed loans.
</t>
  </si>
  <si>
    <t>Fall 2013 Student to Faculty ratio</t>
  </si>
  <si>
    <r>
      <t xml:space="preserve">American Indian or Alaska Native: </t>
    </r>
    <r>
      <rPr>
        <sz val="10"/>
        <color indexed="8"/>
        <rFont val="Arial"/>
        <family val="2"/>
      </rPr>
      <t>A person having origins in any of the original peoples of North and South America (including Central America) and maintaining tribal affiliation or community attachment.</t>
    </r>
  </si>
  <si>
    <r>
      <t xml:space="preserve">Asian: </t>
    </r>
    <r>
      <rPr>
        <sz val="10"/>
        <color indexed="8"/>
        <rFont val="Arial"/>
        <family val="2"/>
      </rPr>
      <t>A person having origins in any of the original peoples of the Far East, Southeast Asia, or the Indian subcontinent, including, for example, Cambodia, China, India, Japan, Korea, Malaysia, Pakistan, the Philippine Islands, Thailand, and Vietnam.</t>
    </r>
  </si>
  <si>
    <r>
      <t xml:space="preserve">Black or African American: </t>
    </r>
    <r>
      <rPr>
        <sz val="10"/>
        <color indexed="8"/>
        <rFont val="Arial"/>
        <family val="2"/>
      </rPr>
      <t>A person having origins in any of the black racial groups of Africa.</t>
    </r>
  </si>
  <si>
    <r>
      <t xml:space="preserve">Hispanic or Latino: </t>
    </r>
    <r>
      <rPr>
        <sz val="10"/>
        <color indexed="8"/>
        <rFont val="Arial"/>
        <family val="2"/>
      </rPr>
      <t>A person of Mexican, Puerto Rican, Cuban, South or Central American, or other Spanish culture or origin, regardless of race.</t>
    </r>
  </si>
  <si>
    <r>
      <t>Native Hawaiian or Other Pacific Islander:</t>
    </r>
    <r>
      <rPr>
        <i/>
        <sz val="10"/>
        <color indexed="8"/>
        <rFont val="Arial"/>
        <family val="2"/>
      </rPr>
      <t xml:space="preserve"> </t>
    </r>
    <r>
      <rPr>
        <sz val="10"/>
        <color indexed="8"/>
        <rFont val="Arial"/>
        <family val="2"/>
      </rPr>
      <t>A person having origins in any of the original peoples of Hawaii, Guam, Samoa, or other Pacific Islands.</t>
    </r>
  </si>
  <si>
    <r>
      <t xml:space="preserve">White: </t>
    </r>
    <r>
      <rPr>
        <sz val="10"/>
        <color indexed="8"/>
        <rFont val="Arial"/>
        <family val="2"/>
      </rPr>
      <t>A person having origins in any of the original peoples of Europe, the Middle East, or North Africa.</t>
    </r>
  </si>
  <si>
    <r>
      <t xml:space="preserve">* Academic advisement: </t>
    </r>
    <r>
      <rPr>
        <sz val="10"/>
        <color indexed="8"/>
        <rFont val="Arial"/>
        <family val="2"/>
      </rPr>
      <t>Plan under which each student is assigned to a faculty member or a trained adviser, who, through regular meetings, helps the student plan and implement immediate and long-term academic and vocational goals.</t>
    </r>
  </si>
  <si>
    <r>
      <t xml:space="preserve">* Adult student services: </t>
    </r>
    <r>
      <rPr>
        <sz val="10"/>
        <color indexed="8"/>
        <rFont val="Arial"/>
        <family val="2"/>
      </rPr>
      <t>Admission assistance, support, orientation, and other services expressly for adults who have started college for the first time, or who are re-entering after a lapse of a few years.</t>
    </r>
  </si>
  <si>
    <r>
      <t xml:space="preserve">* Career and placement services: </t>
    </r>
    <r>
      <rPr>
        <sz val="10"/>
        <color indexed="8"/>
        <rFont val="Arial"/>
        <family val="2"/>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</si>
  <si>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 Community service program: </t>
    </r>
    <r>
      <rPr>
        <sz val="10"/>
        <color indexed="8"/>
        <rFont val="Arial"/>
        <family val="2"/>
      </rPr>
      <t>Referral center for students wishing to perform volunteer work in the community or participate in volunteer activities coordinated by academic departments.</t>
    </r>
  </si>
  <si>
    <r>
      <t xml:space="preserve">* Counseling service: </t>
    </r>
    <r>
      <rPr>
        <sz val="10"/>
        <color indexed="8"/>
        <rFont val="Arial"/>
        <family val="2"/>
      </rPr>
      <t>Activities designed to assist students in making plans and decisions related to their education, career, or personal development.</t>
    </r>
  </si>
  <si>
    <r>
      <t xml:space="preserve">* Health services: </t>
    </r>
    <r>
      <rPr>
        <sz val="10"/>
        <color indexed="8"/>
        <rFont val="Arial"/>
        <family val="2"/>
      </rPr>
      <t>Free or low cost on-campus primary and preventive health care available to students.</t>
    </r>
  </si>
  <si>
    <r>
      <t xml:space="preserve">* Learning center: </t>
    </r>
    <r>
      <rPr>
        <sz val="10"/>
        <color indexed="8"/>
        <rFont val="Arial"/>
        <family val="2"/>
      </rPr>
      <t>Center offering assistance through tutors, workshops, computer programs, or audiovisual equipment in reading, writing, math, and skills such as taking notes, managing time, taking tests.</t>
    </r>
  </si>
  <si>
    <r>
      <t xml:space="preserve">* Legal services: </t>
    </r>
    <r>
      <rPr>
        <sz val="10"/>
        <color indexed="8"/>
        <rFont val="Arial"/>
        <family val="2"/>
      </rPr>
      <t>Free or low cost legal advice for a range of issues (personal and other).</t>
    </r>
  </si>
  <si>
    <r>
      <t xml:space="preserve">* Minority student center: </t>
    </r>
    <r>
      <rPr>
        <sz val="10"/>
        <color indexed="8"/>
        <rFont val="Arial"/>
        <family val="2"/>
      </rPr>
      <t>Center with programs, activities, and/or services intended to enhance the college experience of students of color.</t>
    </r>
  </si>
  <si>
    <r>
      <t xml:space="preserve">* On-campus day care: </t>
    </r>
    <r>
      <rPr>
        <sz val="10"/>
        <color indexed="8"/>
        <rFont val="Arial"/>
        <family val="2"/>
      </rPr>
      <t>Licensed day care for students’ children (usually age 3 and up); usually for a fee.</t>
    </r>
  </si>
  <si>
    <r>
      <t>* Personal counseling</t>
    </r>
    <r>
      <rPr>
        <sz val="10"/>
        <color indexed="8"/>
        <rFont val="Arial"/>
        <family val="2"/>
      </rPr>
      <t>: One-on-one or group counseling with trained professionals for students who want to explore personal, educational, or vocational issues.</t>
    </r>
  </si>
  <si>
    <r>
      <t xml:space="preserve">* Religious counseling: </t>
    </r>
    <r>
      <rPr>
        <sz val="10"/>
        <color indexed="8"/>
        <rFont val="Arial"/>
        <family val="2"/>
      </rPr>
      <t>One-on-one or group counseling with trained professionals for students who want to explore religious problems or issues.</t>
    </r>
  </si>
  <si>
    <r>
      <t xml:space="preserve">* Remedial services: </t>
    </r>
    <r>
      <rPr>
        <sz val="10"/>
        <color indexed="8"/>
        <rFont val="Arial"/>
        <family val="2"/>
      </rPr>
      <t>Instructional courses designed for students deficient in the general competencies necessary for a regular postsecondary curriculum and educational setting.</t>
    </r>
  </si>
  <si>
    <r>
      <t xml:space="preserve">* Summer session: </t>
    </r>
    <r>
      <rPr>
        <sz val="10"/>
        <color indexed="8"/>
        <rFont val="Arial"/>
        <family val="2"/>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</si>
  <si>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 Tutoring: </t>
    </r>
    <r>
      <rPr>
        <sz val="10"/>
        <color indexed="8"/>
        <rFont val="Arial"/>
        <family val="2"/>
      </rPr>
      <t>May range from one-on-one tutoring in specific subjects to tutoring in an area such as math, reading, or writing. Most tutors are college students; at some colleges, they are specially trained and certified.</t>
    </r>
  </si>
  <si>
    <r>
      <t xml:space="preserve">* Veteran’s counseling: </t>
    </r>
    <r>
      <rPr>
        <sz val="10"/>
        <color indexed="8"/>
        <rFont val="Arial"/>
        <family val="2"/>
      </rPr>
      <t>Helps veterans and their dependents obtain benefits for their selected program and provides certifications to the Veteran’s Administration. May also provide personal counseling on the transition from the military to a civilian life.</t>
    </r>
  </si>
  <si>
    <r>
      <t xml:space="preserve">* Visually impaired: </t>
    </r>
    <r>
      <rPr>
        <sz val="10"/>
        <color indexed="8"/>
        <rFont val="Arial"/>
        <family val="2"/>
      </rPr>
      <t>Any person whose sight loss is not correctable and is sufficiently severe as to adversely affect educational performance.</t>
    </r>
  </si>
  <si>
    <r>
      <t xml:space="preserve">* Women’s center: </t>
    </r>
    <r>
      <rPr>
        <sz val="10"/>
        <color indexed="8"/>
        <rFont val="Arial"/>
        <family val="2"/>
      </rPr>
      <t>Center with programs, academic activities, and/or services intended to promote an understanding of the evolving roles of women.</t>
    </r>
  </si>
  <si>
    <t>SUMMARY OF SIGNIFICANT CHANGES TO THE CDS FOR 2013-2014</t>
  </si>
  <si>
    <r>
      <t xml:space="preserve">There are no structural or definitional changes to </t>
    </r>
    <r>
      <rPr>
        <b/>
        <sz val="10"/>
        <rFont val="Times New Roman"/>
        <family val="1"/>
      </rPr>
      <t xml:space="preserve">CDS for 2013-2014: </t>
    </r>
  </si>
  <si>
    <t>other than the incremental advancement by one for year-dependent items.</t>
  </si>
  <si>
    <t>414 N. Meridian St. #6245</t>
  </si>
  <si>
    <t>Newberg, OR 97132</t>
  </si>
  <si>
    <t>503-554-2250</t>
  </si>
  <si>
    <t>503-554-3589</t>
  </si>
  <si>
    <t>x</t>
  </si>
  <si>
    <t>http://www.georgefox.edu/offices/academic_affairs/assessment/common-data-set/index.html</t>
  </si>
  <si>
    <t>Sarah King</t>
  </si>
  <si>
    <t>Director for Institutional Research and Analysis</t>
  </si>
  <si>
    <t>George Fox University</t>
  </si>
  <si>
    <t>414 N. Meridian St.</t>
  </si>
  <si>
    <t>Newberg, OR 97132   USA</t>
  </si>
  <si>
    <t>503-538-8383</t>
  </si>
  <si>
    <t>georgefox.edu</t>
  </si>
  <si>
    <t>503-554-2240</t>
  </si>
  <si>
    <t>800-765-4369</t>
  </si>
  <si>
    <t>503-554-3110</t>
  </si>
  <si>
    <t>admissions@georgefox.edu</t>
  </si>
  <si>
    <t>apply.georgefox.edu</t>
  </si>
  <si>
    <t>Fall 2008 Cohort</t>
  </si>
  <si>
    <t>Initial 2008 cohort of first-time, full-time bachelor's (or equivalent) degree-seeking undergraduate students; total all students:</t>
  </si>
  <si>
    <t xml:space="preserve">Of the initial 2008 cohort, how many did not persist and did not graduate for the following reasons: death, permanent disability, service in the armed forces, foreign aid service of the federal government, or official church missions; total allowable exclusions: </t>
  </si>
  <si>
    <t>Final 2008 cohort, after adjusting for allowable exclusions: (subtract question B5 from question B4)</t>
  </si>
  <si>
    <t xml:space="preserve">Of the initial 2008 cohort, how many completed the program in four years or less (by August 31, 2011): </t>
  </si>
  <si>
    <t xml:space="preserve">Of the initial 2008 cohort, how many completed the program in more than four years but in five years or less (after August 31, 2011 and by August 31, 2012): </t>
  </si>
  <si>
    <t xml:space="preserve">Of the initial 2008 cohort, how many completed the program in more than five years but in six years or less (after August 31, 2012 and by August 31, 2013): </t>
  </si>
  <si>
    <t xml:space="preserve">Six-year graduation rate for 2008 cohort (question B10 divided by question B6): </t>
  </si>
  <si>
    <t xml:space="preserve">For the cohort of all full-time bachelor’s (or equivalent) degree-seeking undergraduate students who entered your institution as freshmen in Fall 2013 (or the preceding summer term), what percentage was enrolled at your institution as of the date your institution calculates its official enrollment in Fall 2014? </t>
  </si>
  <si>
    <t>Report for the cohort of all full-time, first-time bachelor’s (or equivalent) degree-seeking undergraduate students who entered in Fall 2013 (or the preceding summer term). The initial cohort may be adjusted for students who departed for the following reasons: death, permanent disability, service in the armed forces, foreign aid service of the federal government or official church missions. No other adjustments to the initial cohort should be made.</t>
  </si>
  <si>
    <t>Please provide data for the Fall 2008 cohort if available. If Fall 2008 cohort data are 
not available, provide data for the Fall 2007 cohort.</t>
  </si>
  <si>
    <t>Report for the cohort of full-time first-time bachelor's (or equivalent) degree-seeking undergraduate students who entered in Fall 2008. Include in the cohort those who entered your institution during the summer term preceding Fall 2008.</t>
  </si>
  <si>
    <t>Institutional Enrollment - Men and Women Provide numbers of students for each of the following categories as of the institution's official fall reporting date or as of October 15, 2014. Note: Report students formerly designated as “first professional” in the graduate cells.</t>
  </si>
  <si>
    <t xml:space="preserve">Enrollment by Racial/Ethnic Category. Provide numbers of undergraduate students for each of the following categories as of the institution's official fall reporting date or as of October 15, 2014. Include international students only in the category "Nonresident aliens." Complete the "Total Undergraduates" column only if you cannot provide data for the first two columns. Report as your institution reports to IPEDS: persons who are Hispanic should be reported only on the Hispanic line, not under any race, and persons who are non-Hispanic multi-racial should be reported only under "Two or more races."   </t>
  </si>
  <si>
    <t>Number of degrees awarded from July 1, 2013 to June 30, 2014</t>
  </si>
  <si>
    <t>For Two-Year Institutions- NOT GEORGE FOX</t>
  </si>
  <si>
    <t>First-time, first-year, (freshmen) students: Provide the number of degree-seeking, first-time, first-year students who applied, were admitted, and enrolled (full- or part-time) in Fall 2014. Include early decision, early action, and students who began studies during summer in this cohort.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Admitted applicants should include wait-listed students who were subsequently offered admission.</t>
  </si>
  <si>
    <t>If yes, please answer the questions below for Fall 2014 admissions:</t>
  </si>
  <si>
    <t>For the Fall 2014 entering class:</t>
  </si>
  <si>
    <t>Provide the number of students who applied, were admitted, and enrolled as degree-seeking transfer students in Fall 2014.</t>
  </si>
  <si>
    <t>Percentages of first-time, first-year (freshman) degree-seeking students and degree-seeking undergraduates enrolled in Fall 2014 who fit the following categories:</t>
  </si>
  <si>
    <t>Provide 2015-2016 academic year costs of attendance for the following categories that are applicable to your institution.</t>
  </si>
  <si>
    <t xml:space="preserve">Check here if your institution's 2015-2016 academic year costs of attendance are not available at this time and provide an approximate date (i.e., month/day) when your institution's final 2015-2016 academic year costs of attendance will be available:  </t>
  </si>
  <si>
    <t>Undergraduate full-time tuition, required fees, room and board List the typical tuition, required fees, and room and board for a full-time undergraduate student for the FULL 2015-2016 academic year (30 semester or 45 quarter hours for institutions that derive annual tuition by multiplying credit hour cost by number of credits). A full academic year refers to the period of time generally extending from September to June; usually equated to two semesters, two trimesters, three quarters, or the period covered by a four-one-four plan. Room and board is defined as double occupancy and 19 meals per week or the maximum meal plan. Required fees include only charges that all full-time students must pay that are not included in tuition (e.g., registration, health, or activity fees.) Do not include optional fees (e.g., parking, laboratory use).</t>
  </si>
  <si>
    <t>http://www.georgefox.edu/college-admissions/scholarships/net-price-calculator.html</t>
  </si>
  <si>
    <t>2013-2014
final</t>
  </si>
  <si>
    <t>2014-2015 estimated</t>
  </si>
  <si>
    <t>Enter total dollar amounts awarded to enrolled full-time and less than full-time degree-seeking undergraduates (using the same cohort reported in CDS Question B1, “total degree-seeking” undergraduates) in the following categories. (Note: If the data being reported are final figures for the 2013-2014 academic year (see the next item below), use the 2013-2014 academic year's CDS Question B1 cohort.) Include aid awarded to international students (i.e., those not qualifying for federal aid). Aid that is non-need-based but that was used to meet need should be reported in the need-based aid columns. (For a suggested order of precedence in assigning categories of aid to cover need, see the entry for “non-need-based scholarship or grant aid” on the last page of the definitions section.)</t>
  </si>
  <si>
    <t>alternative loans</t>
  </si>
  <si>
    <t>ACG &amp; SMART, TEACH Grants</t>
  </si>
  <si>
    <t>Please report the number of instructional faculty members in each category for Fall 2014. Include faculty who are on your institution’s payroll on the census date your institution uses for IPEDS/AAUP.</t>
  </si>
  <si>
    <t>Report the Fall 2014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graduate-level students. Do not count undergraduate or graduate student teaching assistants as faculty.</t>
  </si>
  <si>
    <t>In the table below, please use the following definitions to report information about the size of classes and class sections offered in the Fall 2014 term.</t>
  </si>
  <si>
    <t xml:space="preserve">Using the above definitions, please report for each of the following class-size intervals the number of class sections and class subsections offered in Fall 2014. For example, a lecture class with 800 students who met at another time in 40 separate labs with 20 students should be counted once in the “100+” column in the class section column and 40 times under the “20-29” column of the class subsections table. </t>
  </si>
  <si>
    <t>Degrees conferred between July 1, 2013 and June 30, 2014</t>
  </si>
  <si>
    <t>08/01</t>
  </si>
  <si>
    <t>X</t>
  </si>
  <si>
    <t>last year</t>
  </si>
  <si>
    <t>*May want to ask HR</t>
  </si>
  <si>
    <t>last year 37%</t>
  </si>
  <si>
    <t>Y</t>
  </si>
  <si>
    <t>last year 100 to 60450</t>
  </si>
  <si>
    <t>last year 500 to 60450</t>
  </si>
  <si>
    <t>last year 29 to 40080</t>
  </si>
  <si>
    <t>last year 29 to 40808</t>
  </si>
  <si>
    <t>Last year</t>
  </si>
  <si>
    <t>Transfer</t>
  </si>
  <si>
    <t>Recipients of a Federal Pell Grant</t>
  </si>
  <si>
    <t>Recipients of a subsidized Stafford Loan who did not receive a Pell Grant</t>
  </si>
  <si>
    <t>Students who did not receive either a Pell Grant or a subsidized Stafford Loan</t>
  </si>
  <si>
    <t>Recipients of a Pell Grant</t>
  </si>
  <si>
    <t>Other (specify)  Health and Physical Education</t>
  </si>
  <si>
    <t>If yes, place check marks in the appropriate boxes below to reflect your institution’s policies for use in admission for Fall 2014.</t>
  </si>
  <si>
    <t>If your institution will make use of the ACT in admission decisions for first-time, first-year, degree-seeking applicants for Fall 2014, please indicate which ONE of the following applies: (regardless of whether the writing score will be used in the admissions process):</t>
  </si>
  <si>
    <t>Provide percentages for ALL enrolled, degree-seeking, full-time and part-time, first-time, first-year (freshman) students enrolled in Fall 2012, including students who began studies during summer, international students/nonresident aliens, and students admitted under special arrangements.</t>
  </si>
  <si>
    <t>02/01</t>
  </si>
  <si>
    <t>10/01</t>
  </si>
  <si>
    <t>1 year</t>
  </si>
  <si>
    <t>11/15</t>
  </si>
  <si>
    <t>12/15</t>
  </si>
  <si>
    <t>NA</t>
  </si>
  <si>
    <t>University of Portland</t>
  </si>
  <si>
    <t>(smoke-free, drug-free housing)</t>
  </si>
  <si>
    <t>Houses</t>
  </si>
  <si>
    <t>20 (semester)</t>
  </si>
  <si>
    <t>3/1</t>
  </si>
  <si>
    <t>C</t>
  </si>
  <si>
    <t>semester</t>
  </si>
  <si>
    <t>Bible &amp; Religion, Global &amp; Cultural Understanding, Communication, Health &amp; Human Performance</t>
  </si>
  <si>
    <t>Data Analytics</t>
  </si>
  <si>
    <t>Percent and number of first-time, first-year (freshman) students enrolled in Fall 2014 who submitted national standardized (SAT/ACT) test scores.  Include information for ALL enrolled, degree-seeking, first-time, first-year (freshman) students who submitted test scores.  Do not include partial test scores (e.g., mathematics scores but not critical reading for a category of students) or combine other standardized test results (such as TOEFL) in this item. Do not convert SAT scores to ACT scores and vice versa. The 25th percentile is the score that 25 percent scored at or below; the 75th percentile score is the one that 25 percent scored at or above.</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</si>
</sst>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
    <numFmt numFmtId="174" formatCode="0.0"/>
  </numFmts>
  <fonts count="42" x14ac:knownFonts="1">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sz val="10"/>
      <name val="Times New Roman"/>
      <family val="1"/>
    </font>
    <font>
      <sz val="9"/>
      <color indexed="8"/>
      <name val="Times New Roman"/>
      <family val="1"/>
    </font>
    <font>
      <b/>
      <sz val="9"/>
      <color indexed="8"/>
      <name val="Times New Roman"/>
      <family val="1"/>
    </font>
    <font>
      <sz val="10"/>
      <color indexed="8"/>
      <name val="Times New Roman"/>
      <family val="1"/>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sz val="12"/>
      <name val="Wingdings"/>
      <charset val="2"/>
    </font>
    <font>
      <b/>
      <i/>
      <sz val="10"/>
      <name val="Arial"/>
      <family val="2"/>
    </font>
    <font>
      <u/>
      <sz val="9"/>
      <name val="Arial"/>
      <family val="2"/>
    </font>
    <font>
      <i/>
      <sz val="9"/>
      <name val="Arial"/>
      <family val="2"/>
    </font>
    <font>
      <u/>
      <sz val="10"/>
      <color indexed="12"/>
      <name val="Arial"/>
      <family val="2"/>
    </font>
    <font>
      <b/>
      <sz val="10"/>
      <name val="Times New Roman"/>
      <family val="1"/>
    </font>
    <font>
      <sz val="8"/>
      <name val="Arial"/>
      <family val="2"/>
    </font>
    <font>
      <sz val="10"/>
      <color indexed="8"/>
      <name val="Arial"/>
      <family val="2"/>
    </font>
    <font>
      <u/>
      <sz val="10"/>
      <name val="Arial"/>
      <family val="2"/>
    </font>
    <font>
      <b/>
      <sz val="8"/>
      <name val="Arial"/>
      <family val="2"/>
    </font>
    <font>
      <sz val="7"/>
      <name val="Arial"/>
      <family val="2"/>
    </font>
    <font>
      <sz val="10"/>
      <color indexed="13"/>
      <name val="Arial"/>
      <family val="2"/>
    </font>
    <font>
      <b/>
      <sz val="10"/>
      <color indexed="8"/>
      <name val="Times New Roman"/>
      <family val="1"/>
    </font>
    <font>
      <sz val="10"/>
      <color indexed="48"/>
      <name val="Arial"/>
      <family val="2"/>
    </font>
    <font>
      <sz val="10"/>
      <color indexed="12"/>
      <name val="Arial"/>
      <family val="2"/>
    </font>
    <font>
      <sz val="10"/>
      <color indexed="53"/>
      <name val="Arial"/>
      <family val="2"/>
    </font>
    <font>
      <sz val="10"/>
      <name val="Arial"/>
      <family val="2"/>
    </font>
    <font>
      <b/>
      <sz val="10"/>
      <color theme="0"/>
      <name val="Arial"/>
      <family val="2"/>
    </font>
    <font>
      <sz val="10"/>
      <color theme="0"/>
      <name val="Arial"/>
      <family val="2"/>
    </font>
    <font>
      <b/>
      <sz val="10"/>
      <color rgb="FF000000"/>
      <name val="Arial"/>
      <family val="2"/>
    </font>
    <font>
      <sz val="10"/>
      <color rgb="FFFF0000"/>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4"/>
        <bgColor indexed="64"/>
      </patternFill>
    </fill>
    <fill>
      <patternFill patternType="solid">
        <fgColor theme="0"/>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hair">
        <color auto="1"/>
      </left>
      <right style="hair">
        <color auto="1"/>
      </right>
      <top style="hair">
        <color auto="1"/>
      </top>
      <bottom style="hair">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diagonal/>
    </border>
  </borders>
  <cellStyleXfs count="11">
    <xf numFmtId="0" fontId="0" fillId="0" borderId="0"/>
    <xf numFmtId="43" fontId="1"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37" fillId="0" borderId="0" applyFont="0" applyFill="0" applyBorder="0" applyAlignment="0" applyProtection="0"/>
    <xf numFmtId="0" fontId="25" fillId="0" borderId="0" applyNumberFormat="0" applyFill="0" applyBorder="0" applyAlignment="0" applyProtection="0">
      <alignment vertical="top"/>
      <protection locked="0"/>
    </xf>
    <xf numFmtId="0" fontId="4" fillId="0" borderId="0"/>
    <xf numFmtId="9" fontId="1"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cellStyleXfs>
  <cellXfs count="723">
    <xf numFmtId="0" fontId="0" fillId="0" borderId="0" xfId="0"/>
    <xf numFmtId="0" fontId="0" fillId="0" borderId="0" xfId="0" applyAlignment="1">
      <alignment horizontal="left" vertical="top"/>
    </xf>
    <xf numFmtId="0" fontId="3" fillId="0" borderId="0" xfId="0" applyFont="1" applyAlignment="1">
      <alignment horizontal="left" vertical="top"/>
    </xf>
    <xf numFmtId="0" fontId="3" fillId="0" borderId="0" xfId="0" applyFont="1"/>
    <xf numFmtId="0" fontId="0" fillId="0" borderId="0" xfId="0" applyAlignment="1">
      <alignment horizontal="left" vertical="center" wrapText="1"/>
    </xf>
    <xf numFmtId="14" fontId="0" fillId="0" borderId="0" xfId="0" quotePrefix="1" applyNumberFormat="1"/>
    <xf numFmtId="0" fontId="0" fillId="0" borderId="0" xfId="0" applyAlignment="1"/>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0" fontId="3" fillId="0" borderId="2" xfId="0" applyFont="1" applyBorder="1"/>
    <xf numFmtId="0" fontId="4" fillId="0" borderId="1" xfId="0" applyFont="1" applyBorder="1"/>
    <xf numFmtId="49" fontId="4" fillId="0" borderId="1" xfId="0" applyNumberFormat="1" applyFont="1" applyBorder="1"/>
    <xf numFmtId="0" fontId="4" fillId="0" borderId="3" xfId="0" applyFont="1" applyBorder="1"/>
    <xf numFmtId="0" fontId="0" fillId="0" borderId="0" xfId="0" applyBorder="1" applyAlignment="1"/>
    <xf numFmtId="0" fontId="3" fillId="0" borderId="4" xfId="0" applyFont="1" applyBorder="1"/>
    <xf numFmtId="14" fontId="0" fillId="0" borderId="5" xfId="0" quotePrefix="1" applyNumberFormat="1" applyBorder="1"/>
    <xf numFmtId="0" fontId="0" fillId="0" borderId="1" xfId="0"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3" fillId="2" borderId="1" xfId="0" applyFont="1" applyFill="1" applyBorder="1" applyAlignment="1">
      <alignment horizontal="center" vertical="center"/>
    </xf>
    <xf numFmtId="0" fontId="0" fillId="0" borderId="1" xfId="0" applyBorder="1" applyAlignment="1">
      <alignment vertical="center" wrapText="1"/>
    </xf>
    <xf numFmtId="0" fontId="5" fillId="0" borderId="1" xfId="0" applyFont="1" applyBorder="1" applyAlignment="1">
      <alignment vertical="center"/>
    </xf>
    <xf numFmtId="0" fontId="4" fillId="0" borderId="1" xfId="0" applyFont="1" applyBorder="1" applyAlignment="1">
      <alignment vertical="center" wrapText="1"/>
    </xf>
    <xf numFmtId="0" fontId="4" fillId="0" borderId="1" xfId="0" applyFont="1" applyBorder="1" applyAlignment="1">
      <alignment vertical="center"/>
    </xf>
    <xf numFmtId="0" fontId="7" fillId="0" borderId="0" xfId="0" applyFont="1"/>
    <xf numFmtId="37" fontId="0" fillId="0" borderId="0" xfId="0" applyNumberFormat="1" applyBorder="1"/>
    <xf numFmtId="0" fontId="7" fillId="0" borderId="0" xfId="0" applyFont="1" applyAlignment="1">
      <alignment horizontal="left" vertical="center" wrapText="1"/>
    </xf>
    <xf numFmtId="0" fontId="0" fillId="0" borderId="0" xfId="0" applyAlignment="1">
      <alignment horizontal="left" vertical="center"/>
    </xf>
    <xf numFmtId="0" fontId="3" fillId="0" borderId="0" xfId="0" applyFont="1" applyFill="1" applyBorder="1" applyAlignment="1">
      <alignment horizontal="left" vertical="top"/>
    </xf>
    <xf numFmtId="0" fontId="0" fillId="0" borderId="1" xfId="0" applyBorder="1" applyAlignment="1">
      <alignment horizontal="center"/>
    </xf>
    <xf numFmtId="9" fontId="0" fillId="0" borderId="1" xfId="0" applyNumberFormat="1" applyBorder="1" applyAlignment="1">
      <alignment horizontal="right"/>
    </xf>
    <xf numFmtId="0" fontId="3" fillId="0" borderId="0" xfId="0" applyFont="1" applyAlignment="1">
      <alignment vertical="top" wrapText="1"/>
    </xf>
    <xf numFmtId="0" fontId="0" fillId="0" borderId="0" xfId="0" applyBorder="1" applyAlignment="1">
      <alignment horizontal="center"/>
    </xf>
    <xf numFmtId="0" fontId="6" fillId="0" borderId="1" xfId="0" applyFont="1" applyBorder="1" applyAlignment="1">
      <alignment horizontal="center" wrapText="1"/>
    </xf>
    <xf numFmtId="0" fontId="0" fillId="0" borderId="0" xfId="0" applyBorder="1"/>
    <xf numFmtId="0" fontId="0" fillId="0" borderId="1" xfId="0" applyBorder="1" applyAlignment="1">
      <alignment horizontal="center" vertical="center"/>
    </xf>
    <xf numFmtId="0" fontId="7" fillId="0" borderId="0" xfId="0" applyFont="1" applyAlignment="1">
      <alignment vertical="top"/>
    </xf>
    <xf numFmtId="0" fontId="3" fillId="0" borderId="1" xfId="0" applyFont="1" applyBorder="1" applyAlignment="1">
      <alignment horizontal="center" vertical="center" wrapText="1"/>
    </xf>
    <xf numFmtId="0" fontId="0" fillId="0" borderId="1" xfId="0" applyBorder="1" applyAlignment="1"/>
    <xf numFmtId="0" fontId="0" fillId="0" borderId="5" xfId="0" applyBorder="1"/>
    <xf numFmtId="0" fontId="0" fillId="0" borderId="6" xfId="0" applyBorder="1"/>
    <xf numFmtId="0" fontId="0" fillId="0" borderId="0" xfId="0" applyBorder="1" applyAlignment="1">
      <alignment horizontal="left" vertical="top" wrapText="1"/>
    </xf>
    <xf numFmtId="0" fontId="15" fillId="0" borderId="0" xfId="0" applyFont="1"/>
    <xf numFmtId="0" fontId="0" fillId="0" borderId="1" xfId="0" applyBorder="1" applyAlignment="1">
      <alignment horizontal="center" vertical="center" wrapText="1"/>
    </xf>
    <xf numFmtId="0" fontId="0" fillId="0" borderId="7" xfId="0" applyBorder="1"/>
    <xf numFmtId="0" fontId="4" fillId="0" borderId="0" xfId="0" applyFont="1" applyAlignment="1">
      <alignment horizontal="left" vertical="top" wrapText="1"/>
    </xf>
    <xf numFmtId="9" fontId="0" fillId="0" borderId="1" xfId="0" applyNumberFormat="1" applyBorder="1"/>
    <xf numFmtId="0" fontId="11" fillId="0" borderId="1" xfId="0" applyFont="1" applyBorder="1"/>
    <xf numFmtId="49" fontId="0" fillId="0" borderId="1" xfId="0" applyNumberFormat="1" applyBorder="1"/>
    <xf numFmtId="0" fontId="0" fillId="0" borderId="3" xfId="0" applyBorder="1"/>
    <xf numFmtId="0" fontId="3" fillId="0" borderId="0" xfId="0" applyFont="1" applyAlignment="1">
      <alignment horizontal="left" vertical="top" wrapText="1"/>
    </xf>
    <xf numFmtId="0" fontId="3" fillId="0" borderId="1" xfId="0" applyFont="1" applyBorder="1" applyAlignment="1">
      <alignment horizontal="center" wrapText="1"/>
    </xf>
    <xf numFmtId="0" fontId="3" fillId="0" borderId="0" xfId="0" applyFont="1" applyAlignment="1">
      <alignment vertical="top"/>
    </xf>
    <xf numFmtId="0" fontId="3" fillId="0" borderId="1" xfId="0" applyFont="1" applyBorder="1" applyAlignment="1">
      <alignment vertical="center" wrapText="1"/>
    </xf>
    <xf numFmtId="0" fontId="0" fillId="2" borderId="1" xfId="0" applyFill="1" applyBorder="1" applyAlignment="1">
      <alignment vertical="center"/>
    </xf>
    <xf numFmtId="49" fontId="0" fillId="0" borderId="1" xfId="0" quotePrefix="1" applyNumberFormat="1" applyBorder="1" applyAlignment="1">
      <alignment horizontal="center" vertical="center"/>
    </xf>
    <xf numFmtId="49" fontId="0" fillId="0" borderId="1" xfId="0" applyNumberFormat="1" applyBorder="1" applyAlignment="1">
      <alignment horizontal="center" vertical="center"/>
    </xf>
    <xf numFmtId="49" fontId="0" fillId="0" borderId="5" xfId="0" quotePrefix="1" applyNumberFormat="1" applyBorder="1" applyAlignment="1">
      <alignment horizontal="center" vertical="center"/>
    </xf>
    <xf numFmtId="0" fontId="4" fillId="0" borderId="4" xfId="0" applyFont="1" applyBorder="1"/>
    <xf numFmtId="0" fontId="11" fillId="0" borderId="1" xfId="0" applyFont="1" applyBorder="1" applyAlignment="1">
      <alignment horizontal="left" vertical="top" wrapText="1"/>
    </xf>
    <xf numFmtId="0" fontId="4" fillId="0" borderId="0" xfId="0" applyFont="1" applyBorder="1" applyAlignment="1">
      <alignment horizontal="left" vertical="top" wrapText="1"/>
    </xf>
    <xf numFmtId="37" fontId="1" fillId="0" borderId="1" xfId="1" applyNumberFormat="1" applyBorder="1" applyAlignment="1">
      <alignment horizontal="right"/>
    </xf>
    <xf numFmtId="37" fontId="3" fillId="0" borderId="1" xfId="1" applyNumberFormat="1" applyFont="1" applyBorder="1" applyAlignment="1">
      <alignment horizontal="right"/>
    </xf>
    <xf numFmtId="0" fontId="5" fillId="2" borderId="1" xfId="0" applyFont="1" applyFill="1" applyBorder="1" applyAlignment="1">
      <alignment horizontal="right"/>
    </xf>
    <xf numFmtId="0" fontId="4" fillId="0" borderId="1" xfId="0" applyFont="1" applyFill="1" applyBorder="1" applyAlignment="1">
      <alignment horizontal="right"/>
    </xf>
    <xf numFmtId="0" fontId="3" fillId="0" borderId="1" xfId="0" applyFont="1" applyFill="1" applyBorder="1" applyAlignment="1">
      <alignment horizontal="right"/>
    </xf>
    <xf numFmtId="37" fontId="0" fillId="0" borderId="1" xfId="0" applyNumberFormat="1" applyBorder="1" applyAlignment="1">
      <alignment horizontal="right"/>
    </xf>
    <xf numFmtId="37" fontId="3" fillId="0" borderId="1" xfId="0" applyNumberFormat="1" applyFont="1" applyBorder="1" applyAlignment="1">
      <alignment horizontal="right"/>
    </xf>
    <xf numFmtId="0" fontId="0" fillId="0" borderId="1" xfId="0" applyBorder="1" applyAlignment="1">
      <alignment horizontal="right"/>
    </xf>
    <xf numFmtId="9" fontId="1" fillId="0" borderId="1" xfId="8" applyBorder="1" applyAlignment="1">
      <alignment horizontal="right"/>
    </xf>
    <xf numFmtId="0" fontId="0" fillId="0" borderId="0" xfId="0" applyAlignment="1">
      <alignment horizontal="right"/>
    </xf>
    <xf numFmtId="37" fontId="1" fillId="0" borderId="2" xfId="1" applyNumberFormat="1" applyBorder="1" applyAlignment="1">
      <alignment horizontal="right"/>
    </xf>
    <xf numFmtId="37" fontId="0" fillId="0" borderId="8" xfId="0" applyNumberFormat="1" applyBorder="1" applyAlignment="1">
      <alignment horizontal="right"/>
    </xf>
    <xf numFmtId="37" fontId="3" fillId="0" borderId="8" xfId="1" applyNumberFormat="1" applyFont="1" applyBorder="1" applyAlignment="1">
      <alignment horizontal="right"/>
    </xf>
    <xf numFmtId="0" fontId="11" fillId="0" borderId="0" xfId="0" applyFont="1" applyAlignment="1">
      <alignment horizontal="left" vertical="top" wrapText="1"/>
    </xf>
    <xf numFmtId="0" fontId="0" fillId="2" borderId="1" xfId="0" applyFill="1" applyBorder="1"/>
    <xf numFmtId="167" fontId="0" fillId="0" borderId="1" xfId="0" applyNumberFormat="1" applyBorder="1" applyAlignment="1">
      <alignment horizontal="right"/>
    </xf>
    <xf numFmtId="0" fontId="4" fillId="0" borderId="1" xfId="0" applyFont="1" applyBorder="1" applyAlignment="1">
      <alignment horizontal="center" vertical="center" wrapText="1"/>
    </xf>
    <xf numFmtId="1" fontId="0" fillId="0" borderId="1" xfId="0" applyNumberFormat="1" applyBorder="1" applyAlignment="1">
      <alignment horizontal="right"/>
    </xf>
    <xf numFmtId="0" fontId="1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4" fillId="0" borderId="1" xfId="0" applyFont="1" applyBorder="1" applyAlignment="1">
      <alignment horizontal="center"/>
    </xf>
    <xf numFmtId="0" fontId="0" fillId="2" borderId="9" xfId="0" applyFill="1" applyBorder="1" applyAlignment="1">
      <alignment horizontal="left" vertical="top" wrapText="1"/>
    </xf>
    <xf numFmtId="168" fontId="0" fillId="0" borderId="1" xfId="3" applyNumberFormat="1" applyFont="1" applyBorder="1" applyAlignment="1">
      <alignment horizontal="right"/>
    </xf>
    <xf numFmtId="168" fontId="0" fillId="2" borderId="8" xfId="3" applyNumberFormat="1" applyFont="1" applyFill="1" applyBorder="1" applyAlignment="1">
      <alignment horizontal="right"/>
    </xf>
    <xf numFmtId="168" fontId="0" fillId="2" borderId="5" xfId="3" applyNumberFormat="1" applyFont="1" applyFill="1" applyBorder="1" applyAlignment="1">
      <alignment horizontal="right"/>
    </xf>
    <xf numFmtId="168" fontId="0" fillId="0" borderId="1" xfId="0" applyNumberFormat="1" applyBorder="1" applyAlignment="1">
      <alignment horizontal="right"/>
    </xf>
    <xf numFmtId="168" fontId="0" fillId="0" borderId="0" xfId="0" applyNumberFormat="1" applyBorder="1" applyAlignment="1">
      <alignment horizontal="right"/>
    </xf>
    <xf numFmtId="168" fontId="0" fillId="2" borderId="1" xfId="0" applyNumberFormat="1" applyFill="1" applyBorder="1" applyAlignment="1">
      <alignment horizontal="right"/>
    </xf>
    <xf numFmtId="166" fontId="12" fillId="0" borderId="1" xfId="0" applyNumberFormat="1" applyFont="1" applyBorder="1" applyAlignment="1">
      <alignment horizontal="right" wrapText="1"/>
    </xf>
    <xf numFmtId="5" fontId="0" fillId="0" borderId="1" xfId="0" applyNumberFormat="1" applyBorder="1"/>
    <xf numFmtId="169" fontId="3" fillId="0" borderId="1" xfId="0" applyNumberFormat="1" applyFont="1" applyBorder="1"/>
    <xf numFmtId="169" fontId="0" fillId="0" borderId="1" xfId="0" applyNumberFormat="1" applyBorder="1"/>
    <xf numFmtId="169" fontId="0" fillId="0" borderId="5" xfId="0" applyNumberFormat="1" applyBorder="1"/>
    <xf numFmtId="0" fontId="20" fillId="0" borderId="9" xfId="0" applyFont="1" applyBorder="1" applyAlignment="1">
      <alignment vertical="top"/>
    </xf>
    <xf numFmtId="0" fontId="20" fillId="0" borderId="5" xfId="0" applyFont="1" applyBorder="1" applyAlignment="1">
      <alignment vertical="top" wrapText="1"/>
    </xf>
    <xf numFmtId="0" fontId="20" fillId="0" borderId="1" xfId="0" applyFont="1" applyBorder="1" applyAlignment="1">
      <alignment horizontal="center" vertical="center"/>
    </xf>
    <xf numFmtId="0" fontId="20" fillId="0" borderId="9" xfId="0" applyFont="1" applyBorder="1" applyAlignment="1">
      <alignment vertical="center"/>
    </xf>
    <xf numFmtId="0" fontId="20" fillId="0" borderId="5" xfId="0" applyFont="1" applyBorder="1" applyAlignment="1">
      <alignment vertical="center" wrapText="1"/>
    </xf>
    <xf numFmtId="0" fontId="0" fillId="2" borderId="1" xfId="0" applyFill="1" applyBorder="1" applyAlignment="1">
      <alignment horizontal="center"/>
    </xf>
    <xf numFmtId="49" fontId="0" fillId="0" borderId="1" xfId="0" applyNumberFormat="1" applyBorder="1" applyAlignment="1">
      <alignment horizontal="center" vertical="center" wrapText="1"/>
    </xf>
    <xf numFmtId="0" fontId="0" fillId="0" borderId="0" xfId="0" applyAlignment="1">
      <alignment wrapText="1"/>
    </xf>
    <xf numFmtId="0" fontId="20" fillId="2" borderId="9" xfId="0" applyFont="1" applyFill="1" applyBorder="1"/>
    <xf numFmtId="0" fontId="20" fillId="2" borderId="5" xfId="0" applyFont="1" applyFill="1" applyBorder="1"/>
    <xf numFmtId="9" fontId="3" fillId="0" borderId="1" xfId="0" applyNumberFormat="1" applyFont="1" applyBorder="1" applyAlignment="1">
      <alignment horizontal="right" wrapText="1"/>
    </xf>
    <xf numFmtId="168" fontId="3" fillId="0" borderId="1" xfId="0" applyNumberFormat="1" applyFont="1" applyBorder="1" applyAlignment="1">
      <alignment horizontal="right" wrapText="1"/>
    </xf>
    <xf numFmtId="0" fontId="7" fillId="0" borderId="0" xfId="0" applyFont="1" applyAlignment="1">
      <alignment horizontal="left" vertical="top" wrapText="1"/>
    </xf>
    <xf numFmtId="0" fontId="0" fillId="0" borderId="6" xfId="0" quotePrefix="1" applyBorder="1" applyAlignment="1">
      <alignment horizontal="center"/>
    </xf>
    <xf numFmtId="0" fontId="0" fillId="0" borderId="0" xfId="0" quotePrefix="1" applyBorder="1" applyAlignment="1">
      <alignment horizontal="center"/>
    </xf>
    <xf numFmtId="167" fontId="0" fillId="0" borderId="1" xfId="0" applyNumberFormat="1" applyBorder="1"/>
    <xf numFmtId="167" fontId="0" fillId="0" borderId="1" xfId="0" applyNumberFormat="1" applyBorder="1" applyAlignment="1">
      <alignment horizontal="center" vertical="center"/>
    </xf>
    <xf numFmtId="0" fontId="0" fillId="3" borderId="3" xfId="0" applyFill="1" applyBorder="1" applyAlignment="1"/>
    <xf numFmtId="0" fontId="0" fillId="0" borderId="10" xfId="0" applyBorder="1"/>
    <xf numFmtId="167" fontId="0" fillId="0" borderId="10" xfId="0" applyNumberFormat="1" applyBorder="1"/>
    <xf numFmtId="2" fontId="0" fillId="0" borderId="1" xfId="0" applyNumberFormat="1" applyBorder="1" applyAlignment="1">
      <alignment horizontal="right"/>
    </xf>
    <xf numFmtId="0" fontId="20" fillId="0" borderId="1" xfId="0" applyFont="1" applyBorder="1" applyAlignment="1">
      <alignment horizontal="center"/>
    </xf>
    <xf numFmtId="173" fontId="0" fillId="0" borderId="9" xfId="0" applyNumberFormat="1" applyBorder="1" applyAlignment="1">
      <alignment vertical="center"/>
    </xf>
    <xf numFmtId="173" fontId="0" fillId="0" borderId="9" xfId="0" applyNumberFormat="1" applyBorder="1" applyAlignment="1">
      <alignment vertical="top"/>
    </xf>
    <xf numFmtId="49" fontId="3" fillId="0" borderId="1" xfId="0" applyNumberFormat="1" applyFont="1" applyBorder="1" applyAlignment="1">
      <alignment horizontal="center"/>
    </xf>
    <xf numFmtId="0" fontId="8" fillId="0" borderId="0" xfId="0" applyFont="1" applyAlignment="1">
      <alignment wrapText="1"/>
    </xf>
    <xf numFmtId="0" fontId="20" fillId="0" borderId="0" xfId="0" applyFont="1" applyAlignment="1">
      <alignment wrapText="1"/>
    </xf>
    <xf numFmtId="0" fontId="2" fillId="2" borderId="11" xfId="0" applyFont="1" applyFill="1" applyBorder="1" applyAlignment="1">
      <alignment horizontal="center" vertical="center" wrapText="1"/>
    </xf>
    <xf numFmtId="0" fontId="16" fillId="0" borderId="11" xfId="0" applyFont="1" applyBorder="1" applyAlignment="1">
      <alignment horizontal="left" vertical="top" wrapText="1"/>
    </xf>
    <xf numFmtId="0" fontId="11" fillId="0" borderId="11" xfId="0" applyFont="1" applyBorder="1" applyAlignment="1">
      <alignment horizontal="left" vertical="top" wrapText="1"/>
    </xf>
    <xf numFmtId="0" fontId="4" fillId="0" borderId="11" xfId="0" applyFont="1" applyBorder="1" applyAlignment="1">
      <alignment horizontal="left" vertical="top" wrapText="1"/>
    </xf>
    <xf numFmtId="0" fontId="19" fillId="0" borderId="11" xfId="0" applyFont="1" applyBorder="1" applyAlignment="1">
      <alignment horizontal="left" vertical="top" wrapText="1"/>
    </xf>
    <xf numFmtId="0" fontId="3" fillId="0" borderId="11" xfId="0" applyFont="1" applyBorder="1" applyAlignment="1">
      <alignment horizontal="center" vertical="top" wrapText="1"/>
    </xf>
    <xf numFmtId="0" fontId="0" fillId="0" borderId="11" xfId="0" applyBorder="1" applyAlignment="1">
      <alignment horizontal="left" vertical="top" wrapText="1"/>
    </xf>
    <xf numFmtId="0" fontId="0" fillId="0" borderId="1" xfId="0" applyBorder="1" applyAlignment="1">
      <alignment wrapText="1"/>
    </xf>
    <xf numFmtId="0" fontId="0" fillId="0" borderId="5" xfId="0" applyBorder="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left" vertical="top"/>
    </xf>
    <xf numFmtId="0" fontId="1" fillId="0" borderId="2" xfId="0" applyFont="1" applyBorder="1" applyAlignment="1">
      <alignment horizontal="left" vertical="top" wrapText="1"/>
    </xf>
    <xf numFmtId="0" fontId="0" fillId="0" borderId="5" xfId="0" applyBorder="1" applyAlignment="1">
      <alignment horizontal="center"/>
    </xf>
    <xf numFmtId="0" fontId="0" fillId="0" borderId="12" xfId="0" applyBorder="1" applyAlignment="1">
      <alignment horizontal="left" vertical="top" wrapText="1"/>
    </xf>
    <xf numFmtId="0" fontId="1" fillId="0" borderId="7" xfId="0" applyFont="1" applyBorder="1" applyAlignment="1">
      <alignment horizontal="left" vertical="top" wrapText="1"/>
    </xf>
    <xf numFmtId="0" fontId="3" fillId="0" borderId="0" xfId="0" applyFont="1" applyBorder="1"/>
    <xf numFmtId="0" fontId="0" fillId="0" borderId="9" xfId="0" applyBorder="1"/>
    <xf numFmtId="0" fontId="1" fillId="0" borderId="13" xfId="0" applyFont="1" applyBorder="1"/>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4" fillId="0" borderId="0" xfId="0" applyFont="1" applyAlignment="1">
      <alignment horizontal="left" vertical="center"/>
    </xf>
    <xf numFmtId="0" fontId="4" fillId="0" borderId="0" xfId="0" applyFont="1"/>
    <xf numFmtId="0" fontId="22" fillId="0" borderId="0" xfId="0" applyFont="1" applyAlignment="1">
      <alignment horizontal="left" vertical="center" wrapText="1"/>
    </xf>
    <xf numFmtId="0" fontId="22" fillId="0" borderId="0" xfId="0" applyFont="1" applyAlignment="1">
      <alignment horizontal="left" vertical="center"/>
    </xf>
    <xf numFmtId="0" fontId="4" fillId="0" borderId="0" xfId="0" applyFont="1" applyAlignment="1">
      <alignment horizontal="right"/>
    </xf>
    <xf numFmtId="0" fontId="22" fillId="0" borderId="0" xfId="0" applyFont="1"/>
    <xf numFmtId="0" fontId="0" fillId="0" borderId="0" xfId="0" applyBorder="1" applyAlignment="1">
      <alignment horizontal="right"/>
    </xf>
    <xf numFmtId="0" fontId="4" fillId="0" borderId="1" xfId="0" applyFont="1" applyBorder="1" applyAlignment="1">
      <alignment horizontal="left" vertical="top"/>
    </xf>
    <xf numFmtId="167" fontId="4" fillId="0" borderId="0" xfId="0" applyNumberFormat="1" applyFont="1" applyBorder="1" applyAlignment="1">
      <alignment horizontal="center" vertical="top" wrapText="1"/>
    </xf>
    <xf numFmtId="0" fontId="11" fillId="0" borderId="0" xfId="0" applyFont="1" applyBorder="1" applyAlignment="1">
      <alignment horizontal="left" vertical="top" wrapText="1"/>
    </xf>
    <xf numFmtId="49" fontId="0" fillId="0" borderId="0" xfId="0" applyNumberFormat="1" applyBorder="1" applyAlignment="1">
      <alignment horizontal="center" vertical="center" wrapText="1"/>
    </xf>
    <xf numFmtId="0" fontId="12" fillId="0" borderId="0" xfId="0" applyFont="1" applyAlignment="1">
      <alignment vertical="top" wrapText="1"/>
    </xf>
    <xf numFmtId="0" fontId="26" fillId="0" borderId="0" xfId="0" applyFont="1" applyAlignment="1">
      <alignment horizontal="left" vertical="top" wrapText="1"/>
    </xf>
    <xf numFmtId="0" fontId="12" fillId="0" borderId="0" xfId="0" applyFont="1" applyAlignment="1">
      <alignment horizontal="left" vertical="top" wrapText="1"/>
    </xf>
    <xf numFmtId="0" fontId="12" fillId="0" borderId="0" xfId="0" applyFont="1" applyAlignment="1">
      <alignment vertical="top"/>
    </xf>
    <xf numFmtId="0" fontId="0" fillId="0" borderId="1" xfId="0" applyFill="1" applyBorder="1"/>
    <xf numFmtId="10" fontId="3" fillId="0" borderId="1" xfId="8" applyNumberFormat="1" applyFont="1" applyBorder="1" applyAlignment="1">
      <alignment horizontal="center" vertical="center"/>
    </xf>
    <xf numFmtId="0" fontId="4" fillId="0" borderId="0" xfId="0" applyFont="1" applyAlignment="1">
      <alignment vertical="top"/>
    </xf>
    <xf numFmtId="0" fontId="20" fillId="0" borderId="0" xfId="0" applyFont="1" applyBorder="1" applyAlignment="1">
      <alignment vertical="top"/>
    </xf>
    <xf numFmtId="0" fontId="20" fillId="0" borderId="0" xfId="0" applyFont="1" applyBorder="1" applyAlignment="1">
      <alignment vertical="top" wrapText="1"/>
    </xf>
    <xf numFmtId="0" fontId="1" fillId="0" borderId="0" xfId="0" applyFont="1" applyBorder="1"/>
    <xf numFmtId="0" fontId="1" fillId="0" borderId="0" xfId="0" applyFont="1" applyBorder="1" applyAlignment="1">
      <alignment horizontal="left" vertical="top" wrapText="1"/>
    </xf>
    <xf numFmtId="0" fontId="0" fillId="0" borderId="0" xfId="0" applyAlignment="1">
      <alignment vertical="top"/>
    </xf>
    <xf numFmtId="173" fontId="0" fillId="0" borderId="1" xfId="0" applyNumberFormat="1" applyBorder="1" applyAlignment="1">
      <alignment vertical="center"/>
    </xf>
    <xf numFmtId="1" fontId="4" fillId="0" borderId="1" xfId="0" applyNumberFormat="1" applyFont="1" applyBorder="1" applyAlignment="1">
      <alignment vertical="top"/>
    </xf>
    <xf numFmtId="0" fontId="11" fillId="0" borderId="1" xfId="0" applyFont="1" applyBorder="1" applyAlignment="1">
      <alignment vertical="top"/>
    </xf>
    <xf numFmtId="0" fontId="3" fillId="0" borderId="0" xfId="0" applyFont="1" applyFill="1" applyAlignment="1">
      <alignment horizontal="left" vertical="top"/>
    </xf>
    <xf numFmtId="0" fontId="28" fillId="0" borderId="0" xfId="6" applyFont="1" applyBorder="1" applyAlignment="1" applyProtection="1">
      <alignment horizontal="left" vertical="top" wrapText="1"/>
    </xf>
    <xf numFmtId="0" fontId="28" fillId="0" borderId="0" xfId="0" applyFont="1" applyBorder="1" applyAlignment="1">
      <alignment horizontal="left" vertical="top" wrapText="1"/>
    </xf>
    <xf numFmtId="0" fontId="0" fillId="0" borderId="0" xfId="0" applyFill="1" applyAlignment="1">
      <alignment vertical="top" wrapText="1"/>
    </xf>
    <xf numFmtId="0" fontId="20" fillId="0" borderId="1" xfId="0" applyFont="1" applyFill="1" applyBorder="1" applyAlignment="1">
      <alignment vertical="top" wrapText="1"/>
    </xf>
    <xf numFmtId="0" fontId="20" fillId="0" borderId="8" xfId="0" applyFont="1" applyFill="1" applyBorder="1" applyAlignment="1">
      <alignment horizontal="center" vertical="top" wrapText="1"/>
    </xf>
    <xf numFmtId="0" fontId="0" fillId="0" borderId="0" xfId="0" applyFill="1" applyAlignment="1">
      <alignment horizontal="center" vertical="top" wrapText="1"/>
    </xf>
    <xf numFmtId="0" fontId="20" fillId="0" borderId="1" xfId="0" applyFont="1" applyFill="1" applyBorder="1" applyAlignment="1">
      <alignment horizontal="center" vertical="top" wrapText="1"/>
    </xf>
    <xf numFmtId="0" fontId="20" fillId="0" borderId="9" xfId="0" applyFont="1" applyFill="1" applyBorder="1" applyAlignment="1">
      <alignment horizontal="center" vertical="top" wrapText="1"/>
    </xf>
    <xf numFmtId="0" fontId="20" fillId="0" borderId="5" xfId="0" applyFont="1" applyFill="1" applyBorder="1" applyAlignment="1">
      <alignment horizontal="center" vertical="top" wrapText="1"/>
    </xf>
    <xf numFmtId="0" fontId="31" fillId="0" borderId="1" xfId="0" applyFont="1" applyFill="1" applyBorder="1" applyAlignment="1">
      <alignment vertical="top" wrapText="1"/>
    </xf>
    <xf numFmtId="0" fontId="0" fillId="0" borderId="0" xfId="0" applyFill="1"/>
    <xf numFmtId="0" fontId="4" fillId="0" borderId="0" xfId="0" applyFont="1" applyFill="1" applyAlignment="1">
      <alignment vertical="top"/>
    </xf>
    <xf numFmtId="0" fontId="4" fillId="0" borderId="1" xfId="0" applyFont="1" applyFill="1" applyBorder="1" applyAlignment="1">
      <alignment vertical="top"/>
    </xf>
    <xf numFmtId="0" fontId="4" fillId="0" borderId="0" xfId="0" applyFont="1" applyFill="1" applyAlignment="1">
      <alignment horizontal="right" vertical="top"/>
    </xf>
    <xf numFmtId="0" fontId="15" fillId="0" borderId="16" xfId="0" applyFont="1" applyBorder="1" applyAlignment="1">
      <alignment vertical="top" wrapText="1"/>
    </xf>
    <xf numFmtId="0" fontId="15" fillId="0" borderId="17" xfId="0" applyFont="1" applyBorder="1" applyAlignment="1">
      <alignment vertical="top" wrapText="1"/>
    </xf>
    <xf numFmtId="0" fontId="15" fillId="0" borderId="17" xfId="0" applyFont="1" applyBorder="1" applyAlignment="1">
      <alignment horizontal="center" vertical="top" wrapText="1"/>
    </xf>
    <xf numFmtId="0" fontId="15" fillId="0" borderId="18" xfId="0" applyFont="1" applyBorder="1" applyAlignment="1">
      <alignment vertical="top" wrapText="1"/>
    </xf>
    <xf numFmtId="0" fontId="15" fillId="0" borderId="19" xfId="0" applyFont="1" applyBorder="1" applyAlignment="1">
      <alignment vertical="top" wrapText="1"/>
    </xf>
    <xf numFmtId="0" fontId="15" fillId="0" borderId="19" xfId="0" applyFont="1" applyBorder="1" applyAlignment="1">
      <alignment horizontal="center" vertical="top" wrapText="1"/>
    </xf>
    <xf numFmtId="0" fontId="15" fillId="0" borderId="0" xfId="0" applyFont="1" applyFill="1" applyAlignment="1">
      <alignment horizontal="left" wrapText="1" indent="2"/>
    </xf>
    <xf numFmtId="0" fontId="12" fillId="0" borderId="0" xfId="0" applyFont="1" applyFill="1" applyAlignment="1">
      <alignment horizontal="left" wrapText="1" indent="2"/>
    </xf>
    <xf numFmtId="0" fontId="4" fillId="0" borderId="0" xfId="0" applyFont="1" applyFill="1" applyAlignment="1">
      <alignment wrapText="1"/>
    </xf>
    <xf numFmtId="0" fontId="7" fillId="0" borderId="0" xfId="0" applyFont="1" applyFill="1" applyAlignment="1">
      <alignment vertical="top" wrapText="1"/>
    </xf>
    <xf numFmtId="0" fontId="15" fillId="0" borderId="18" xfId="0" applyFont="1" applyFill="1" applyBorder="1" applyAlignment="1">
      <alignment vertical="top" wrapText="1"/>
    </xf>
    <xf numFmtId="0" fontId="3" fillId="0" borderId="11" xfId="0" applyFont="1" applyFill="1" applyBorder="1" applyAlignment="1">
      <alignment horizontal="left" vertical="top" wrapText="1"/>
    </xf>
    <xf numFmtId="0" fontId="16" fillId="0" borderId="0" xfId="0" applyFont="1" applyFill="1" applyAlignment="1">
      <alignment wrapText="1"/>
    </xf>
    <xf numFmtId="0" fontId="16" fillId="0" borderId="11" xfId="0" applyFont="1" applyFill="1" applyBorder="1" applyAlignment="1">
      <alignment horizontal="left" vertical="top" wrapText="1"/>
    </xf>
    <xf numFmtId="0" fontId="3" fillId="0" borderId="0" xfId="0" applyFont="1" applyFill="1" applyAlignment="1">
      <alignment wrapText="1"/>
    </xf>
    <xf numFmtId="0" fontId="4" fillId="0" borderId="1" xfId="0" applyFont="1" applyFill="1" applyBorder="1" applyAlignment="1">
      <alignment wrapText="1"/>
    </xf>
    <xf numFmtId="0" fontId="2" fillId="0" borderId="0" xfId="0" applyFont="1" applyFill="1" applyAlignment="1">
      <alignment horizontal="center" vertical="center"/>
    </xf>
    <xf numFmtId="0" fontId="4" fillId="0" borderId="1" xfId="0" applyFont="1" applyFill="1" applyBorder="1"/>
    <xf numFmtId="49" fontId="0" fillId="0" borderId="0" xfId="0" applyNumberFormat="1" applyBorder="1" applyAlignment="1">
      <alignment horizontal="center" vertical="center"/>
    </xf>
    <xf numFmtId="9" fontId="0" fillId="0" borderId="0" xfId="0" applyNumberFormat="1" applyBorder="1" applyAlignment="1">
      <alignment horizontal="center" vertical="center"/>
    </xf>
    <xf numFmtId="0" fontId="5" fillId="0" borderId="0" xfId="0" applyFont="1"/>
    <xf numFmtId="0" fontId="15" fillId="0" borderId="19" xfId="0" applyFont="1" applyFill="1" applyBorder="1" applyAlignment="1">
      <alignment vertical="top" wrapText="1"/>
    </xf>
    <xf numFmtId="0" fontId="15" fillId="0" borderId="19" xfId="0" applyFont="1" applyFill="1" applyBorder="1" applyAlignment="1">
      <alignment horizontal="center" vertical="top" wrapText="1"/>
    </xf>
    <xf numFmtId="0" fontId="0" fillId="0" borderId="1" xfId="0" applyFill="1" applyBorder="1" applyAlignment="1">
      <alignment vertical="center"/>
    </xf>
    <xf numFmtId="10" fontId="0" fillId="0" borderId="1" xfId="8" applyNumberFormat="1" applyFont="1" applyFill="1" applyBorder="1" applyAlignment="1">
      <alignment horizontal="center" vertical="center"/>
    </xf>
    <xf numFmtId="49" fontId="0" fillId="0" borderId="1" xfId="0" applyNumberFormat="1" applyFill="1" applyBorder="1" applyAlignment="1">
      <alignment horizontal="left" vertical="center" indent="2"/>
    </xf>
    <xf numFmtId="0" fontId="4" fillId="0" borderId="0" xfId="0" applyFont="1" applyFill="1" applyAlignment="1">
      <alignment horizontal="left" vertical="center"/>
    </xf>
    <xf numFmtId="0" fontId="38" fillId="0" borderId="0" xfId="0" applyFont="1" applyAlignment="1">
      <alignment horizontal="left" vertical="top"/>
    </xf>
    <xf numFmtId="0" fontId="39" fillId="0" borderId="0" xfId="0" applyFont="1" applyAlignment="1">
      <alignment horizontal="left" vertical="top"/>
    </xf>
    <xf numFmtId="0" fontId="39" fillId="0" borderId="0" xfId="0" applyFont="1"/>
    <xf numFmtId="0" fontId="39" fillId="0" borderId="14" xfId="0" applyFont="1" applyFill="1" applyBorder="1"/>
    <xf numFmtId="49" fontId="39" fillId="0" borderId="14" xfId="0" applyNumberFormat="1" applyFont="1" applyBorder="1" applyAlignment="1">
      <alignment horizontal="center" vertical="center"/>
    </xf>
    <xf numFmtId="0" fontId="3" fillId="5" borderId="1" xfId="0" applyFont="1" applyFill="1" applyBorder="1" applyAlignment="1">
      <alignment horizontal="center" vertical="center" wrapText="1"/>
    </xf>
    <xf numFmtId="0" fontId="15" fillId="5" borderId="18" xfId="0" applyFont="1" applyFill="1" applyBorder="1" applyAlignment="1">
      <alignment vertical="top" wrapText="1"/>
    </xf>
    <xf numFmtId="0" fontId="40" fillId="0" borderId="0" xfId="0" applyFont="1" applyAlignment="1">
      <alignment wrapText="1"/>
    </xf>
    <xf numFmtId="0" fontId="25" fillId="0" borderId="4" xfId="6" applyBorder="1" applyAlignment="1" applyProtection="1"/>
    <xf numFmtId="17" fontId="4" fillId="0" borderId="2" xfId="0" applyNumberFormat="1" applyFont="1" applyBorder="1" applyAlignment="1">
      <alignment horizontal="left" vertical="top" wrapText="1"/>
    </xf>
    <xf numFmtId="0" fontId="0" fillId="4" borderId="0" xfId="0" applyFill="1"/>
    <xf numFmtId="0" fontId="34" fillId="0" borderId="0" xfId="0" applyFont="1" applyFill="1"/>
    <xf numFmtId="10" fontId="0" fillId="0" borderId="0" xfId="0" applyNumberFormat="1"/>
    <xf numFmtId="0" fontId="35" fillId="0" borderId="0" xfId="0" applyFont="1" applyFill="1"/>
    <xf numFmtId="0" fontId="36" fillId="0" borderId="0" xfId="0" applyFont="1"/>
    <xf numFmtId="3" fontId="0" fillId="0" borderId="0" xfId="0" applyNumberFormat="1"/>
    <xf numFmtId="0" fontId="4" fillId="0" borderId="0" xfId="0" applyFont="1" applyBorder="1" applyAlignment="1">
      <alignment horizontal="center"/>
    </xf>
    <xf numFmtId="0" fontId="0" fillId="0" borderId="0" xfId="0" applyBorder="1" applyAlignment="1">
      <alignment vertical="top"/>
    </xf>
    <xf numFmtId="0" fontId="4" fillId="0" borderId="0" xfId="0" applyFont="1" applyBorder="1" applyAlignment="1">
      <alignment horizontal="center" vertical="top"/>
    </xf>
    <xf numFmtId="0" fontId="4" fillId="0" borderId="0" xfId="0" applyFont="1" applyAlignment="1">
      <alignment horizontal="center"/>
    </xf>
    <xf numFmtId="0" fontId="0" fillId="0" borderId="0" xfId="0" applyAlignment="1">
      <alignment horizontal="center"/>
    </xf>
    <xf numFmtId="10" fontId="0" fillId="0" borderId="1" xfId="9" applyNumberFormat="1" applyFont="1" applyBorder="1"/>
    <xf numFmtId="0" fontId="4" fillId="0" borderId="0" xfId="7" applyAlignment="1">
      <alignment horizontal="center" vertical="center"/>
    </xf>
    <xf numFmtId="0" fontId="4" fillId="0" borderId="0" xfId="7"/>
    <xf numFmtId="0" fontId="4" fillId="0" borderId="0" xfId="7" applyAlignment="1">
      <alignment horizontal="left" vertical="top"/>
    </xf>
    <xf numFmtId="0" fontId="7" fillId="0" borderId="0" xfId="7" applyFont="1"/>
    <xf numFmtId="0" fontId="3" fillId="0" borderId="0" xfId="7" applyFont="1" applyAlignment="1">
      <alignment horizontal="left" vertical="top"/>
    </xf>
    <xf numFmtId="0" fontId="4" fillId="0" borderId="0" xfId="7" applyBorder="1" applyAlignment="1">
      <alignment horizontal="left" vertical="top" wrapText="1"/>
    </xf>
    <xf numFmtId="0" fontId="4" fillId="0" borderId="0" xfId="7" applyAlignment="1"/>
    <xf numFmtId="0" fontId="4" fillId="0" borderId="0" xfId="7" applyBorder="1" applyAlignment="1"/>
    <xf numFmtId="0" fontId="8" fillId="0" borderId="0" xfId="7" applyFont="1" applyBorder="1" applyAlignment="1">
      <alignment horizontal="center" wrapText="1"/>
    </xf>
    <xf numFmtId="0" fontId="4" fillId="0" borderId="0" xfId="7" applyBorder="1" applyAlignment="1">
      <alignment horizontal="center"/>
    </xf>
    <xf numFmtId="0" fontId="4" fillId="0" borderId="0" xfId="7" applyFont="1"/>
    <xf numFmtId="0" fontId="16" fillId="2" borderId="1" xfId="7" applyFont="1" applyFill="1" applyBorder="1" applyAlignment="1"/>
    <xf numFmtId="0" fontId="4" fillId="0" borderId="1" xfId="7" applyBorder="1" applyAlignment="1">
      <alignment horizontal="center" vertical="center"/>
    </xf>
    <xf numFmtId="0" fontId="4" fillId="0" borderId="0" xfId="7" applyBorder="1" applyAlignment="1">
      <alignment horizontal="center" vertical="center"/>
    </xf>
    <xf numFmtId="0" fontId="4" fillId="0" borderId="2" xfId="7" applyBorder="1"/>
    <xf numFmtId="0" fontId="4" fillId="0" borderId="1" xfId="7" applyBorder="1"/>
    <xf numFmtId="0" fontId="4" fillId="0" borderId="1" xfId="7" applyFill="1" applyBorder="1" applyAlignment="1"/>
    <xf numFmtId="0" fontId="15" fillId="0" borderId="0" xfId="7" applyFont="1" applyFill="1"/>
    <xf numFmtId="0" fontId="4" fillId="0" borderId="0" xfId="7" applyFill="1" applyBorder="1" applyAlignment="1"/>
    <xf numFmtId="0" fontId="4" fillId="0" borderId="0" xfId="7" applyBorder="1"/>
    <xf numFmtId="0" fontId="4" fillId="0" borderId="0" xfId="7" applyFill="1" applyAlignment="1"/>
    <xf numFmtId="0" fontId="7" fillId="0" borderId="0" xfId="7" applyFont="1" applyAlignment="1">
      <alignment horizontal="left" vertical="top"/>
    </xf>
    <xf numFmtId="0" fontId="3" fillId="0" borderId="0" xfId="7" applyFont="1"/>
    <xf numFmtId="0" fontId="4" fillId="0" borderId="1" xfId="7" applyBorder="1" applyAlignment="1">
      <alignment horizontal="left" vertical="top" wrapText="1"/>
    </xf>
    <xf numFmtId="0" fontId="11" fillId="0" borderId="1" xfId="7" applyFont="1" applyBorder="1" applyAlignment="1">
      <alignment horizontal="left" vertical="top" wrapText="1"/>
    </xf>
    <xf numFmtId="0" fontId="3" fillId="0" borderId="0" xfId="7" applyFont="1" applyAlignment="1">
      <alignment vertical="top" wrapText="1"/>
    </xf>
    <xf numFmtId="0" fontId="4" fillId="0" borderId="0" xfId="7" applyFont="1" applyBorder="1" applyAlignment="1">
      <alignment horizontal="left" vertical="top" wrapText="1"/>
    </xf>
    <xf numFmtId="0" fontId="4" fillId="2" borderId="9" xfId="7" applyFill="1" applyBorder="1"/>
    <xf numFmtId="0" fontId="6" fillId="0" borderId="1" xfId="7" applyFont="1" applyBorder="1" applyAlignment="1">
      <alignment horizontal="center" wrapText="1"/>
    </xf>
    <xf numFmtId="0" fontId="6" fillId="0" borderId="5" xfId="7" applyFont="1" applyBorder="1" applyAlignment="1">
      <alignment horizontal="center" wrapText="1"/>
    </xf>
    <xf numFmtId="0" fontId="4" fillId="0" borderId="6" xfId="7" applyBorder="1"/>
    <xf numFmtId="0" fontId="4" fillId="0" borderId="9" xfId="7" applyBorder="1" applyAlignment="1">
      <alignment vertical="center"/>
    </xf>
    <xf numFmtId="0" fontId="4" fillId="0" borderId="5" xfId="7" applyBorder="1" applyAlignment="1">
      <alignment horizontal="center" vertical="center"/>
    </xf>
    <xf numFmtId="0" fontId="4" fillId="0" borderId="9" xfId="7" applyBorder="1" applyAlignment="1">
      <alignment vertical="center" wrapText="1"/>
    </xf>
    <xf numFmtId="0" fontId="4" fillId="0" borderId="13" xfId="7" applyBorder="1" applyAlignment="1">
      <alignment vertical="center"/>
    </xf>
    <xf numFmtId="0" fontId="11" fillId="0" borderId="16" xfId="7" applyFont="1" applyFill="1" applyBorder="1"/>
    <xf numFmtId="0" fontId="4" fillId="0" borderId="4" xfId="7" applyFont="1" applyBorder="1" applyAlignment="1">
      <alignment vertical="center"/>
    </xf>
    <xf numFmtId="0" fontId="7" fillId="0" borderId="0" xfId="7" applyFont="1" applyAlignment="1">
      <alignment vertical="top"/>
    </xf>
    <xf numFmtId="0" fontId="3" fillId="0" borderId="1" xfId="7" applyFont="1" applyBorder="1" applyAlignment="1">
      <alignment horizontal="center" vertical="center" wrapText="1"/>
    </xf>
    <xf numFmtId="0" fontId="4" fillId="0" borderId="1" xfId="7" applyFont="1" applyBorder="1" applyAlignment="1">
      <alignment horizontal="left" vertical="top" wrapText="1"/>
    </xf>
    <xf numFmtId="0" fontId="3" fillId="2" borderId="1" xfId="7" applyFont="1" applyFill="1" applyBorder="1" applyAlignment="1">
      <alignment horizontal="center" vertical="center" wrapText="1"/>
    </xf>
    <xf numFmtId="0" fontId="4" fillId="0" borderId="10" xfId="7" applyBorder="1" applyAlignment="1">
      <alignment horizontal="center" vertical="center"/>
    </xf>
    <xf numFmtId="0" fontId="4" fillId="0" borderId="5" xfId="7" applyBorder="1"/>
    <xf numFmtId="0" fontId="4" fillId="0" borderId="0" xfId="7" applyBorder="1" applyAlignment="1">
      <alignment vertical="top" wrapText="1"/>
    </xf>
    <xf numFmtId="0" fontId="4" fillId="2" borderId="1" xfId="7" applyFill="1" applyBorder="1" applyAlignment="1">
      <alignment vertical="center"/>
    </xf>
    <xf numFmtId="0" fontId="3" fillId="0" borderId="0" xfId="7" applyFont="1" applyBorder="1" applyAlignment="1">
      <alignment horizontal="center" vertical="center" wrapText="1"/>
    </xf>
    <xf numFmtId="0" fontId="10" fillId="3" borderId="9" xfId="7" applyFont="1" applyFill="1" applyBorder="1" applyAlignment="1">
      <alignment vertical="center"/>
    </xf>
    <xf numFmtId="0" fontId="9" fillId="3" borderId="8" xfId="7" applyFont="1" applyFill="1" applyBorder="1" applyAlignment="1">
      <alignment vertical="center"/>
    </xf>
    <xf numFmtId="0" fontId="9" fillId="3" borderId="5" xfId="7" applyFont="1" applyFill="1" applyBorder="1" applyAlignment="1">
      <alignment vertical="center"/>
    </xf>
    <xf numFmtId="0" fontId="9" fillId="3" borderId="0" xfId="7" applyFont="1" applyFill="1" applyBorder="1" applyAlignment="1">
      <alignment vertical="center"/>
    </xf>
    <xf numFmtId="0" fontId="11" fillId="0" borderId="0" xfId="7" applyFont="1" applyFill="1" applyAlignment="1">
      <alignment horizontal="left" wrapText="1" indent="1"/>
    </xf>
    <xf numFmtId="0" fontId="4" fillId="0" borderId="1" xfId="7" applyBorder="1" applyAlignment="1">
      <alignment horizontal="left" vertical="center" indent="1"/>
    </xf>
    <xf numFmtId="0" fontId="11" fillId="0" borderId="0" xfId="7" applyFont="1" applyFill="1"/>
    <xf numFmtId="0" fontId="4" fillId="0" borderId="1" xfId="7" applyFill="1" applyBorder="1" applyAlignment="1">
      <alignment horizontal="left" vertical="center" indent="1"/>
    </xf>
    <xf numFmtId="0" fontId="4" fillId="0" borderId="1" xfId="7" applyBorder="1" applyAlignment="1">
      <alignment horizontal="left" vertical="center" wrapText="1" indent="1"/>
    </xf>
    <xf numFmtId="0" fontId="16" fillId="0" borderId="0" xfId="7" applyFont="1"/>
    <xf numFmtId="0" fontId="14" fillId="0" borderId="0" xfId="7" applyFont="1" applyAlignment="1">
      <alignment horizontal="center" vertical="top" wrapText="1"/>
    </xf>
    <xf numFmtId="0" fontId="12" fillId="0" borderId="0" xfId="7" applyFont="1" applyAlignment="1">
      <alignment wrapText="1"/>
    </xf>
    <xf numFmtId="0" fontId="4" fillId="0" borderId="1" xfId="7" applyBorder="1" applyAlignment="1">
      <alignment horizontal="center" vertical="center" wrapText="1"/>
    </xf>
    <xf numFmtId="0" fontId="14" fillId="0" borderId="1" xfId="7" applyFont="1" applyBorder="1" applyAlignment="1">
      <alignment horizontal="center" vertical="center" wrapText="1"/>
    </xf>
    <xf numFmtId="0" fontId="14" fillId="0" borderId="0" xfId="7" applyFont="1" applyBorder="1" applyAlignment="1">
      <alignment horizontal="center" vertical="center" wrapText="1"/>
    </xf>
    <xf numFmtId="0" fontId="4" fillId="0" borderId="0" xfId="7" applyBorder="1" applyAlignment="1">
      <alignment wrapText="1"/>
    </xf>
    <xf numFmtId="0" fontId="13" fillId="0" borderId="0" xfId="7" applyFont="1" applyAlignment="1">
      <alignment vertical="top" wrapText="1"/>
    </xf>
    <xf numFmtId="0" fontId="12" fillId="2" borderId="1" xfId="7" applyFont="1" applyFill="1" applyBorder="1" applyAlignment="1">
      <alignment vertical="top" wrapText="1"/>
    </xf>
    <xf numFmtId="0" fontId="4" fillId="2" borderId="1" xfId="7" applyFont="1" applyFill="1" applyBorder="1" applyAlignment="1">
      <alignment vertical="top" wrapText="1"/>
    </xf>
    <xf numFmtId="0" fontId="18" fillId="0" borderId="1" xfId="7" applyFont="1" applyBorder="1" applyAlignment="1">
      <alignment horizontal="center" vertical="top" wrapText="1"/>
    </xf>
    <xf numFmtId="0" fontId="3" fillId="0" borderId="1" xfId="7" applyFont="1" applyBorder="1" applyAlignment="1">
      <alignment horizontal="center" wrapText="1"/>
    </xf>
    <xf numFmtId="0" fontId="16" fillId="0" borderId="1" xfId="7" applyFont="1" applyBorder="1" applyAlignment="1">
      <alignment horizontal="center" vertical="top" wrapText="1"/>
    </xf>
    <xf numFmtId="0" fontId="16" fillId="0" borderId="0" xfId="7" applyFont="1" applyBorder="1" applyAlignment="1">
      <alignment horizontal="center" vertical="top" wrapText="1"/>
    </xf>
    <xf numFmtId="0" fontId="11" fillId="0" borderId="1" xfId="7" applyFont="1" applyFill="1" applyBorder="1" applyAlignment="1">
      <alignment wrapText="1"/>
    </xf>
    <xf numFmtId="0" fontId="4" fillId="0" borderId="1" xfId="7" applyBorder="1" applyAlignment="1">
      <alignment horizontal="center" wrapText="1"/>
    </xf>
    <xf numFmtId="0" fontId="4" fillId="0" borderId="1" xfId="7" applyBorder="1" applyAlignment="1">
      <alignment wrapText="1"/>
    </xf>
    <xf numFmtId="0" fontId="13" fillId="0" borderId="1" xfId="7" applyFont="1" applyBorder="1" applyAlignment="1">
      <alignment vertical="top" wrapText="1"/>
    </xf>
    <xf numFmtId="0" fontId="13" fillId="0" borderId="0" xfId="7" applyFont="1" applyBorder="1" applyAlignment="1">
      <alignment vertical="top" wrapText="1"/>
    </xf>
    <xf numFmtId="0" fontId="11" fillId="0" borderId="1" xfId="7" applyFont="1" applyBorder="1" applyAlignment="1">
      <alignment vertical="top" wrapText="1"/>
    </xf>
    <xf numFmtId="0" fontId="11" fillId="0" borderId="1" xfId="7" applyFont="1" applyBorder="1" applyAlignment="1">
      <alignment wrapText="1"/>
    </xf>
    <xf numFmtId="0" fontId="11" fillId="0" borderId="0" xfId="7" applyFont="1" applyBorder="1" applyAlignment="1">
      <alignment wrapText="1"/>
    </xf>
    <xf numFmtId="0" fontId="3" fillId="0" borderId="0" xfId="7" applyFont="1" applyFill="1" applyAlignment="1">
      <alignment vertical="top" wrapText="1"/>
    </xf>
    <xf numFmtId="0" fontId="11" fillId="0" borderId="0" xfId="7" applyFont="1" applyFill="1" applyBorder="1" applyAlignment="1">
      <alignment vertical="top" wrapText="1"/>
    </xf>
    <xf numFmtId="0" fontId="11" fillId="0" borderId="0" xfId="7" applyFont="1" applyFill="1" applyBorder="1" applyAlignment="1">
      <alignment horizontal="left" vertical="top" wrapText="1"/>
    </xf>
    <xf numFmtId="0" fontId="4" fillId="0" borderId="1" xfId="7" applyFill="1" applyBorder="1" applyAlignment="1">
      <alignment vertical="top" wrapText="1"/>
    </xf>
    <xf numFmtId="0" fontId="4" fillId="0" borderId="0" xfId="7" applyAlignment="1">
      <alignment vertical="top" wrapText="1"/>
    </xf>
    <xf numFmtId="0" fontId="4" fillId="0" borderId="1" xfId="7" applyFill="1" applyBorder="1" applyAlignment="1">
      <alignment horizontal="center" vertical="top" wrapText="1"/>
    </xf>
    <xf numFmtId="0" fontId="11" fillId="0" borderId="0" xfId="7" applyFont="1" applyBorder="1" applyAlignment="1">
      <alignment vertical="top" wrapText="1"/>
    </xf>
    <xf numFmtId="0" fontId="26" fillId="0" borderId="20" xfId="7" applyFont="1" applyFill="1" applyBorder="1" applyAlignment="1">
      <alignment horizontal="center"/>
    </xf>
    <xf numFmtId="0" fontId="26" fillId="0" borderId="21" xfId="7" applyFont="1" applyFill="1" applyBorder="1" applyAlignment="1">
      <alignment horizontal="center"/>
    </xf>
    <xf numFmtId="0" fontId="26" fillId="0" borderId="0" xfId="7" applyFont="1" applyFill="1" applyBorder="1" applyAlignment="1">
      <alignment horizontal="center"/>
    </xf>
    <xf numFmtId="0" fontId="4" fillId="0" borderId="22" xfId="7" applyFill="1" applyBorder="1" applyAlignment="1">
      <alignment vertical="top" wrapText="1"/>
    </xf>
    <xf numFmtId="0" fontId="4" fillId="0" borderId="23" xfId="7" applyFill="1" applyBorder="1" applyAlignment="1">
      <alignment vertical="top" wrapText="1"/>
    </xf>
    <xf numFmtId="0" fontId="4" fillId="0" borderId="0" xfId="7" applyFill="1" applyBorder="1" applyAlignment="1">
      <alignment vertical="top" wrapText="1"/>
    </xf>
    <xf numFmtId="0" fontId="4" fillId="0" borderId="0" xfId="7" applyFont="1" applyFill="1"/>
    <xf numFmtId="0" fontId="4" fillId="0" borderId="0" xfId="7" applyFont="1" applyFill="1" applyAlignment="1">
      <alignment wrapText="1"/>
    </xf>
    <xf numFmtId="0" fontId="4" fillId="0" borderId="22" xfId="7" applyFill="1" applyBorder="1" applyAlignment="1">
      <alignment horizontal="center" vertical="top" wrapText="1"/>
    </xf>
    <xf numFmtId="0" fontId="4" fillId="0" borderId="23" xfId="7" applyFill="1" applyBorder="1" applyAlignment="1">
      <alignment horizontal="center" vertical="top" wrapText="1"/>
    </xf>
    <xf numFmtId="0" fontId="4" fillId="0" borderId="24" xfId="7" applyFill="1" applyBorder="1" applyAlignment="1">
      <alignment vertical="top" wrapText="1"/>
    </xf>
    <xf numFmtId="0" fontId="4" fillId="0" borderId="25" xfId="7" applyFill="1" applyBorder="1" applyAlignment="1">
      <alignment vertical="top" wrapText="1"/>
    </xf>
    <xf numFmtId="0" fontId="17" fillId="0" borderId="0" xfId="7" applyFont="1" applyBorder="1" applyAlignment="1">
      <alignment vertical="top" wrapText="1"/>
    </xf>
    <xf numFmtId="0" fontId="11" fillId="0" borderId="1" xfId="7" applyFont="1" applyBorder="1" applyAlignment="1">
      <alignment horizontal="center" vertical="top" wrapText="1"/>
    </xf>
    <xf numFmtId="9" fontId="0" fillId="0" borderId="0" xfId="9" applyFont="1" applyBorder="1" applyAlignment="1">
      <alignment horizontal="center"/>
    </xf>
    <xf numFmtId="0" fontId="4" fillId="0" borderId="0" xfId="7" applyBorder="1" applyAlignment="1">
      <alignment horizontal="left" indent="1"/>
    </xf>
    <xf numFmtId="165" fontId="4" fillId="0" borderId="1" xfId="7" quotePrefix="1" applyNumberFormat="1" applyFont="1" applyBorder="1" applyAlignment="1">
      <alignment horizontal="center" vertical="center"/>
    </xf>
    <xf numFmtId="165" fontId="4" fillId="0" borderId="1" xfId="7" applyNumberFormat="1" applyBorder="1" applyAlignment="1">
      <alignment horizontal="center" vertical="center"/>
    </xf>
    <xf numFmtId="165" fontId="4" fillId="0" borderId="0" xfId="7" applyNumberFormat="1" applyBorder="1" applyAlignment="1">
      <alignment horizontal="center" vertical="center"/>
    </xf>
    <xf numFmtId="0" fontId="4" fillId="0" borderId="0" xfId="7" applyBorder="1" applyAlignment="1">
      <alignment horizontal="left" vertical="top"/>
    </xf>
    <xf numFmtId="0" fontId="3" fillId="0" borderId="0" xfId="7" applyFont="1" applyFill="1" applyAlignment="1">
      <alignment horizontal="left" vertical="top"/>
    </xf>
    <xf numFmtId="0" fontId="13" fillId="0" borderId="0" xfId="7" applyFont="1" applyFill="1" applyAlignment="1">
      <alignment vertical="top" wrapText="1"/>
    </xf>
    <xf numFmtId="0" fontId="11" fillId="0" borderId="1" xfId="7" applyFont="1" applyFill="1" applyBorder="1" applyAlignment="1">
      <alignment vertical="top" wrapText="1"/>
    </xf>
    <xf numFmtId="0" fontId="4" fillId="0" borderId="1" xfId="7" applyFont="1" applyFill="1" applyBorder="1" applyAlignment="1">
      <alignment horizontal="center" vertical="top" wrapText="1"/>
    </xf>
    <xf numFmtId="0" fontId="4" fillId="0" borderId="1" xfId="7" applyFill="1" applyBorder="1" applyAlignment="1">
      <alignment horizontal="left" vertical="top" wrapText="1"/>
    </xf>
    <xf numFmtId="0" fontId="4" fillId="0" borderId="3" xfId="7" applyFill="1" applyBorder="1" applyAlignment="1">
      <alignment vertical="top" wrapText="1"/>
    </xf>
    <xf numFmtId="0" fontId="4" fillId="0" borderId="0" xfId="7" applyAlignment="1">
      <alignment horizontal="left" indent="1"/>
    </xf>
    <xf numFmtId="0" fontId="4" fillId="0" borderId="0" xfId="7" applyAlignment="1">
      <alignment horizontal="left" vertical="top" wrapText="1"/>
    </xf>
    <xf numFmtId="0" fontId="4" fillId="0" borderId="0" xfId="7" applyFont="1" applyFill="1" applyAlignment="1">
      <alignment horizontal="left" vertical="top" wrapText="1"/>
    </xf>
    <xf numFmtId="0" fontId="33" fillId="0" borderId="0" xfId="7" applyFont="1" applyAlignment="1">
      <alignment wrapText="1"/>
    </xf>
    <xf numFmtId="0" fontId="16" fillId="0" borderId="0" xfId="7" applyFont="1" applyAlignment="1">
      <alignment horizontal="left" vertical="top" wrapText="1"/>
    </xf>
    <xf numFmtId="0" fontId="4" fillId="0" borderId="0" xfId="7" applyFont="1" applyAlignment="1">
      <alignment horizontal="left" vertical="top" wrapText="1"/>
    </xf>
    <xf numFmtId="0" fontId="15" fillId="0" borderId="0" xfId="7" applyFont="1" applyAlignment="1">
      <alignment horizontal="left" wrapText="1"/>
    </xf>
    <xf numFmtId="0" fontId="11" fillId="0" borderId="1" xfId="7" applyFont="1" applyBorder="1" applyAlignment="1">
      <alignment horizontal="left" vertical="top"/>
    </xf>
    <xf numFmtId="1" fontId="4" fillId="0" borderId="0" xfId="7" applyNumberFormat="1" applyFont="1" applyBorder="1" applyAlignment="1">
      <alignment horizontal="right" vertical="center" wrapText="1"/>
    </xf>
    <xf numFmtId="0" fontId="3" fillId="2" borderId="1" xfId="7" applyFont="1" applyFill="1" applyBorder="1"/>
    <xf numFmtId="0" fontId="4" fillId="3" borderId="1" xfId="7" applyFont="1" applyFill="1" applyBorder="1" applyAlignment="1">
      <alignment horizontal="center"/>
    </xf>
    <xf numFmtId="0" fontId="4" fillId="0" borderId="0" xfId="7" applyFill="1" applyBorder="1"/>
    <xf numFmtId="0" fontId="4" fillId="0" borderId="1" xfId="7" applyFill="1" applyBorder="1"/>
    <xf numFmtId="0" fontId="3" fillId="0" borderId="0" xfId="7" applyFont="1" applyFill="1" applyBorder="1"/>
    <xf numFmtId="0" fontId="4" fillId="0" borderId="0" xfId="7" applyFill="1"/>
    <xf numFmtId="0" fontId="4" fillId="0" borderId="1" xfId="7" applyFont="1" applyFill="1" applyBorder="1" applyAlignment="1">
      <alignment horizontal="center" wrapText="1"/>
    </xf>
    <xf numFmtId="0" fontId="4" fillId="0" borderId="1" xfId="7" applyFont="1" applyFill="1" applyBorder="1" applyAlignment="1">
      <alignment horizontal="center"/>
    </xf>
    <xf numFmtId="0" fontId="4" fillId="0" borderId="1" xfId="7" quotePrefix="1" applyBorder="1"/>
    <xf numFmtId="9" fontId="4" fillId="0" borderId="0" xfId="9" applyFont="1" applyFill="1" applyBorder="1" applyAlignment="1">
      <alignment horizontal="center"/>
    </xf>
    <xf numFmtId="0" fontId="4" fillId="0" borderId="8" xfId="7" applyBorder="1"/>
    <xf numFmtId="164" fontId="4" fillId="0" borderId="0" xfId="7" applyNumberFormat="1" applyBorder="1" applyAlignment="1">
      <alignment horizontal="center"/>
    </xf>
    <xf numFmtId="0" fontId="4" fillId="0" borderId="1" xfId="7" applyFont="1" applyBorder="1" applyAlignment="1">
      <alignment horizontal="center" vertical="center"/>
    </xf>
    <xf numFmtId="166" fontId="4" fillId="0" borderId="1" xfId="7" applyNumberFormat="1" applyBorder="1"/>
    <xf numFmtId="5" fontId="0" fillId="0" borderId="0" xfId="4" applyNumberFormat="1" applyFont="1" applyBorder="1" applyAlignment="1">
      <alignment horizontal="center"/>
    </xf>
    <xf numFmtId="0" fontId="4" fillId="0" borderId="0" xfId="7" applyFill="1" applyBorder="1" applyAlignment="1">
      <alignment horizontal="left" vertical="top" wrapText="1"/>
    </xf>
    <xf numFmtId="0" fontId="4" fillId="0" borderId="1" xfId="7" applyFont="1" applyBorder="1"/>
    <xf numFmtId="0" fontId="11" fillId="0" borderId="1" xfId="7" applyFont="1" applyBorder="1"/>
    <xf numFmtId="167" fontId="4" fillId="0" borderId="1" xfId="7" applyNumberFormat="1" applyBorder="1" applyAlignment="1">
      <alignment horizontal="right" vertical="top"/>
    </xf>
    <xf numFmtId="167" fontId="4" fillId="0" borderId="1" xfId="7" quotePrefix="1" applyNumberFormat="1" applyFont="1" applyBorder="1" applyAlignment="1">
      <alignment horizontal="right" vertical="top"/>
    </xf>
    <xf numFmtId="0" fontId="11" fillId="0" borderId="0" xfId="7" applyFont="1" applyBorder="1"/>
    <xf numFmtId="167" fontId="4" fillId="0" borderId="0" xfId="7" quotePrefix="1" applyNumberFormat="1" applyFont="1" applyBorder="1" applyAlignment="1">
      <alignment horizontal="right" vertical="top"/>
    </xf>
    <xf numFmtId="0" fontId="4" fillId="0" borderId="0" xfId="7" applyFill="1" applyBorder="1" applyAlignment="1">
      <alignment horizontal="center"/>
    </xf>
    <xf numFmtId="0" fontId="15" fillId="0" borderId="0" xfId="7" applyFont="1"/>
    <xf numFmtId="0" fontId="4" fillId="0" borderId="1" xfId="7" quotePrefix="1" applyFont="1" applyBorder="1"/>
    <xf numFmtId="0" fontId="11" fillId="0" borderId="13" xfId="7" applyFont="1" applyBorder="1"/>
    <xf numFmtId="0" fontId="4" fillId="0" borderId="15" xfId="7" applyBorder="1"/>
    <xf numFmtId="0" fontId="4" fillId="0" borderId="4" xfId="7" applyBorder="1"/>
    <xf numFmtId="0" fontId="4" fillId="0" borderId="7" xfId="7" applyBorder="1"/>
    <xf numFmtId="49" fontId="4" fillId="0" borderId="1" xfId="7" applyNumberFormat="1" applyBorder="1" applyAlignment="1">
      <alignment horizontal="center" vertical="center"/>
    </xf>
    <xf numFmtId="1" fontId="4" fillId="0" borderId="1" xfId="7" applyNumberFormat="1" applyBorder="1"/>
    <xf numFmtId="0" fontId="11" fillId="0" borderId="6" xfId="7" applyFont="1" applyBorder="1"/>
    <xf numFmtId="0" fontId="4" fillId="0" borderId="12" xfId="7" applyBorder="1"/>
    <xf numFmtId="0" fontId="11" fillId="0" borderId="6" xfId="7" applyFont="1" applyFill="1" applyBorder="1"/>
    <xf numFmtId="0" fontId="4" fillId="0" borderId="4" xfId="7" applyFill="1" applyBorder="1"/>
    <xf numFmtId="0" fontId="4" fillId="0" borderId="1" xfId="7" applyFont="1" applyBorder="1" applyAlignment="1">
      <alignment horizontal="left" vertical="top"/>
    </xf>
    <xf numFmtId="0" fontId="4" fillId="0" borderId="1" xfId="7" applyBorder="1" applyAlignment="1">
      <alignment horizontal="right" vertical="top"/>
    </xf>
    <xf numFmtId="0" fontId="4" fillId="0" borderId="3" xfId="7" applyBorder="1" applyAlignment="1">
      <alignment horizontal="right" vertical="top"/>
    </xf>
    <xf numFmtId="0" fontId="41" fillId="0" borderId="0" xfId="7" applyFont="1"/>
    <xf numFmtId="0" fontId="4" fillId="0" borderId="1" xfId="7" applyFill="1" applyBorder="1" applyAlignment="1">
      <alignment horizontal="center" vertical="center"/>
    </xf>
    <xf numFmtId="0" fontId="4" fillId="0" borderId="1" xfId="7" applyFont="1" applyFill="1" applyBorder="1" applyAlignment="1">
      <alignment horizontal="center" vertical="center"/>
    </xf>
    <xf numFmtId="0" fontId="4" fillId="0" borderId="0" xfId="7" applyFill="1" applyBorder="1" applyAlignment="1">
      <alignment horizontal="center" vertical="center"/>
    </xf>
    <xf numFmtId="0" fontId="4" fillId="0" borderId="0" xfId="7" applyFont="1" applyFill="1" applyBorder="1" applyAlignment="1">
      <alignment horizontal="center" vertical="center"/>
    </xf>
    <xf numFmtId="0" fontId="4" fillId="0" borderId="0" xfId="7" applyAlignment="1">
      <alignment wrapText="1"/>
    </xf>
    <xf numFmtId="0" fontId="4" fillId="0" borderId="1" xfId="7" applyFont="1" applyFill="1" applyBorder="1" applyAlignment="1">
      <alignment horizontal="right" vertical="top" wrapText="1"/>
    </xf>
    <xf numFmtId="9" fontId="4" fillId="0" borderId="1" xfId="7" applyNumberFormat="1" applyFont="1" applyBorder="1" applyAlignment="1">
      <alignment horizontal="center" vertical="center" wrapText="1"/>
    </xf>
    <xf numFmtId="9" fontId="11" fillId="0" borderId="1" xfId="7" applyNumberFormat="1" applyFont="1" applyBorder="1" applyAlignment="1">
      <alignment horizontal="center" vertical="center" wrapText="1"/>
    </xf>
    <xf numFmtId="170" fontId="4" fillId="0" borderId="1" xfId="7" applyNumberFormat="1" applyBorder="1" applyAlignment="1">
      <alignment horizontal="right" wrapText="1"/>
    </xf>
    <xf numFmtId="9" fontId="4" fillId="0" borderId="1" xfId="7" applyNumberFormat="1" applyFont="1" applyBorder="1" applyAlignment="1">
      <alignment horizontal="right"/>
    </xf>
    <xf numFmtId="170" fontId="4" fillId="0" borderId="1" xfId="7" applyNumberFormat="1" applyBorder="1" applyAlignment="1">
      <alignment horizontal="right"/>
    </xf>
    <xf numFmtId="174" fontId="4" fillId="0" borderId="1" xfId="7" applyNumberFormat="1" applyBorder="1" applyAlignment="1">
      <alignment horizontal="right"/>
    </xf>
    <xf numFmtId="0" fontId="11" fillId="0" borderId="1" xfId="7" applyFont="1" applyFill="1" applyBorder="1"/>
    <xf numFmtId="49" fontId="4" fillId="0" borderId="1" xfId="7" applyNumberFormat="1" applyFont="1" applyBorder="1" applyAlignment="1">
      <alignment horizontal="center" vertical="center"/>
    </xf>
    <xf numFmtId="0" fontId="11" fillId="0" borderId="1" xfId="7" applyFont="1" applyBorder="1" applyAlignment="1">
      <alignment horizontal="center" vertical="center" wrapText="1"/>
    </xf>
    <xf numFmtId="0" fontId="4" fillId="0" borderId="0" xfId="7" applyFont="1" applyBorder="1" applyAlignment="1">
      <alignment horizontal="center" vertical="center" wrapText="1"/>
    </xf>
    <xf numFmtId="0" fontId="4" fillId="0" borderId="0" xfId="7" applyBorder="1" applyAlignment="1">
      <alignment horizontal="center" vertical="center" wrapText="1"/>
    </xf>
    <xf numFmtId="0" fontId="4" fillId="0" borderId="0" xfId="7" applyAlignment="1">
      <alignment horizontal="center" vertical="center" wrapText="1"/>
    </xf>
    <xf numFmtId="0" fontId="4" fillId="0" borderId="26" xfId="7" applyFill="1" applyBorder="1" applyAlignment="1">
      <alignment horizontal="left" vertical="top" wrapText="1"/>
    </xf>
    <xf numFmtId="49" fontId="4" fillId="0" borderId="0" xfId="7" applyNumberFormat="1" applyBorder="1" applyAlignment="1">
      <alignment horizontal="center" vertical="center"/>
    </xf>
    <xf numFmtId="49" fontId="4" fillId="0" borderId="1" xfId="0" applyNumberFormat="1" applyFont="1" applyBorder="1" applyAlignment="1">
      <alignment horizontal="center" vertical="center"/>
    </xf>
    <xf numFmtId="0" fontId="4" fillId="0" borderId="2" xfId="7" applyBorder="1" applyAlignment="1"/>
    <xf numFmtId="0" fontId="4" fillId="0" borderId="1" xfId="7" applyFont="1" applyBorder="1" applyAlignment="1">
      <alignment horizontal="center" vertical="center" wrapText="1"/>
    </xf>
    <xf numFmtId="0" fontId="4" fillId="0" borderId="6" xfId="7" applyBorder="1" applyAlignment="1">
      <alignment horizontal="center"/>
    </xf>
    <xf numFmtId="0" fontId="3" fillId="2" borderId="1" xfId="7" applyFont="1" applyFill="1" applyBorder="1" applyAlignment="1">
      <alignment vertical="center"/>
    </xf>
    <xf numFmtId="0" fontId="3" fillId="0" borderId="0" xfId="7" applyFont="1" applyBorder="1" applyAlignment="1">
      <alignment horizontal="center" vertical="center"/>
    </xf>
    <xf numFmtId="0" fontId="4" fillId="0" borderId="1" xfId="7" applyBorder="1" applyAlignment="1">
      <alignment vertical="center"/>
    </xf>
    <xf numFmtId="37" fontId="4" fillId="0" borderId="1" xfId="2" applyNumberFormat="1" applyBorder="1" applyAlignment="1">
      <alignment horizontal="center" vertical="center"/>
    </xf>
    <xf numFmtId="37" fontId="4" fillId="0" borderId="0" xfId="2" applyNumberFormat="1" applyBorder="1" applyAlignment="1">
      <alignment vertical="center"/>
    </xf>
    <xf numFmtId="0" fontId="3" fillId="0" borderId="1" xfId="7" applyFont="1" applyBorder="1" applyAlignment="1">
      <alignment vertical="center"/>
    </xf>
    <xf numFmtId="37" fontId="3" fillId="0" borderId="1" xfId="2" applyNumberFormat="1" applyFont="1" applyBorder="1" applyAlignment="1">
      <alignment horizontal="center" vertical="center"/>
    </xf>
    <xf numFmtId="0" fontId="4" fillId="0" borderId="1" xfId="7" applyBorder="1" applyAlignment="1">
      <alignment horizontal="left" vertical="center"/>
    </xf>
    <xf numFmtId="49" fontId="21" fillId="0" borderId="1" xfId="7" applyNumberFormat="1" applyFont="1" applyBorder="1" applyAlignment="1">
      <alignment horizontal="center" vertical="center"/>
    </xf>
    <xf numFmtId="0" fontId="4" fillId="2" borderId="1" xfId="7" applyFill="1" applyBorder="1"/>
    <xf numFmtId="0" fontId="8" fillId="0" borderId="1" xfId="7" applyFont="1" applyBorder="1" applyAlignment="1">
      <alignment horizontal="center" vertical="center" wrapText="1"/>
    </xf>
    <xf numFmtId="2" fontId="4" fillId="0" borderId="1" xfId="7" applyNumberFormat="1" applyFont="1" applyBorder="1" applyAlignment="1">
      <alignment horizontal="right" wrapText="1"/>
    </xf>
    <xf numFmtId="0" fontId="30" fillId="0" borderId="1" xfId="7" applyFont="1" applyBorder="1" applyAlignment="1">
      <alignment horizontal="center" vertical="center" wrapText="1"/>
    </xf>
    <xf numFmtId="167" fontId="4" fillId="0" borderId="1" xfId="7" applyNumberFormat="1" applyBorder="1" applyAlignment="1">
      <alignment horizontal="right"/>
    </xf>
    <xf numFmtId="0" fontId="4" fillId="0" borderId="0" xfId="7" applyFont="1" applyFill="1" applyBorder="1"/>
    <xf numFmtId="172" fontId="0" fillId="0" borderId="0" xfId="5" applyNumberFormat="1" applyFont="1" applyBorder="1" applyAlignment="1">
      <alignment horizontal="center"/>
    </xf>
    <xf numFmtId="172" fontId="20" fillId="0" borderId="0" xfId="5" applyNumberFormat="1" applyFont="1" applyBorder="1" applyAlignment="1">
      <alignment horizontal="center" vertical="center"/>
    </xf>
    <xf numFmtId="172" fontId="20" fillId="0" borderId="1" xfId="5" applyNumberFormat="1" applyFont="1" applyBorder="1" applyAlignment="1">
      <alignment horizontal="center" vertical="center"/>
    </xf>
    <xf numFmtId="171" fontId="20" fillId="0" borderId="26" xfId="5" applyNumberFormat="1" applyFont="1" applyFill="1" applyBorder="1" applyAlignment="1">
      <alignment horizontal="center" vertical="center"/>
    </xf>
    <xf numFmtId="171" fontId="20" fillId="0" borderId="1" xfId="5" applyNumberFormat="1" applyFont="1" applyBorder="1" applyAlignment="1">
      <alignment horizontal="center" vertical="center"/>
    </xf>
    <xf numFmtId="170" fontId="20" fillId="0" borderId="1" xfId="10" applyNumberFormat="1" applyFont="1" applyBorder="1" applyAlignment="1">
      <alignment horizontal="center" vertical="center"/>
    </xf>
    <xf numFmtId="0" fontId="0" fillId="0" borderId="1" xfId="0" applyBorder="1" applyAlignment="1">
      <alignment vertical="center"/>
    </xf>
    <xf numFmtId="0" fontId="15" fillId="0" borderId="19" xfId="8" applyNumberFormat="1" applyFont="1" applyFill="1" applyBorder="1" applyAlignment="1">
      <alignment vertical="top" wrapText="1"/>
    </xf>
    <xf numFmtId="0" fontId="0" fillId="0" borderId="1" xfId="8" applyNumberFormat="1" applyFont="1" applyFill="1" applyBorder="1" applyAlignment="1">
      <alignment horizontal="right" vertical="center"/>
    </xf>
    <xf numFmtId="0" fontId="3" fillId="0" borderId="1" xfId="8" applyNumberFormat="1" applyFont="1" applyBorder="1" applyAlignment="1">
      <alignment horizontal="center" vertical="center"/>
    </xf>
    <xf numFmtId="37" fontId="4" fillId="0" borderId="1" xfId="1" applyNumberFormat="1" applyFont="1" applyBorder="1" applyAlignment="1">
      <alignment horizontal="right"/>
    </xf>
    <xf numFmtId="0" fontId="4" fillId="0" borderId="0" xfId="7" applyFill="1" applyBorder="1" applyAlignment="1"/>
    <xf numFmtId="0" fontId="4" fillId="0" borderId="0" xfId="7" applyFont="1" applyFill="1" applyAlignment="1">
      <alignment horizontal="left" vertical="top" wrapText="1"/>
    </xf>
    <xf numFmtId="0" fontId="4" fillId="0" borderId="1" xfId="7" applyFill="1" applyBorder="1" applyAlignment="1">
      <alignment horizontal="left" vertical="top" wrapText="1"/>
    </xf>
    <xf numFmtId="0" fontId="4" fillId="0" borderId="5" xfId="0" applyFont="1" applyBorder="1" applyAlignment="1">
      <alignment horizontal="left" vertical="top" wrapText="1"/>
    </xf>
    <xf numFmtId="0" fontId="4" fillId="0" borderId="1" xfId="7" applyFont="1" applyFill="1" applyBorder="1" applyAlignment="1"/>
    <xf numFmtId="0" fontId="13" fillId="0" borderId="0" xfId="7" applyFont="1" applyFill="1" applyBorder="1" applyAlignment="1">
      <alignment vertical="top" wrapText="1"/>
    </xf>
    <xf numFmtId="0" fontId="4" fillId="0" borderId="1" xfId="7" applyFill="1" applyBorder="1" applyAlignment="1">
      <alignment horizontal="center"/>
    </xf>
    <xf numFmtId="0" fontId="4" fillId="0" borderId="9" xfId="7" applyBorder="1" applyAlignment="1">
      <alignment horizontal="center" vertical="center"/>
    </xf>
    <xf numFmtId="0" fontId="3" fillId="0" borderId="0" xfId="7" applyFont="1" applyFill="1" applyBorder="1" applyAlignment="1">
      <alignment wrapText="1"/>
    </xf>
    <xf numFmtId="0" fontId="3" fillId="0" borderId="0" xfId="7" quotePrefix="1" applyFont="1" applyFill="1" applyBorder="1" applyAlignment="1">
      <alignment horizontal="left"/>
    </xf>
    <xf numFmtId="170" fontId="4" fillId="0" borderId="1" xfId="7" applyNumberFormat="1" applyFont="1" applyFill="1" applyBorder="1" applyAlignment="1">
      <alignment horizontal="right" vertical="center" wrapText="1"/>
    </xf>
    <xf numFmtId="1" fontId="4" fillId="0" borderId="1" xfId="7" applyNumberFormat="1" applyFont="1" applyFill="1" applyBorder="1" applyAlignment="1">
      <alignment horizontal="right" vertical="center" wrapText="1"/>
    </xf>
    <xf numFmtId="9" fontId="4" fillId="0" borderId="0" xfId="7" applyNumberFormat="1" applyFill="1"/>
    <xf numFmtId="10" fontId="4" fillId="0" borderId="1" xfId="7" applyNumberFormat="1" applyFill="1" applyBorder="1" applyAlignment="1">
      <alignment horizontal="right"/>
    </xf>
    <xf numFmtId="10" fontId="4" fillId="0" borderId="1" xfId="9" applyNumberFormat="1" applyFont="1" applyFill="1" applyBorder="1" applyAlignment="1">
      <alignment horizontal="right"/>
    </xf>
    <xf numFmtId="10" fontId="4" fillId="0" borderId="1" xfId="7" applyNumberFormat="1" applyFill="1" applyBorder="1"/>
    <xf numFmtId="9" fontId="0" fillId="0" borderId="0" xfId="9" applyFont="1" applyFill="1" applyBorder="1" applyAlignment="1">
      <alignment horizontal="center"/>
    </xf>
    <xf numFmtId="9" fontId="0" fillId="0" borderId="0" xfId="9" applyFont="1" applyFill="1" applyBorder="1" applyAlignment="1">
      <alignment horizontal="left"/>
    </xf>
    <xf numFmtId="170" fontId="4" fillId="0" borderId="1" xfId="7" applyNumberFormat="1" applyFill="1" applyBorder="1"/>
    <xf numFmtId="170" fontId="4" fillId="0" borderId="9" xfId="9" applyNumberFormat="1" applyFont="1" applyFill="1" applyBorder="1" applyAlignment="1">
      <alignment horizontal="right"/>
    </xf>
    <xf numFmtId="10" fontId="4" fillId="0" borderId="3" xfId="7" applyNumberFormat="1" applyFill="1" applyBorder="1"/>
    <xf numFmtId="0" fontId="4" fillId="0" borderId="8" xfId="7" applyFill="1" applyBorder="1"/>
    <xf numFmtId="2" fontId="4" fillId="0" borderId="10" xfId="7" applyNumberFormat="1" applyFill="1" applyBorder="1"/>
    <xf numFmtId="9" fontId="4" fillId="0" borderId="1" xfId="7" applyNumberFormat="1" applyFill="1" applyBorder="1" applyAlignment="1">
      <alignment horizontal="right"/>
    </xf>
    <xf numFmtId="0" fontId="4" fillId="0" borderId="0" xfId="7" applyFill="1" applyBorder="1" applyAlignment="1">
      <alignment horizontal="right"/>
    </xf>
    <xf numFmtId="170" fontId="0" fillId="0" borderId="0" xfId="0" applyNumberFormat="1" applyFill="1" applyBorder="1" applyAlignment="1">
      <alignment horizontal="center"/>
    </xf>
    <xf numFmtId="170" fontId="0" fillId="0" borderId="9" xfId="9" applyNumberFormat="1" applyFont="1" applyBorder="1" applyAlignment="1">
      <alignment horizontal="right"/>
    </xf>
    <xf numFmtId="9" fontId="4" fillId="0" borderId="9" xfId="9" applyNumberFormat="1" applyFont="1" applyBorder="1" applyAlignment="1">
      <alignment horizontal="right"/>
    </xf>
    <xf numFmtId="9" fontId="4" fillId="0" borderId="9" xfId="9" applyNumberFormat="1" applyFont="1" applyFill="1" applyBorder="1" applyAlignment="1">
      <alignment horizontal="right"/>
    </xf>
    <xf numFmtId="174" fontId="4" fillId="0" borderId="9" xfId="7" applyNumberFormat="1" applyBorder="1" applyAlignment="1">
      <alignment horizontal="right"/>
    </xf>
    <xf numFmtId="170" fontId="4" fillId="0" borderId="0" xfId="7" applyNumberFormat="1" applyBorder="1" applyAlignment="1">
      <alignment horizontal="right" wrapText="1"/>
    </xf>
    <xf numFmtId="170" fontId="0" fillId="0" borderId="0" xfId="9" applyNumberFormat="1" applyFont="1" applyBorder="1" applyAlignment="1">
      <alignment horizontal="right"/>
    </xf>
    <xf numFmtId="9" fontId="4" fillId="0" borderId="0" xfId="7" applyNumberFormat="1" applyFill="1" applyBorder="1" applyAlignment="1">
      <alignment horizontal="right"/>
    </xf>
    <xf numFmtId="9" fontId="4" fillId="0" borderId="0" xfId="9" applyNumberFormat="1" applyFont="1" applyFill="1" applyBorder="1" applyAlignment="1">
      <alignment horizontal="right"/>
    </xf>
    <xf numFmtId="170" fontId="4" fillId="0" borderId="0" xfId="7" applyNumberFormat="1" applyBorder="1" applyAlignment="1">
      <alignment horizontal="right"/>
    </xf>
    <xf numFmtId="174" fontId="4" fillId="0" borderId="0" xfId="7" applyNumberFormat="1" applyBorder="1" applyAlignment="1">
      <alignment horizontal="right"/>
    </xf>
    <xf numFmtId="49" fontId="4" fillId="0" borderId="1" xfId="7" applyNumberFormat="1" applyFill="1" applyBorder="1" applyAlignment="1">
      <alignment horizontal="center" vertical="center"/>
    </xf>
    <xf numFmtId="49" fontId="4" fillId="0" borderId="1" xfId="7" applyNumberFormat="1" applyFont="1" applyFill="1" applyBorder="1" applyAlignment="1">
      <alignment horizontal="center" vertical="center"/>
    </xf>
    <xf numFmtId="0" fontId="4" fillId="0" borderId="13" xfId="7" applyFill="1" applyBorder="1" applyAlignment="1">
      <alignment horizontal="left" vertical="top" wrapText="1"/>
    </xf>
    <xf numFmtId="0" fontId="4" fillId="0" borderId="4" xfId="7" applyFont="1" applyFill="1" applyBorder="1" applyAlignment="1">
      <alignment horizontal="left" vertical="top" wrapText="1"/>
    </xf>
    <xf numFmtId="49" fontId="4" fillId="0" borderId="7" xfId="7" applyNumberFormat="1" applyFill="1" applyBorder="1" applyAlignment="1">
      <alignment horizontal="center" vertical="center"/>
    </xf>
    <xf numFmtId="0" fontId="11" fillId="0" borderId="1" xfId="0" applyFont="1" applyBorder="1" applyAlignment="1">
      <alignment horizontal="left" vertical="top" wrapText="1"/>
    </xf>
    <xf numFmtId="0" fontId="11" fillId="0" borderId="1" xfId="6" applyFont="1" applyBorder="1" applyAlignment="1" applyProtection="1">
      <alignment horizontal="left" vertical="top" wrapText="1"/>
    </xf>
    <xf numFmtId="0" fontId="11" fillId="0" borderId="9" xfId="0" applyFont="1" applyBorder="1" applyAlignment="1">
      <alignment horizontal="left" vertical="top" wrapText="1"/>
    </xf>
    <xf numFmtId="0" fontId="11" fillId="0" borderId="5" xfId="0" applyFont="1" applyBorder="1" applyAlignment="1">
      <alignment horizontal="left" vertical="top" wrapText="1"/>
    </xf>
    <xf numFmtId="0" fontId="2" fillId="2" borderId="0" xfId="0" applyFont="1" applyFill="1" applyAlignment="1">
      <alignment horizontal="center" vertical="center"/>
    </xf>
    <xf numFmtId="0" fontId="0" fillId="0" borderId="0" xfId="0" applyAlignment="1"/>
    <xf numFmtId="0" fontId="0" fillId="0" borderId="0" xfId="0" applyAlignment="1">
      <alignment horizontal="left" vertical="top" wrapText="1"/>
    </xf>
    <xf numFmtId="0" fontId="0" fillId="0" borderId="2" xfId="0" applyBorder="1" applyAlignment="1">
      <alignment horizontal="left" vertical="top" wrapText="1"/>
    </xf>
    <xf numFmtId="0" fontId="1" fillId="0" borderId="0" xfId="0" applyFont="1" applyFill="1" applyBorder="1" applyAlignment="1">
      <alignment horizontal="left" vertical="top" wrapText="1"/>
    </xf>
    <xf numFmtId="0" fontId="1" fillId="0" borderId="9" xfId="0" applyFont="1" applyBorder="1" applyAlignment="1">
      <alignment horizontal="left" vertical="top" wrapText="1"/>
    </xf>
    <xf numFmtId="0" fontId="1" fillId="0" borderId="8" xfId="0" applyFont="1" applyBorder="1" applyAlignment="1">
      <alignment horizontal="left" vertical="top" wrapText="1"/>
    </xf>
    <xf numFmtId="0" fontId="1" fillId="0" borderId="5" xfId="0" applyFont="1" applyBorder="1" applyAlignment="1">
      <alignment horizontal="left" vertical="top" wrapText="1"/>
    </xf>
    <xf numFmtId="0" fontId="3" fillId="0" borderId="0" xfId="0" applyFont="1" applyBorder="1" applyAlignment="1">
      <alignment horizontal="left" vertical="center" wrapText="1"/>
    </xf>
    <xf numFmtId="0" fontId="0" fillId="0" borderId="0" xfId="0" applyBorder="1" applyAlignment="1"/>
    <xf numFmtId="0" fontId="25" fillId="0" borderId="1" xfId="6" applyFont="1" applyBorder="1" applyAlignment="1" applyProtection="1">
      <alignment horizontal="left" vertical="top" wrapText="1"/>
    </xf>
    <xf numFmtId="0" fontId="4" fillId="0" borderId="9" xfId="0" applyFont="1" applyBorder="1" applyAlignment="1">
      <alignment horizontal="left" vertical="center" wrapText="1"/>
    </xf>
    <xf numFmtId="0" fontId="0" fillId="0" borderId="8" xfId="0" applyBorder="1" applyAlignment="1">
      <alignment horizontal="left" vertical="center" wrapText="1"/>
    </xf>
    <xf numFmtId="0" fontId="0" fillId="0" borderId="5" xfId="0" applyBorder="1" applyAlignment="1">
      <alignment horizontal="left" vertical="center" wrapText="1"/>
    </xf>
    <xf numFmtId="0" fontId="4" fillId="0" borderId="9" xfId="0" applyFont="1" applyBorder="1" applyAlignment="1">
      <alignment horizontal="left" vertical="top" wrapText="1"/>
    </xf>
    <xf numFmtId="0" fontId="0" fillId="0" borderId="8" xfId="0" applyBorder="1" applyAlignment="1">
      <alignment horizontal="left" vertical="top" wrapText="1"/>
    </xf>
    <xf numFmtId="0" fontId="0" fillId="0" borderId="5" xfId="0" applyBorder="1" applyAlignment="1">
      <alignment horizontal="left" vertical="top" wrapText="1"/>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1" xfId="0" applyFont="1" applyBorder="1" applyAlignment="1">
      <alignment horizontal="center" vertical="center"/>
    </xf>
    <xf numFmtId="0" fontId="0" fillId="0" borderId="0" xfId="0" applyFill="1" applyAlignment="1"/>
    <xf numFmtId="0" fontId="3" fillId="0" borderId="0" xfId="0" applyFont="1" applyAlignment="1"/>
    <xf numFmtId="0" fontId="0" fillId="0" borderId="2" xfId="0" applyFill="1" applyBorder="1" applyAlignment="1">
      <alignment horizontal="left" vertical="center" wrapText="1"/>
    </xf>
    <xf numFmtId="0" fontId="0" fillId="2" borderId="1" xfId="0" applyFill="1" applyBorder="1" applyAlignment="1">
      <alignment vertical="center"/>
    </xf>
    <xf numFmtId="0" fontId="0" fillId="0" borderId="1" xfId="0" applyBorder="1" applyAlignment="1">
      <alignment vertical="center"/>
    </xf>
    <xf numFmtId="0" fontId="0" fillId="0" borderId="1" xfId="0" applyFill="1" applyBorder="1" applyAlignment="1">
      <alignment vertical="center"/>
    </xf>
    <xf numFmtId="0" fontId="11" fillId="0" borderId="9" xfId="0" applyFont="1" applyFill="1" applyBorder="1" applyAlignment="1"/>
    <xf numFmtId="0" fontId="0" fillId="0" borderId="5" xfId="0" applyFill="1" applyBorder="1" applyAlignment="1"/>
    <xf numFmtId="0" fontId="4" fillId="0" borderId="9" xfId="0" applyFont="1" applyFill="1" applyBorder="1" applyAlignment="1"/>
    <xf numFmtId="0" fontId="0" fillId="0" borderId="9" xfId="0" applyFill="1" applyBorder="1" applyAlignment="1">
      <alignment vertical="center" wrapText="1"/>
    </xf>
    <xf numFmtId="0" fontId="0" fillId="0" borderId="5" xfId="0" applyFill="1" applyBorder="1" applyAlignment="1">
      <alignment vertical="center" wrapText="1"/>
    </xf>
    <xf numFmtId="0" fontId="3" fillId="0" borderId="1" xfId="0" applyFont="1" applyBorder="1" applyAlignment="1">
      <alignment vertical="center"/>
    </xf>
    <xf numFmtId="0" fontId="3" fillId="0" borderId="0" xfId="0" applyFont="1" applyAlignment="1">
      <alignment horizontal="left" vertical="center"/>
    </xf>
    <xf numFmtId="0" fontId="0" fillId="0" borderId="0" xfId="0" applyAlignment="1">
      <alignment horizontal="left" vertical="center"/>
    </xf>
    <xf numFmtId="0" fontId="0" fillId="0" borderId="1" xfId="0" applyBorder="1" applyAlignment="1">
      <alignment horizontal="left" vertical="top" wrapText="1"/>
    </xf>
    <xf numFmtId="0" fontId="4" fillId="0" borderId="0" xfId="0" applyFont="1" applyAlignment="1">
      <alignment horizontal="left" wrapText="1"/>
    </xf>
    <xf numFmtId="0" fontId="2" fillId="2" borderId="0" xfId="7" applyFont="1" applyFill="1" applyAlignment="1">
      <alignment horizontal="center" vertical="center"/>
    </xf>
    <xf numFmtId="0" fontId="4" fillId="0" borderId="0" xfId="7" applyAlignment="1">
      <alignment horizontal="center" vertical="center"/>
    </xf>
    <xf numFmtId="0" fontId="3" fillId="0" borderId="0" xfId="7" applyFont="1" applyBorder="1" applyAlignment="1">
      <alignment horizontal="left" vertical="top" wrapText="1"/>
    </xf>
    <xf numFmtId="0" fontId="4" fillId="0" borderId="0" xfId="7" applyBorder="1" applyAlignment="1">
      <alignment horizontal="left" vertical="top" wrapText="1"/>
    </xf>
    <xf numFmtId="0" fontId="4" fillId="0" borderId="0" xfId="7" applyAlignment="1"/>
    <xf numFmtId="0" fontId="4" fillId="0" borderId="9" xfId="7" applyFont="1" applyBorder="1" applyAlignment="1">
      <alignment horizontal="left" vertical="top" wrapText="1"/>
    </xf>
    <xf numFmtId="0" fontId="4" fillId="0" borderId="8" xfId="7" applyFont="1" applyBorder="1" applyAlignment="1">
      <alignment horizontal="left" vertical="top" wrapText="1"/>
    </xf>
    <xf numFmtId="0" fontId="4" fillId="0" borderId="5" xfId="7" applyFont="1" applyBorder="1" applyAlignment="1">
      <alignment horizontal="left" vertical="top" wrapText="1"/>
    </xf>
    <xf numFmtId="0" fontId="4" fillId="0" borderId="9" xfId="7" applyBorder="1" applyAlignment="1"/>
    <xf numFmtId="0" fontId="4" fillId="0" borderId="8" xfId="7" applyBorder="1" applyAlignment="1"/>
    <xf numFmtId="0" fontId="4" fillId="0" borderId="5" xfId="7" applyBorder="1" applyAlignment="1"/>
    <xf numFmtId="0" fontId="4" fillId="0" borderId="9" xfId="7" applyFill="1" applyBorder="1" applyAlignment="1"/>
    <xf numFmtId="0" fontId="11" fillId="0" borderId="9" xfId="7" applyFont="1" applyBorder="1" applyAlignment="1"/>
    <xf numFmtId="0" fontId="16" fillId="2" borderId="1" xfId="7" applyFont="1" applyFill="1" applyBorder="1" applyAlignment="1"/>
    <xf numFmtId="0" fontId="4" fillId="2" borderId="1" xfId="7" applyFill="1" applyBorder="1" applyAlignment="1"/>
    <xf numFmtId="0" fontId="4" fillId="0" borderId="1" xfId="7" applyBorder="1" applyAlignment="1"/>
    <xf numFmtId="0" fontId="4" fillId="0" borderId="2" xfId="7" applyBorder="1" applyAlignment="1"/>
    <xf numFmtId="0" fontId="4" fillId="0" borderId="9" xfId="7" applyFill="1" applyBorder="1" applyAlignment="1" applyProtection="1">
      <protection locked="0"/>
    </xf>
    <xf numFmtId="0" fontId="4" fillId="0" borderId="8" xfId="7" applyFill="1" applyBorder="1" applyAlignment="1" applyProtection="1">
      <protection locked="0"/>
    </xf>
    <xf numFmtId="0" fontId="4" fillId="0" borderId="5" xfId="7" applyFill="1" applyBorder="1" applyAlignment="1" applyProtection="1">
      <protection locked="0"/>
    </xf>
    <xf numFmtId="0" fontId="4" fillId="0" borderId="1" xfId="7" applyFill="1" applyBorder="1" applyAlignment="1"/>
    <xf numFmtId="0" fontId="15" fillId="0" borderId="0" xfId="7" applyFont="1" applyFill="1" applyAlignment="1"/>
    <xf numFmtId="0" fontId="4" fillId="0" borderId="0" xfId="7" applyFill="1" applyAlignment="1"/>
    <xf numFmtId="0" fontId="4" fillId="0" borderId="1" xfId="7" applyBorder="1" applyAlignment="1">
      <alignment horizontal="left" vertical="top" wrapText="1"/>
    </xf>
    <xf numFmtId="0" fontId="11" fillId="0" borderId="1" xfId="7" applyFont="1" applyBorder="1" applyAlignment="1">
      <alignment horizontal="left" vertical="top" wrapText="1"/>
    </xf>
    <xf numFmtId="0" fontId="3" fillId="0" borderId="0" xfId="7" applyFont="1" applyAlignment="1">
      <alignment vertical="top" wrapText="1"/>
    </xf>
    <xf numFmtId="0" fontId="4" fillId="0" borderId="0" xfId="7" applyFont="1" applyBorder="1" applyAlignment="1">
      <alignment horizontal="left" vertical="top" wrapText="1"/>
    </xf>
    <xf numFmtId="0" fontId="4" fillId="0" borderId="0" xfId="7" applyFont="1" applyAlignment="1">
      <alignment wrapText="1"/>
    </xf>
    <xf numFmtId="0" fontId="3" fillId="0" borderId="0" xfId="7" applyFont="1" applyAlignment="1">
      <alignment wrapText="1"/>
    </xf>
    <xf numFmtId="0" fontId="11" fillId="0" borderId="1" xfId="7" applyFont="1" applyBorder="1" applyAlignment="1"/>
    <xf numFmtId="0" fontId="4" fillId="0" borderId="1" xfId="7" applyFont="1" applyBorder="1" applyAlignment="1">
      <alignment horizontal="left" vertical="top" wrapText="1"/>
    </xf>
    <xf numFmtId="0" fontId="11" fillId="0" borderId="26" xfId="7" applyFont="1" applyBorder="1" applyAlignment="1"/>
    <xf numFmtId="0" fontId="4" fillId="0" borderId="26" xfId="7" applyBorder="1" applyAlignment="1"/>
    <xf numFmtId="0" fontId="4" fillId="0" borderId="4" xfId="7" applyBorder="1" applyAlignment="1"/>
    <xf numFmtId="0" fontId="3" fillId="0" borderId="2" xfId="7" applyFont="1" applyBorder="1" applyAlignment="1">
      <alignment vertical="top" wrapText="1"/>
    </xf>
    <xf numFmtId="0" fontId="4" fillId="0" borderId="2" xfId="7" applyBorder="1" applyAlignment="1">
      <alignment vertical="top" wrapText="1"/>
    </xf>
    <xf numFmtId="0" fontId="11" fillId="0" borderId="9" xfId="7" applyFont="1" applyBorder="1" applyAlignment="1">
      <alignment horizontal="left" vertical="top" wrapText="1"/>
    </xf>
    <xf numFmtId="0" fontId="4" fillId="0" borderId="8" xfId="7" applyBorder="1" applyAlignment="1">
      <alignment horizontal="left" vertical="top" wrapText="1"/>
    </xf>
    <xf numFmtId="0" fontId="4" fillId="0" borderId="5" xfId="7" applyBorder="1" applyAlignment="1">
      <alignment horizontal="left" vertical="top" wrapText="1"/>
    </xf>
    <xf numFmtId="0" fontId="4" fillId="0" borderId="15" xfId="7" applyFont="1" applyBorder="1" applyAlignment="1">
      <alignment wrapText="1"/>
    </xf>
    <xf numFmtId="0" fontId="4" fillId="0" borderId="3" xfId="7" applyBorder="1" applyAlignment="1">
      <alignment wrapText="1"/>
    </xf>
    <xf numFmtId="0" fontId="4" fillId="0" borderId="13" xfId="7" applyBorder="1" applyAlignment="1">
      <alignment wrapText="1"/>
    </xf>
    <xf numFmtId="0" fontId="16" fillId="0" borderId="9" xfId="7" applyFont="1" applyBorder="1" applyAlignment="1">
      <alignment horizontal="center" vertical="top" wrapText="1"/>
    </xf>
    <xf numFmtId="0" fontId="4" fillId="0" borderId="8" xfId="7" applyBorder="1" applyAlignment="1">
      <alignment horizontal="center" vertical="top" wrapText="1"/>
    </xf>
    <xf numFmtId="0" fontId="4" fillId="0" borderId="8" xfId="7" applyBorder="1" applyAlignment="1">
      <alignment wrapText="1"/>
    </xf>
    <xf numFmtId="0" fontId="4" fillId="0" borderId="5" xfId="7" applyBorder="1" applyAlignment="1">
      <alignment wrapText="1"/>
    </xf>
    <xf numFmtId="0" fontId="11" fillId="0" borderId="0" xfId="7" applyFont="1" applyFill="1" applyBorder="1" applyAlignment="1">
      <alignment vertical="top" wrapText="1"/>
    </xf>
    <xf numFmtId="0" fontId="11" fillId="0" borderId="0" xfId="7" applyFont="1" applyFill="1" applyBorder="1" applyAlignment="1">
      <alignment horizontal="left" vertical="top" wrapText="1"/>
    </xf>
    <xf numFmtId="0" fontId="16" fillId="0" borderId="0" xfId="7" applyFont="1" applyFill="1" applyBorder="1" applyAlignment="1"/>
    <xf numFmtId="0" fontId="4" fillId="0" borderId="0" xfId="7" applyFill="1" applyBorder="1" applyAlignment="1"/>
    <xf numFmtId="0" fontId="4" fillId="0" borderId="13" xfId="7" applyFont="1" applyBorder="1" applyAlignment="1">
      <alignment horizontal="left" vertical="top" wrapText="1"/>
    </xf>
    <xf numFmtId="0" fontId="4" fillId="0" borderId="14" xfId="7" applyBorder="1" applyAlignment="1">
      <alignment horizontal="left" vertical="top" wrapText="1"/>
    </xf>
    <xf numFmtId="0" fontId="4" fillId="0" borderId="15" xfId="7" applyBorder="1" applyAlignment="1">
      <alignment horizontal="left" vertical="top"/>
    </xf>
    <xf numFmtId="0" fontId="4" fillId="0" borderId="4" xfId="7" applyBorder="1" applyAlignment="1">
      <alignment horizontal="left" vertical="top" wrapText="1"/>
    </xf>
    <xf numFmtId="0" fontId="4" fillId="0" borderId="2" xfId="7" applyBorder="1" applyAlignment="1">
      <alignment horizontal="left" vertical="top"/>
    </xf>
    <xf numFmtId="0" fontId="4" fillId="0" borderId="7" xfId="7" applyBorder="1" applyAlignment="1">
      <alignment horizontal="left" vertical="top"/>
    </xf>
    <xf numFmtId="0" fontId="17" fillId="0" borderId="0" xfId="7" applyFont="1" applyFill="1" applyAlignment="1">
      <alignment vertical="top" wrapText="1"/>
    </xf>
    <xf numFmtId="0" fontId="13" fillId="0" borderId="0" xfId="7" applyFont="1" applyFill="1" applyAlignment="1">
      <alignment vertical="top" wrapText="1"/>
    </xf>
    <xf numFmtId="0" fontId="4" fillId="0" borderId="8" xfId="7" applyFill="1" applyBorder="1" applyAlignment="1"/>
    <xf numFmtId="0" fontId="4" fillId="0" borderId="5" xfId="7" applyFill="1" applyBorder="1" applyAlignment="1"/>
    <xf numFmtId="0" fontId="11" fillId="0" borderId="0" xfId="7" applyFont="1" applyAlignment="1">
      <alignment horizontal="left" vertical="top" wrapText="1"/>
    </xf>
    <xf numFmtId="0" fontId="4" fillId="0" borderId="0" xfId="7" applyAlignment="1">
      <alignment horizontal="left" vertical="top" wrapText="1"/>
    </xf>
    <xf numFmtId="0" fontId="3" fillId="0" borderId="0" xfId="7" applyFont="1" applyFill="1" applyAlignment="1">
      <alignment horizontal="left" vertical="top" wrapText="1"/>
    </xf>
    <xf numFmtId="0" fontId="4" fillId="0" borderId="0" xfId="7" applyFont="1" applyFill="1" applyAlignment="1">
      <alignment horizontal="left" vertical="top" wrapText="1"/>
    </xf>
    <xf numFmtId="0" fontId="11" fillId="0" borderId="1" xfId="7" applyFont="1" applyFill="1" applyBorder="1" applyAlignment="1">
      <alignment horizontal="left" vertical="top" wrapText="1"/>
    </xf>
    <xf numFmtId="0" fontId="4" fillId="0" borderId="1" xfId="7" applyFont="1" applyFill="1" applyBorder="1" applyAlignment="1">
      <alignment horizontal="left" vertical="top" wrapText="1"/>
    </xf>
    <xf numFmtId="0" fontId="11" fillId="0" borderId="0" xfId="7" applyFont="1" applyAlignment="1">
      <alignment horizontal="left" vertical="top"/>
    </xf>
    <xf numFmtId="0" fontId="4" fillId="0" borderId="0" xfId="7" applyAlignment="1">
      <alignment horizontal="left" vertical="top"/>
    </xf>
    <xf numFmtId="0" fontId="4" fillId="0" borderId="0" xfId="7" applyFont="1" applyAlignment="1">
      <alignment horizontal="left" vertical="top" wrapText="1"/>
    </xf>
    <xf numFmtId="0" fontId="4" fillId="0" borderId="1" xfId="7" applyFill="1" applyBorder="1" applyAlignment="1">
      <alignment horizontal="left" vertical="top"/>
    </xf>
    <xf numFmtId="0" fontId="4" fillId="0" borderId="1" xfId="7" applyFill="1" applyBorder="1" applyAlignment="1">
      <alignment horizontal="left" vertical="top" wrapText="1"/>
    </xf>
    <xf numFmtId="0" fontId="4" fillId="0" borderId="9" xfId="7" applyFill="1" applyBorder="1" applyAlignment="1">
      <alignment horizontal="left" vertical="top" wrapText="1"/>
    </xf>
    <xf numFmtId="0" fontId="4" fillId="0" borderId="8" xfId="7" applyFill="1" applyBorder="1" applyAlignment="1">
      <alignment horizontal="left" vertical="top" wrapText="1"/>
    </xf>
    <xf numFmtId="0" fontId="4" fillId="0" borderId="5" xfId="7" applyFill="1" applyBorder="1" applyAlignment="1">
      <alignment wrapText="1"/>
    </xf>
    <xf numFmtId="0" fontId="4" fillId="0" borderId="13" xfId="7" applyBorder="1" applyAlignment="1">
      <alignment horizontal="left"/>
    </xf>
    <xf numFmtId="0" fontId="4" fillId="0" borderId="15" xfId="7" applyBorder="1" applyAlignment="1">
      <alignment horizontal="left"/>
    </xf>
    <xf numFmtId="0" fontId="4" fillId="0" borderId="10" xfId="7" applyFont="1" applyBorder="1" applyAlignment="1">
      <alignment horizontal="left" vertical="top" wrapText="1"/>
    </xf>
    <xf numFmtId="0" fontId="4" fillId="0" borderId="10" xfId="7" applyBorder="1" applyAlignment="1">
      <alignment horizontal="left" vertical="top" wrapText="1"/>
    </xf>
    <xf numFmtId="0" fontId="4" fillId="0" borderId="0" xfId="7" applyFill="1" applyBorder="1" applyAlignment="1">
      <alignment horizontal="left" vertical="top" wrapText="1"/>
    </xf>
    <xf numFmtId="0" fontId="16" fillId="2" borderId="9" xfId="7" applyFont="1" applyFill="1" applyBorder="1" applyAlignment="1"/>
    <xf numFmtId="0" fontId="3" fillId="0" borderId="9" xfId="7" applyFont="1" applyBorder="1" applyAlignment="1">
      <alignment horizontal="left" vertical="top" wrapText="1"/>
    </xf>
    <xf numFmtId="0" fontId="3" fillId="0" borderId="8" xfId="7" applyFont="1" applyBorder="1" applyAlignment="1">
      <alignment horizontal="left" vertical="top" wrapText="1"/>
    </xf>
    <xf numFmtId="0" fontId="3" fillId="0" borderId="5" xfId="7" applyFont="1" applyBorder="1" applyAlignment="1">
      <alignment horizontal="left" vertical="top" wrapText="1"/>
    </xf>
    <xf numFmtId="0" fontId="11" fillId="0" borderId="6" xfId="7" applyFont="1" applyFill="1" applyBorder="1" applyAlignment="1"/>
    <xf numFmtId="0" fontId="4" fillId="0" borderId="12" xfId="7" applyFill="1" applyBorder="1" applyAlignment="1"/>
    <xf numFmtId="0" fontId="4" fillId="0" borderId="1" xfId="7" applyBorder="1" applyAlignment="1">
      <alignment horizontal="left" vertical="top"/>
    </xf>
    <xf numFmtId="0" fontId="4" fillId="0" borderId="14" xfId="7" applyFont="1" applyBorder="1" applyAlignment="1">
      <alignment horizontal="left" vertical="top" wrapText="1"/>
    </xf>
    <xf numFmtId="0" fontId="3" fillId="0" borderId="14" xfId="7" applyFont="1" applyBorder="1" applyAlignment="1">
      <alignment horizontal="left" vertical="top" wrapText="1"/>
    </xf>
    <xf numFmtId="0" fontId="4" fillId="0" borderId="3" xfId="7" applyFont="1" applyBorder="1" applyAlignment="1">
      <alignment horizontal="left" vertical="top" wrapText="1"/>
    </xf>
    <xf numFmtId="0" fontId="4" fillId="0" borderId="14" xfId="7" applyBorder="1" applyAlignment="1"/>
    <xf numFmtId="0" fontId="4" fillId="0" borderId="15" xfId="7" applyBorder="1" applyAlignment="1"/>
    <xf numFmtId="0" fontId="4" fillId="0" borderId="7" xfId="7" applyBorder="1" applyAlignment="1"/>
    <xf numFmtId="0" fontId="4" fillId="0" borderId="0" xfId="7" applyFont="1" applyAlignment="1">
      <alignment vertical="top" wrapText="1"/>
    </xf>
    <xf numFmtId="0" fontId="7" fillId="0" borderId="0" xfId="7" applyFont="1" applyAlignment="1">
      <alignment horizontal="left" vertical="top"/>
    </xf>
    <xf numFmtId="0" fontId="4" fillId="0" borderId="0" xfId="7" applyFont="1" applyAlignment="1">
      <alignment horizontal="left" vertical="top"/>
    </xf>
    <xf numFmtId="0" fontId="4" fillId="0" borderId="2" xfId="7" applyFont="1" applyBorder="1" applyAlignment="1">
      <alignment horizontal="left" vertical="top"/>
    </xf>
    <xf numFmtId="0" fontId="4" fillId="0" borderId="15" xfId="7" applyFont="1" applyBorder="1" applyAlignment="1">
      <alignment horizontal="left" vertical="top" wrapText="1"/>
    </xf>
    <xf numFmtId="0" fontId="4" fillId="0" borderId="4" xfId="7" applyFont="1" applyBorder="1" applyAlignment="1">
      <alignment horizontal="left" vertical="top" wrapText="1"/>
    </xf>
    <xf numFmtId="0" fontId="4" fillId="0" borderId="2" xfId="7" applyFont="1" applyBorder="1" applyAlignment="1">
      <alignment horizontal="left" vertical="top" wrapText="1"/>
    </xf>
    <xf numFmtId="0" fontId="4" fillId="0" borderId="7" xfId="7" applyFont="1" applyBorder="1" applyAlignment="1">
      <alignment horizontal="left" vertical="top"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10" xfId="0" applyBorder="1" applyAlignment="1"/>
    <xf numFmtId="0" fontId="0" fillId="0" borderId="1" xfId="0" applyBorder="1" applyAlignment="1"/>
    <xf numFmtId="0" fontId="20" fillId="0" borderId="10" xfId="0" applyFont="1" applyBorder="1" applyAlignment="1">
      <alignment wrapText="1"/>
    </xf>
    <xf numFmtId="0" fontId="20" fillId="0" borderId="1" xfId="0" applyFont="1" applyBorder="1" applyAlignment="1">
      <alignment wrapText="1"/>
    </xf>
    <xf numFmtId="49" fontId="4" fillId="0" borderId="9" xfId="7" applyNumberFormat="1" applyFont="1" applyBorder="1" applyAlignment="1">
      <alignment horizontal="center" vertical="center"/>
    </xf>
    <xf numFmtId="49" fontId="4" fillId="0" borderId="5" xfId="7" applyNumberFormat="1" applyFont="1" applyBorder="1" applyAlignment="1">
      <alignment horizontal="center" vertical="center"/>
    </xf>
    <xf numFmtId="0" fontId="3" fillId="0" borderId="0" xfId="7" applyFont="1" applyAlignment="1">
      <alignment horizontal="left" vertical="top" wrapText="1"/>
    </xf>
    <xf numFmtId="0" fontId="3" fillId="0" borderId="2" xfId="7" applyFont="1" applyBorder="1" applyAlignment="1">
      <alignment horizontal="left" vertical="top" wrapText="1"/>
    </xf>
    <xf numFmtId="0" fontId="4" fillId="0" borderId="2" xfId="7" applyFont="1" applyBorder="1" applyAlignment="1">
      <alignment wrapText="1"/>
    </xf>
    <xf numFmtId="0" fontId="4" fillId="0" borderId="0" xfId="7" applyFont="1" applyBorder="1" applyAlignment="1">
      <alignment wrapText="1"/>
    </xf>
    <xf numFmtId="0" fontId="4" fillId="0" borderId="1" xfId="7" applyFont="1" applyBorder="1" applyAlignment="1">
      <alignment horizontal="center" vertical="center" wrapText="1"/>
    </xf>
    <xf numFmtId="0" fontId="4" fillId="0" borderId="9" xfId="7" applyFont="1" applyBorder="1" applyAlignment="1">
      <alignment horizontal="center" vertical="center" wrapText="1"/>
    </xf>
    <xf numFmtId="0" fontId="4" fillId="0" borderId="5" xfId="7" applyFont="1" applyBorder="1" applyAlignment="1">
      <alignment horizontal="center" vertical="center" wrapText="1"/>
    </xf>
    <xf numFmtId="0" fontId="4" fillId="0" borderId="0" xfId="7" applyAlignment="1">
      <alignment wrapText="1"/>
    </xf>
    <xf numFmtId="0" fontId="4" fillId="0" borderId="2" xfId="7" applyFont="1" applyFill="1" applyBorder="1" applyAlignment="1">
      <alignment horizontal="left" vertical="top" wrapText="1"/>
    </xf>
    <xf numFmtId="0" fontId="4" fillId="0" borderId="2" xfId="7" applyFill="1" applyBorder="1" applyAlignment="1">
      <alignment wrapText="1"/>
    </xf>
    <xf numFmtId="0" fontId="4" fillId="0" borderId="2" xfId="0" applyFont="1" applyBorder="1" applyAlignment="1">
      <alignment horizontal="left" vertical="top" wrapText="1"/>
    </xf>
    <xf numFmtId="0" fontId="4" fillId="0" borderId="2" xfId="0" applyFont="1" applyFill="1" applyBorder="1" applyAlignment="1">
      <alignment horizontal="left" vertical="top" wrapText="1"/>
    </xf>
    <xf numFmtId="0" fontId="11" fillId="3" borderId="1" xfId="0" applyFont="1" applyFill="1" applyBorder="1" applyAlignment="1">
      <alignment horizontal="left" vertical="top" wrapText="1"/>
    </xf>
    <xf numFmtId="0" fontId="0" fillId="3" borderId="1" xfId="0" applyFill="1" applyBorder="1" applyAlignment="1">
      <alignment horizontal="left" vertical="top" wrapText="1"/>
    </xf>
    <xf numFmtId="0" fontId="16" fillId="2" borderId="9" xfId="0" applyFont="1" applyFill="1" applyBorder="1" applyAlignment="1"/>
    <xf numFmtId="0" fontId="0" fillId="0" borderId="5" xfId="0" applyBorder="1" applyAlignment="1"/>
    <xf numFmtId="0" fontId="0" fillId="0" borderId="9" xfId="0" applyFill="1" applyBorder="1" applyAlignment="1">
      <alignment horizontal="left" vertical="top" wrapText="1"/>
    </xf>
    <xf numFmtId="0" fontId="0" fillId="0" borderId="5" xfId="0" applyFill="1" applyBorder="1" applyAlignment="1">
      <alignment horizontal="left" vertical="top" wrapText="1"/>
    </xf>
    <xf numFmtId="0" fontId="3" fillId="0" borderId="0" xfId="0" applyFont="1" applyAlignment="1">
      <alignment horizontal="left" vertical="top" wrapText="1"/>
    </xf>
    <xf numFmtId="0" fontId="16" fillId="0" borderId="0" xfId="0" applyFont="1" applyAlignment="1">
      <alignment horizontal="left" vertical="top" wrapText="1"/>
    </xf>
    <xf numFmtId="0" fontId="4" fillId="0" borderId="0" xfId="0" applyFont="1" applyAlignment="1">
      <alignment horizontal="left" vertical="top" wrapText="1"/>
    </xf>
    <xf numFmtId="0" fontId="0" fillId="0" borderId="9"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4" xfId="0" applyBorder="1" applyAlignment="1">
      <alignment horizontal="left" vertical="top" wrapText="1"/>
    </xf>
    <xf numFmtId="0" fontId="0" fillId="0" borderId="7" xfId="0" applyBorder="1" applyAlignment="1">
      <alignment horizontal="left" vertical="top" wrapText="1"/>
    </xf>
    <xf numFmtId="0" fontId="4" fillId="0" borderId="6" xfId="0" applyFont="1" applyBorder="1" applyAlignment="1">
      <alignment horizontal="left" vertical="top" wrapText="1"/>
    </xf>
    <xf numFmtId="0" fontId="12" fillId="0" borderId="0" xfId="0" applyFont="1" applyFill="1" applyAlignment="1">
      <alignment wrapText="1"/>
    </xf>
    <xf numFmtId="0" fontId="0" fillId="0" borderId="0" xfId="0" applyFill="1" applyAlignment="1">
      <alignment wrapText="1"/>
    </xf>
    <xf numFmtId="0" fontId="0" fillId="0" borderId="0" xfId="0" applyAlignment="1">
      <alignment wrapText="1"/>
    </xf>
    <xf numFmtId="0" fontId="16" fillId="0" borderId="0" xfId="0" applyFont="1" applyFill="1" applyAlignment="1">
      <alignment wrapText="1"/>
    </xf>
    <xf numFmtId="0" fontId="4" fillId="0" borderId="0" xfId="0" applyFont="1" applyFill="1" applyAlignment="1">
      <alignment wrapText="1"/>
    </xf>
    <xf numFmtId="0" fontId="0" fillId="0" borderId="8" xfId="0" applyFill="1" applyBorder="1" applyAlignment="1">
      <alignment wrapText="1"/>
    </xf>
    <xf numFmtId="0" fontId="0" fillId="0" borderId="5" xfId="0" applyFill="1" applyBorder="1" applyAlignment="1">
      <alignment wrapText="1"/>
    </xf>
    <xf numFmtId="0" fontId="0" fillId="0" borderId="14" xfId="0" applyFill="1" applyBorder="1" applyAlignment="1">
      <alignment wrapText="1"/>
    </xf>
    <xf numFmtId="0" fontId="0" fillId="0" borderId="15" xfId="0" applyFill="1" applyBorder="1" applyAlignment="1">
      <alignment wrapText="1"/>
    </xf>
    <xf numFmtId="0" fontId="0" fillId="2" borderId="1" xfId="0" applyFill="1" applyBorder="1"/>
    <xf numFmtId="0" fontId="0" fillId="0" borderId="9" xfId="0" applyBorder="1" applyAlignment="1">
      <alignment horizontal="left" vertical="top"/>
    </xf>
    <xf numFmtId="0" fontId="0" fillId="0" borderId="8" xfId="0" applyBorder="1" applyAlignment="1"/>
    <xf numFmtId="0" fontId="0" fillId="0" borderId="9" xfId="0" applyFill="1" applyBorder="1" applyAlignment="1">
      <alignment horizontal="left" vertical="top"/>
    </xf>
    <xf numFmtId="0" fontId="0" fillId="0" borderId="8" xfId="0" applyFill="1" applyBorder="1" applyAlignment="1"/>
    <xf numFmtId="0" fontId="0" fillId="0" borderId="1" xfId="0" applyBorder="1"/>
    <xf numFmtId="0" fontId="0" fillId="0" borderId="1" xfId="0" applyBorder="1" applyAlignment="1">
      <alignment horizontal="left" vertical="top"/>
    </xf>
    <xf numFmtId="0" fontId="0" fillId="2" borderId="9" xfId="0" applyFill="1" applyBorder="1"/>
    <xf numFmtId="0" fontId="0" fillId="2" borderId="8" xfId="0" applyFill="1" applyBorder="1"/>
    <xf numFmtId="0" fontId="0" fillId="2" borderId="5" xfId="0" applyFill="1" applyBorder="1"/>
    <xf numFmtId="0" fontId="10" fillId="2" borderId="9" xfId="0" applyFont="1" applyFill="1" applyBorder="1"/>
    <xf numFmtId="0" fontId="10" fillId="2" borderId="8" xfId="0" applyFont="1" applyFill="1" applyBorder="1"/>
    <xf numFmtId="0" fontId="10" fillId="2" borderId="5" xfId="0" applyFont="1" applyFill="1" applyBorder="1"/>
    <xf numFmtId="0" fontId="0" fillId="0" borderId="1" xfId="0" applyBorder="1" applyAlignment="1">
      <alignment horizontal="left" vertical="center"/>
    </xf>
    <xf numFmtId="0" fontId="7" fillId="0" borderId="0" xfId="0" applyFont="1" applyAlignment="1">
      <alignment horizontal="left" vertical="top"/>
    </xf>
    <xf numFmtId="0" fontId="0" fillId="0" borderId="0" xfId="0" applyAlignment="1">
      <alignment horizontal="left" vertical="top"/>
    </xf>
    <xf numFmtId="0" fontId="11" fillId="0" borderId="0" xfId="0" applyFont="1" applyAlignment="1">
      <alignment horizontal="left" vertical="top" wrapText="1"/>
    </xf>
    <xf numFmtId="0" fontId="11" fillId="2" borderId="1" xfId="0" applyFont="1" applyFill="1" applyBorder="1" applyAlignment="1">
      <alignment horizontal="left" vertical="top" wrapText="1"/>
    </xf>
    <xf numFmtId="0" fontId="0" fillId="2" borderId="1" xfId="0" applyFill="1" applyBorder="1" applyAlignment="1">
      <alignment horizontal="left" vertical="top" wrapText="1"/>
    </xf>
    <xf numFmtId="0" fontId="0" fillId="0" borderId="8" xfId="0" applyFill="1" applyBorder="1" applyAlignment="1">
      <alignment horizontal="left" vertical="top" wrapText="1"/>
    </xf>
    <xf numFmtId="0" fontId="22" fillId="0" borderId="9" xfId="0" applyFont="1" applyBorder="1" applyAlignment="1">
      <alignment horizontal="left" vertical="top" wrapText="1"/>
    </xf>
    <xf numFmtId="0" fontId="22" fillId="0" borderId="8" xfId="0" applyFont="1" applyBorder="1" applyAlignment="1">
      <alignment horizontal="left" vertical="top" wrapText="1"/>
    </xf>
    <xf numFmtId="0" fontId="22" fillId="0" borderId="5" xfId="0" applyFont="1" applyBorder="1" applyAlignment="1">
      <alignment horizontal="left" vertical="top" wrapText="1"/>
    </xf>
    <xf numFmtId="0" fontId="4" fillId="0" borderId="8"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Fill="1" applyBorder="1" applyAlignment="1">
      <alignment horizontal="left" vertical="top" wrapText="1"/>
    </xf>
    <xf numFmtId="0" fontId="3" fillId="0" borderId="2" xfId="0" applyFont="1" applyFill="1" applyBorder="1" applyAlignment="1">
      <alignment horizontal="left" vertical="top" wrapText="1"/>
    </xf>
    <xf numFmtId="0" fontId="7" fillId="0" borderId="0" xfId="0" applyFont="1" applyAlignment="1">
      <alignment horizontal="left" vertical="top" wrapText="1"/>
    </xf>
    <xf numFmtId="0" fontId="4" fillId="0" borderId="0" xfId="0" applyFont="1" applyAlignment="1">
      <alignment horizontal="left" vertical="top"/>
    </xf>
    <xf numFmtId="0" fontId="0" fillId="2" borderId="1" xfId="0" applyFill="1" applyBorder="1" applyAlignment="1"/>
    <xf numFmtId="0" fontId="4" fillId="0" borderId="0" xfId="0" applyFont="1" applyFill="1" applyAlignment="1">
      <alignment horizontal="left" vertical="top"/>
    </xf>
    <xf numFmtId="0" fontId="0" fillId="0" borderId="2" xfId="0" applyBorder="1" applyAlignment="1">
      <alignment horizontal="left" vertical="top"/>
    </xf>
    <xf numFmtId="0" fontId="4" fillId="0" borderId="4" xfId="0" applyFont="1" applyBorder="1" applyAlignment="1">
      <alignment horizontal="left" vertical="top" wrapText="1"/>
    </xf>
    <xf numFmtId="0" fontId="20" fillId="0" borderId="1" xfId="0" applyFont="1" applyFill="1" applyBorder="1" applyAlignment="1">
      <alignment vertical="top" wrapText="1"/>
    </xf>
    <xf numFmtId="0" fontId="24" fillId="0" borderId="0" xfId="0" applyFont="1" applyFill="1" applyAlignment="1">
      <alignment horizontal="left" vertical="top" wrapText="1"/>
    </xf>
    <xf numFmtId="0" fontId="20" fillId="0" borderId="0" xfId="0" applyFont="1" applyFill="1" applyAlignment="1">
      <alignment horizontal="left" vertical="top" wrapText="1"/>
    </xf>
    <xf numFmtId="0" fontId="24" fillId="0" borderId="0" xfId="0" applyFont="1" applyAlignment="1">
      <alignment horizontal="left" vertical="top" wrapText="1"/>
    </xf>
    <xf numFmtId="0" fontId="20" fillId="0" borderId="0" xfId="0" applyFont="1" applyAlignment="1">
      <alignment horizontal="left" vertical="top" wrapText="1"/>
    </xf>
    <xf numFmtId="0" fontId="22" fillId="0" borderId="0" xfId="0" applyFont="1" applyAlignment="1">
      <alignment horizontal="left" vertical="top" wrapText="1"/>
    </xf>
    <xf numFmtId="0" fontId="3" fillId="0" borderId="1" xfId="0" applyFont="1" applyBorder="1" applyAlignment="1">
      <alignment horizontal="center" vertical="center" wrapText="1"/>
    </xf>
    <xf numFmtId="0" fontId="0" fillId="0" borderId="1" xfId="0" applyFill="1" applyBorder="1" applyAlignment="1">
      <alignment horizontal="left" vertical="top" wrapText="1"/>
    </xf>
    <xf numFmtId="0" fontId="0" fillId="0" borderId="0" xfId="0"/>
    <xf numFmtId="0" fontId="3" fillId="0" borderId="0" xfId="0" applyFont="1" applyFill="1" applyAlignment="1">
      <alignment vertical="top" wrapText="1"/>
    </xf>
    <xf numFmtId="0" fontId="0" fillId="0" borderId="0" xfId="0" applyFill="1" applyAlignment="1">
      <alignment vertical="top" wrapText="1"/>
    </xf>
    <xf numFmtId="0" fontId="3" fillId="0" borderId="0" xfId="0" applyFont="1" applyAlignment="1">
      <alignment horizontal="left" vertical="top"/>
    </xf>
    <xf numFmtId="0" fontId="4" fillId="0" borderId="1" xfId="0" applyFont="1" applyBorder="1" applyAlignment="1">
      <alignment vertical="top"/>
    </xf>
    <xf numFmtId="0" fontId="3" fillId="0" borderId="0" xfId="0" applyFont="1" applyAlignment="1">
      <alignment horizontal="center" vertical="center"/>
    </xf>
    <xf numFmtId="0" fontId="0" fillId="0" borderId="0" xfId="0" applyAlignment="1">
      <alignment horizontal="center" vertical="center"/>
    </xf>
    <xf numFmtId="0" fontId="3" fillId="0" borderId="2" xfId="0" applyFont="1" applyBorder="1" applyAlignment="1">
      <alignment horizontal="center" vertical="center"/>
    </xf>
    <xf numFmtId="0" fontId="2" fillId="0" borderId="0" xfId="0" applyFont="1" applyFill="1" applyAlignment="1">
      <alignment horizontal="center" vertical="center"/>
    </xf>
    <xf numFmtId="0" fontId="12" fillId="0" borderId="0" xfId="0" applyFont="1" applyAlignment="1">
      <alignment horizontal="left" vertical="top" wrapText="1"/>
    </xf>
    <xf numFmtId="0" fontId="26" fillId="0" borderId="0" xfId="0" applyFont="1" applyAlignment="1">
      <alignment horizontal="left" vertical="top" wrapText="1"/>
    </xf>
  </cellXfs>
  <cellStyles count="11">
    <cellStyle name="Comma" xfId="1" builtinId="3"/>
    <cellStyle name="Comma 2" xfId="2"/>
    <cellStyle name="Currency" xfId="3" builtinId="4"/>
    <cellStyle name="Currency 2" xfId="4"/>
    <cellStyle name="Currency 3" xfId="5"/>
    <cellStyle name="Hyperlink" xfId="6" builtinId="8"/>
    <cellStyle name="Normal" xfId="0" builtinId="0"/>
    <cellStyle name="Normal 2" xfId="7"/>
    <cellStyle name="Percent" xfId="8" builtinId="5"/>
    <cellStyle name="Percent 2" xfId="9"/>
    <cellStyle name="Percent 3" xfId="1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274</xdr:row>
      <xdr:rowOff>0</xdr:rowOff>
    </xdr:from>
    <xdr:to>
      <xdr:col>3</xdr:col>
      <xdr:colOff>981075</xdr:colOff>
      <xdr:row>1048576</xdr:row>
      <xdr:rowOff>161925</xdr:rowOff>
    </xdr:to>
    <xdr:pic>
      <xdr:nvPicPr>
        <xdr:cNvPr id="8241"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62375"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981075</xdr:colOff>
      <xdr:row>1048576</xdr:row>
      <xdr:rowOff>161925</xdr:rowOff>
    </xdr:to>
    <xdr:pic>
      <xdr:nvPicPr>
        <xdr:cNvPr id="824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62375"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981075</xdr:colOff>
      <xdr:row>1048576</xdr:row>
      <xdr:rowOff>161925</xdr:rowOff>
    </xdr:to>
    <xdr:pic>
      <xdr:nvPicPr>
        <xdr:cNvPr id="8243"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62375"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981075</xdr:colOff>
      <xdr:row>1048576</xdr:row>
      <xdr:rowOff>161925</xdr:rowOff>
    </xdr:to>
    <xdr:pic>
      <xdr:nvPicPr>
        <xdr:cNvPr id="8244"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62375"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981075</xdr:colOff>
      <xdr:row>1048576</xdr:row>
      <xdr:rowOff>161925</xdr:rowOff>
    </xdr:to>
    <xdr:pic>
      <xdr:nvPicPr>
        <xdr:cNvPr id="8245"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62375"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981075</xdr:colOff>
      <xdr:row>1048576</xdr:row>
      <xdr:rowOff>161925</xdr:rowOff>
    </xdr:to>
    <xdr:pic>
      <xdr:nvPicPr>
        <xdr:cNvPr id="8246"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62375"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971550</xdr:colOff>
      <xdr:row>1048576</xdr:row>
      <xdr:rowOff>161925</xdr:rowOff>
    </xdr:to>
    <xdr:pic>
      <xdr:nvPicPr>
        <xdr:cNvPr id="8247"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52850"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971550</xdr:colOff>
      <xdr:row>1048576</xdr:row>
      <xdr:rowOff>161925</xdr:rowOff>
    </xdr:to>
    <xdr:pic>
      <xdr:nvPicPr>
        <xdr:cNvPr id="8248"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52850"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971550</xdr:colOff>
      <xdr:row>1048576</xdr:row>
      <xdr:rowOff>161925</xdr:rowOff>
    </xdr:to>
    <xdr:pic>
      <xdr:nvPicPr>
        <xdr:cNvPr id="8249"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52850"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971550</xdr:colOff>
      <xdr:row>1048576</xdr:row>
      <xdr:rowOff>161925</xdr:rowOff>
    </xdr:to>
    <xdr:pic>
      <xdr:nvPicPr>
        <xdr:cNvPr id="8250"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52850"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971550</xdr:colOff>
      <xdr:row>1048576</xdr:row>
      <xdr:rowOff>161925</xdr:rowOff>
    </xdr:to>
    <xdr:pic>
      <xdr:nvPicPr>
        <xdr:cNvPr id="8251"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52850"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1</xdr:col>
      <xdr:colOff>0</xdr:colOff>
      <xdr:row>274</xdr:row>
      <xdr:rowOff>0</xdr:rowOff>
    </xdr:from>
    <xdr:to>
      <xdr:col>3</xdr:col>
      <xdr:colOff>971550</xdr:colOff>
      <xdr:row>1048576</xdr:row>
      <xdr:rowOff>161925</xdr:rowOff>
    </xdr:to>
    <xdr:pic>
      <xdr:nvPicPr>
        <xdr:cNvPr id="82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0306525"/>
          <a:ext cx="3752850" cy="1362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georgefox.edu/offices/academic_affairs/assessment/common-data-set/index.html" TargetMode="External"/><Relationship Id="rId2" Type="http://schemas.openxmlformats.org/officeDocument/2006/relationships/hyperlink" Target="mailto:admissions@georgefox.ed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dimension ref="A1:F73"/>
  <sheetViews>
    <sheetView showGridLines="0" showRowColHeaders="0" showRuler="0" view="pageLayout" workbookViewId="0">
      <selection activeCell="D7" sqref="D7"/>
    </sheetView>
  </sheetViews>
  <sheetFormatPr baseColWidth="10" defaultColWidth="0" defaultRowHeight="13" zeroHeight="1" x14ac:dyDescent="0.15"/>
  <cols>
    <col min="1" max="1" width="4.5" style="1" bestFit="1" customWidth="1"/>
    <col min="2" max="2" width="31.83203125" bestFit="1" customWidth="1"/>
    <col min="3" max="3" width="4" customWidth="1"/>
    <col min="4" max="4" width="45.5" customWidth="1"/>
    <col min="5" max="7" width="9.1640625" customWidth="1"/>
  </cols>
  <sheetData>
    <row r="1" spans="1:6" ht="18" x14ac:dyDescent="0.15">
      <c r="A1" s="485" t="s">
        <v>217</v>
      </c>
      <c r="B1" s="485"/>
      <c r="C1" s="485"/>
      <c r="D1" s="486"/>
    </row>
    <row r="2" spans="1:6" x14ac:dyDescent="0.15">
      <c r="C2" s="487"/>
      <c r="D2" s="487"/>
    </row>
    <row r="3" spans="1:6" x14ac:dyDescent="0.15">
      <c r="A3" s="2" t="s">
        <v>134</v>
      </c>
      <c r="B3" s="137" t="s">
        <v>135</v>
      </c>
      <c r="C3" s="42"/>
      <c r="D3" s="42"/>
    </row>
    <row r="4" spans="1:6" x14ac:dyDescent="0.15">
      <c r="A4" s="2" t="s">
        <v>134</v>
      </c>
      <c r="B4" s="138" t="s">
        <v>136</v>
      </c>
      <c r="C4" s="130"/>
      <c r="D4" s="130" t="s">
        <v>1021</v>
      </c>
    </row>
    <row r="5" spans="1:6" x14ac:dyDescent="0.15">
      <c r="A5" s="2" t="s">
        <v>134</v>
      </c>
      <c r="B5" s="138" t="s">
        <v>137</v>
      </c>
      <c r="C5" s="130"/>
      <c r="D5" s="130" t="s">
        <v>1022</v>
      </c>
    </row>
    <row r="6" spans="1:6" x14ac:dyDescent="0.15">
      <c r="A6" s="2" t="s">
        <v>134</v>
      </c>
      <c r="B6" s="138" t="s">
        <v>138</v>
      </c>
      <c r="C6" s="130"/>
      <c r="D6" s="443" t="s">
        <v>1102</v>
      </c>
    </row>
    <row r="7" spans="1:6" x14ac:dyDescent="0.15">
      <c r="A7" s="2" t="s">
        <v>134</v>
      </c>
      <c r="B7" s="138" t="s">
        <v>219</v>
      </c>
      <c r="C7" s="130"/>
      <c r="D7" s="130" t="s">
        <v>1015</v>
      </c>
    </row>
    <row r="8" spans="1:6" x14ac:dyDescent="0.15">
      <c r="A8" s="2" t="s">
        <v>134</v>
      </c>
      <c r="B8" s="138" t="s">
        <v>139</v>
      </c>
      <c r="C8" s="130"/>
      <c r="D8" s="130" t="s">
        <v>1016</v>
      </c>
    </row>
    <row r="9" spans="1:6" x14ac:dyDescent="0.15">
      <c r="A9" s="2" t="s">
        <v>134</v>
      </c>
      <c r="B9" s="138" t="s">
        <v>140</v>
      </c>
      <c r="C9" s="130"/>
      <c r="D9" s="130" t="s">
        <v>1017</v>
      </c>
    </row>
    <row r="10" spans="1:6" x14ac:dyDescent="0.15">
      <c r="A10" s="2" t="s">
        <v>134</v>
      </c>
      <c r="B10" s="138" t="s">
        <v>141</v>
      </c>
      <c r="C10" s="130"/>
      <c r="D10" s="130" t="s">
        <v>1018</v>
      </c>
    </row>
    <row r="11" spans="1:6" x14ac:dyDescent="0.15">
      <c r="A11" s="2" t="s">
        <v>134</v>
      </c>
      <c r="B11" s="138" t="s">
        <v>142</v>
      </c>
      <c r="C11" s="130"/>
      <c r="D11" s="130"/>
    </row>
    <row r="12" spans="1:6" x14ac:dyDescent="0.15">
      <c r="A12" s="2" t="s">
        <v>134</v>
      </c>
      <c r="B12" s="41" t="s">
        <v>143</v>
      </c>
      <c r="C12" s="42"/>
      <c r="D12" s="135"/>
      <c r="E12" s="134" t="s">
        <v>514</v>
      </c>
      <c r="F12" s="30" t="s">
        <v>515</v>
      </c>
    </row>
    <row r="13" spans="1:6" x14ac:dyDescent="0.15">
      <c r="A13" s="2"/>
      <c r="B13" s="41"/>
      <c r="C13" s="42"/>
      <c r="D13" s="135"/>
      <c r="E13" s="40" t="s">
        <v>1019</v>
      </c>
      <c r="F13" s="9"/>
    </row>
    <row r="14" spans="1:6" x14ac:dyDescent="0.15">
      <c r="A14" s="2" t="s">
        <v>134</v>
      </c>
      <c r="B14" s="139" t="s">
        <v>144</v>
      </c>
      <c r="C14" s="140"/>
      <c r="D14" s="141"/>
    </row>
    <row r="15" spans="1:6" x14ac:dyDescent="0.15">
      <c r="A15" s="2"/>
      <c r="B15" s="218" t="s">
        <v>1020</v>
      </c>
      <c r="C15" s="133"/>
      <c r="D15" s="136"/>
    </row>
    <row r="16" spans="1:6" x14ac:dyDescent="0.15">
      <c r="A16" s="2"/>
      <c r="B16" s="162"/>
      <c r="C16" s="163"/>
      <c r="D16" s="163"/>
    </row>
    <row r="17" spans="1:4" ht="53.25" customHeight="1" x14ac:dyDescent="0.15">
      <c r="A17" s="168" t="s">
        <v>344</v>
      </c>
      <c r="B17" s="489" t="s">
        <v>726</v>
      </c>
      <c r="C17" s="489"/>
      <c r="D17" s="489"/>
    </row>
    <row r="18" spans="1:4" ht="53.25" customHeight="1" x14ac:dyDescent="0.15">
      <c r="A18" s="2"/>
      <c r="B18" s="490"/>
      <c r="C18" s="491"/>
      <c r="D18" s="492"/>
    </row>
    <row r="19" spans="1:4" x14ac:dyDescent="0.15">
      <c r="C19" s="7"/>
      <c r="D19" s="7"/>
    </row>
    <row r="20" spans="1:4" x14ac:dyDescent="0.15">
      <c r="A20" s="2" t="s">
        <v>718</v>
      </c>
      <c r="B20" s="10" t="s">
        <v>218</v>
      </c>
      <c r="C20" s="488"/>
      <c r="D20" s="488"/>
    </row>
    <row r="21" spans="1:4" x14ac:dyDescent="0.15">
      <c r="A21" s="2" t="s">
        <v>718</v>
      </c>
      <c r="B21" s="9" t="s">
        <v>350</v>
      </c>
      <c r="C21" s="481" t="s">
        <v>1023</v>
      </c>
      <c r="D21" s="481"/>
    </row>
    <row r="22" spans="1:4" x14ac:dyDescent="0.15">
      <c r="A22" s="2" t="s">
        <v>718</v>
      </c>
      <c r="B22" s="9" t="s">
        <v>219</v>
      </c>
      <c r="C22" s="481" t="s">
        <v>1024</v>
      </c>
      <c r="D22" s="481"/>
    </row>
    <row r="23" spans="1:4" x14ac:dyDescent="0.15">
      <c r="A23" s="2" t="s">
        <v>718</v>
      </c>
      <c r="B23" s="129" t="s">
        <v>707</v>
      </c>
      <c r="C23" s="481" t="s">
        <v>1025</v>
      </c>
      <c r="D23" s="481"/>
    </row>
    <row r="24" spans="1:4" x14ac:dyDescent="0.15">
      <c r="A24" s="2" t="s">
        <v>718</v>
      </c>
      <c r="B24" s="129" t="s">
        <v>706</v>
      </c>
      <c r="C24" s="483"/>
      <c r="D24" s="484"/>
    </row>
    <row r="25" spans="1:4" x14ac:dyDescent="0.15">
      <c r="A25" s="2" t="s">
        <v>718</v>
      </c>
      <c r="B25" s="129" t="s">
        <v>707</v>
      </c>
      <c r="C25" s="483"/>
      <c r="D25" s="484"/>
    </row>
    <row r="26" spans="1:4" x14ac:dyDescent="0.15">
      <c r="A26" s="2" t="s">
        <v>718</v>
      </c>
      <c r="B26" s="9" t="s">
        <v>708</v>
      </c>
      <c r="C26" s="481" t="s">
        <v>1026</v>
      </c>
      <c r="D26" s="481"/>
    </row>
    <row r="27" spans="1:4" x14ac:dyDescent="0.15">
      <c r="A27" s="2" t="s">
        <v>718</v>
      </c>
      <c r="B27" s="9" t="s">
        <v>220</v>
      </c>
      <c r="C27" s="482" t="s">
        <v>1027</v>
      </c>
      <c r="D27" s="481"/>
    </row>
    <row r="28" spans="1:4" x14ac:dyDescent="0.15">
      <c r="A28" s="2" t="s">
        <v>718</v>
      </c>
      <c r="B28" s="9" t="s">
        <v>221</v>
      </c>
      <c r="C28" s="481" t="s">
        <v>1028</v>
      </c>
      <c r="D28" s="481"/>
    </row>
    <row r="29" spans="1:4" x14ac:dyDescent="0.15">
      <c r="A29" s="2" t="s">
        <v>718</v>
      </c>
      <c r="B29" s="9" t="s">
        <v>222</v>
      </c>
      <c r="C29" s="483" t="s">
        <v>1029</v>
      </c>
      <c r="D29" s="484"/>
    </row>
    <row r="30" spans="1:4" x14ac:dyDescent="0.15">
      <c r="A30" s="2" t="s">
        <v>718</v>
      </c>
      <c r="B30" s="9" t="s">
        <v>709</v>
      </c>
      <c r="C30" s="483" t="s">
        <v>1024</v>
      </c>
      <c r="D30" s="484"/>
    </row>
    <row r="31" spans="1:4" x14ac:dyDescent="0.15">
      <c r="A31" s="2" t="s">
        <v>718</v>
      </c>
      <c r="B31" s="9" t="s">
        <v>707</v>
      </c>
      <c r="C31" s="483" t="s">
        <v>1016</v>
      </c>
      <c r="D31" s="484"/>
    </row>
    <row r="32" spans="1:4" x14ac:dyDescent="0.15">
      <c r="A32" s="2" t="s">
        <v>718</v>
      </c>
      <c r="B32" s="9" t="s">
        <v>840</v>
      </c>
      <c r="C32" s="481" t="s">
        <v>1030</v>
      </c>
      <c r="D32" s="481"/>
    </row>
    <row r="33" spans="1:4" x14ac:dyDescent="0.15">
      <c r="A33" s="2" t="s">
        <v>718</v>
      </c>
      <c r="B33" s="9" t="s">
        <v>223</v>
      </c>
      <c r="C33" s="495" t="s">
        <v>1031</v>
      </c>
      <c r="D33" s="481"/>
    </row>
    <row r="34" spans="1:4" ht="39" x14ac:dyDescent="0.15">
      <c r="A34" s="168" t="s">
        <v>718</v>
      </c>
      <c r="B34" s="190" t="s">
        <v>396</v>
      </c>
      <c r="C34" s="482" t="s">
        <v>1032</v>
      </c>
      <c r="D34" s="481"/>
    </row>
    <row r="35" spans="1:4" ht="39" x14ac:dyDescent="0.15">
      <c r="A35" s="168" t="s">
        <v>718</v>
      </c>
      <c r="B35" s="189" t="s">
        <v>397</v>
      </c>
      <c r="C35" s="169"/>
      <c r="D35" s="170"/>
    </row>
    <row r="36" spans="1:4" x14ac:dyDescent="0.15"/>
    <row r="37" spans="1:4" x14ac:dyDescent="0.15">
      <c r="A37" s="2" t="s">
        <v>719</v>
      </c>
      <c r="B37" s="493" t="s">
        <v>224</v>
      </c>
      <c r="C37" s="494"/>
      <c r="D37" s="486"/>
    </row>
    <row r="38" spans="1:4" x14ac:dyDescent="0.15">
      <c r="A38" s="2" t="s">
        <v>719</v>
      </c>
      <c r="B38" s="11" t="s">
        <v>225</v>
      </c>
      <c r="C38" s="57"/>
    </row>
    <row r="39" spans="1:4" x14ac:dyDescent="0.15">
      <c r="A39" s="2" t="s">
        <v>719</v>
      </c>
      <c r="B39" s="11" t="s">
        <v>226</v>
      </c>
      <c r="C39" s="57" t="s">
        <v>1019</v>
      </c>
    </row>
    <row r="40" spans="1:4" x14ac:dyDescent="0.15">
      <c r="A40" s="2" t="s">
        <v>719</v>
      </c>
      <c r="B40" s="11" t="s">
        <v>227</v>
      </c>
      <c r="C40" s="57"/>
    </row>
    <row r="41" spans="1:4" x14ac:dyDescent="0.15">
      <c r="A41" s="2"/>
      <c r="B41" s="3"/>
    </row>
    <row r="42" spans="1:4" x14ac:dyDescent="0.15">
      <c r="A42" s="2" t="s">
        <v>720</v>
      </c>
      <c r="B42" s="3" t="s">
        <v>710</v>
      </c>
    </row>
    <row r="43" spans="1:4" x14ac:dyDescent="0.15">
      <c r="A43" s="2" t="s">
        <v>720</v>
      </c>
      <c r="B43" s="11" t="s">
        <v>228</v>
      </c>
      <c r="C43" s="410" t="s">
        <v>1019</v>
      </c>
    </row>
    <row r="44" spans="1:4" x14ac:dyDescent="0.15">
      <c r="A44" s="2" t="s">
        <v>720</v>
      </c>
      <c r="B44" s="11" t="s">
        <v>229</v>
      </c>
      <c r="C44" s="57"/>
    </row>
    <row r="45" spans="1:4" x14ac:dyDescent="0.15">
      <c r="A45" s="2" t="s">
        <v>720</v>
      </c>
      <c r="B45" s="11" t="s">
        <v>230</v>
      </c>
      <c r="C45" s="57"/>
    </row>
    <row r="46" spans="1:4" x14ac:dyDescent="0.15">
      <c r="A46" s="2"/>
      <c r="B46" s="3"/>
    </row>
    <row r="47" spans="1:4" x14ac:dyDescent="0.15">
      <c r="A47" s="2" t="s">
        <v>721</v>
      </c>
      <c r="B47" s="3" t="s">
        <v>231</v>
      </c>
      <c r="C47" s="5"/>
    </row>
    <row r="48" spans="1:4" x14ac:dyDescent="0.15">
      <c r="A48" s="2" t="s">
        <v>721</v>
      </c>
      <c r="B48" s="11" t="s">
        <v>232</v>
      </c>
      <c r="C48" s="56" t="s">
        <v>1019</v>
      </c>
    </row>
    <row r="49" spans="1:3" x14ac:dyDescent="0.15">
      <c r="A49" s="2" t="s">
        <v>721</v>
      </c>
      <c r="B49" s="11" t="s">
        <v>233</v>
      </c>
      <c r="C49" s="56"/>
    </row>
    <row r="50" spans="1:3" x14ac:dyDescent="0.15">
      <c r="A50" s="2" t="s">
        <v>721</v>
      </c>
      <c r="B50" s="11" t="s">
        <v>234</v>
      </c>
      <c r="C50" s="56"/>
    </row>
    <row r="51" spans="1:3" x14ac:dyDescent="0.15">
      <c r="A51" s="2" t="s">
        <v>721</v>
      </c>
      <c r="B51" s="12" t="s">
        <v>235</v>
      </c>
      <c r="C51" s="56"/>
    </row>
    <row r="52" spans="1:3" x14ac:dyDescent="0.15">
      <c r="A52" s="2" t="s">
        <v>721</v>
      </c>
      <c r="B52" s="11" t="s">
        <v>236</v>
      </c>
      <c r="C52" s="56"/>
    </row>
    <row r="53" spans="1:3" x14ac:dyDescent="0.15">
      <c r="A53" s="2" t="s">
        <v>721</v>
      </c>
      <c r="B53" s="13" t="s">
        <v>237</v>
      </c>
      <c r="C53" s="56"/>
    </row>
    <row r="54" spans="1:3" x14ac:dyDescent="0.15">
      <c r="A54" s="2"/>
      <c r="B54" s="59"/>
      <c r="C54" s="58"/>
    </row>
    <row r="55" spans="1:3" x14ac:dyDescent="0.15">
      <c r="A55" s="2" t="s">
        <v>721</v>
      </c>
      <c r="B55" s="13" t="s">
        <v>238</v>
      </c>
      <c r="C55" s="56"/>
    </row>
    <row r="56" spans="1:3" x14ac:dyDescent="0.15">
      <c r="A56" s="2"/>
      <c r="B56" s="15"/>
      <c r="C56" s="16"/>
    </row>
    <row r="57" spans="1:3" x14ac:dyDescent="0.15">
      <c r="A57" s="2"/>
      <c r="B57" s="3"/>
      <c r="C57" s="5"/>
    </row>
    <row r="58" spans="1:3" x14ac:dyDescent="0.15">
      <c r="A58" s="2" t="s">
        <v>722</v>
      </c>
      <c r="B58" s="3" t="s">
        <v>711</v>
      </c>
    </row>
    <row r="59" spans="1:3" x14ac:dyDescent="0.15">
      <c r="A59" s="2" t="s">
        <v>722</v>
      </c>
      <c r="B59" s="11" t="s">
        <v>239</v>
      </c>
      <c r="C59" s="57"/>
    </row>
    <row r="60" spans="1:3" x14ac:dyDescent="0.15">
      <c r="A60" s="2" t="s">
        <v>722</v>
      </c>
      <c r="B60" s="11" t="s">
        <v>240</v>
      </c>
      <c r="C60" s="57"/>
    </row>
    <row r="61" spans="1:3" x14ac:dyDescent="0.15">
      <c r="A61" s="2" t="s">
        <v>722</v>
      </c>
      <c r="B61" s="11" t="s">
        <v>241</v>
      </c>
      <c r="C61" s="57"/>
    </row>
    <row r="62" spans="1:3" x14ac:dyDescent="0.15">
      <c r="A62" s="2" t="s">
        <v>722</v>
      </c>
      <c r="B62" s="11" t="s">
        <v>242</v>
      </c>
      <c r="C62" s="57"/>
    </row>
    <row r="63" spans="1:3" x14ac:dyDescent="0.15">
      <c r="A63" s="2" t="s">
        <v>722</v>
      </c>
      <c r="B63" s="11" t="s">
        <v>243</v>
      </c>
      <c r="C63" s="57"/>
    </row>
    <row r="64" spans="1:3" x14ac:dyDescent="0.15">
      <c r="A64" s="2" t="s">
        <v>722</v>
      </c>
      <c r="B64" s="11" t="s">
        <v>244</v>
      </c>
      <c r="C64" s="57" t="s">
        <v>1019</v>
      </c>
    </row>
    <row r="65" spans="1:3" x14ac:dyDescent="0.15">
      <c r="A65" s="2" t="s">
        <v>722</v>
      </c>
      <c r="B65" s="11" t="s">
        <v>245</v>
      </c>
      <c r="C65" s="57" t="s">
        <v>1019</v>
      </c>
    </row>
    <row r="66" spans="1:3" x14ac:dyDescent="0.15">
      <c r="A66" s="2" t="s">
        <v>722</v>
      </c>
      <c r="B66" s="11" t="s">
        <v>246</v>
      </c>
      <c r="C66" s="57" t="s">
        <v>1019</v>
      </c>
    </row>
    <row r="67" spans="1:3" x14ac:dyDescent="0.15">
      <c r="A67" s="2" t="s">
        <v>722</v>
      </c>
      <c r="B67" s="11" t="s">
        <v>247</v>
      </c>
      <c r="C67" s="57" t="s">
        <v>1019</v>
      </c>
    </row>
    <row r="68" spans="1:3" ht="26" x14ac:dyDescent="0.15">
      <c r="A68" s="2" t="s">
        <v>722</v>
      </c>
      <c r="B68" s="198" t="s">
        <v>565</v>
      </c>
      <c r="C68" s="57"/>
    </row>
    <row r="69" spans="1:3" ht="26" x14ac:dyDescent="0.15">
      <c r="A69" s="2" t="s">
        <v>722</v>
      </c>
      <c r="B69" s="198" t="s">
        <v>566</v>
      </c>
      <c r="C69" s="57" t="s">
        <v>1019</v>
      </c>
    </row>
    <row r="70" spans="1:3" x14ac:dyDescent="0.15">
      <c r="A70" s="2" t="s">
        <v>722</v>
      </c>
      <c r="B70" s="200" t="s">
        <v>567</v>
      </c>
      <c r="C70" s="57"/>
    </row>
    <row r="71" spans="1:3" x14ac:dyDescent="0.15">
      <c r="A71" s="210" t="s">
        <v>722</v>
      </c>
      <c r="B71" s="213" t="s">
        <v>567</v>
      </c>
      <c r="C71" s="214"/>
    </row>
    <row r="72" spans="1:3" x14ac:dyDescent="0.15">
      <c r="A72" s="211"/>
      <c r="B72" s="212"/>
      <c r="C72" s="212"/>
    </row>
    <row r="73" spans="1:3" hidden="1" x14ac:dyDescent="0.15">
      <c r="A73" s="211"/>
      <c r="B73" s="212"/>
      <c r="C73" s="212"/>
    </row>
  </sheetData>
  <mergeCells count="20">
    <mergeCell ref="C34:D34"/>
    <mergeCell ref="B37:D37"/>
    <mergeCell ref="C28:D28"/>
    <mergeCell ref="C29:D29"/>
    <mergeCell ref="C32:D32"/>
    <mergeCell ref="C33:D33"/>
    <mergeCell ref="C30:D30"/>
    <mergeCell ref="C31:D31"/>
    <mergeCell ref="A1:D1"/>
    <mergeCell ref="C2:D2"/>
    <mergeCell ref="C20:D20"/>
    <mergeCell ref="C21:D21"/>
    <mergeCell ref="B17:D17"/>
    <mergeCell ref="B18:D18"/>
    <mergeCell ref="C22:D22"/>
    <mergeCell ref="C23:D23"/>
    <mergeCell ref="C26:D26"/>
    <mergeCell ref="C27:D27"/>
    <mergeCell ref="C24:D24"/>
    <mergeCell ref="C25:D25"/>
  </mergeCells>
  <phoneticPr fontId="0" type="noConversion"/>
  <hyperlinks>
    <hyperlink ref="B15" r:id="rId1"/>
    <hyperlink ref="C33" r:id="rId2"/>
  </hyperlinks>
  <pageMargins left="0.75" right="0.75" top="1" bottom="1" header="0.5" footer="0.5"/>
  <pageSetup scale="75" fitToHeight="2" orientation="portrait"/>
  <headerFooter alignWithMargins="0">
    <oddHeader xml:space="preserve">&amp;CCommon Data Set 2014-2015
</oddHeader>
    <oddFooter>&amp;C&amp;A&amp;RPage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enableFormatConditionsCalculation="0"/>
  <dimension ref="A1:F46"/>
  <sheetViews>
    <sheetView showGridLines="0" showRowColHeaders="0" showRuler="0" view="pageLayout" workbookViewId="0">
      <selection activeCell="E43" sqref="E43"/>
    </sheetView>
  </sheetViews>
  <sheetFormatPr baseColWidth="10" defaultColWidth="0" defaultRowHeight="13" zeroHeight="1" x14ac:dyDescent="0.15"/>
  <cols>
    <col min="1" max="1" width="3.83203125" style="1" customWidth="1"/>
    <col min="2" max="2" width="42" customWidth="1"/>
    <col min="3" max="3" width="20.1640625" customWidth="1"/>
    <col min="4" max="5" width="15.5" customWidth="1"/>
    <col min="6" max="6" width="19.6640625" bestFit="1" customWidth="1"/>
    <col min="7" max="7" width="0.6640625" customWidth="1"/>
  </cols>
  <sheetData>
    <row r="1" spans="1:6" ht="18" x14ac:dyDescent="0.15">
      <c r="A1" s="720" t="s">
        <v>588</v>
      </c>
      <c r="B1" s="720"/>
      <c r="C1" s="720"/>
      <c r="D1" s="720"/>
      <c r="E1" s="720"/>
    </row>
    <row r="2" spans="1:6" x14ac:dyDescent="0.15"/>
    <row r="3" spans="1:6" x14ac:dyDescent="0.15">
      <c r="A3" s="51" t="s">
        <v>589</v>
      </c>
      <c r="B3" s="53" t="s">
        <v>1067</v>
      </c>
    </row>
    <row r="4" spans="1:6" s="164" customFormat="1" ht="72" customHeight="1" x14ac:dyDescent="0.15">
      <c r="A4" s="32" t="s">
        <v>589</v>
      </c>
      <c r="B4" s="645" t="s">
        <v>478</v>
      </c>
      <c r="C4" s="645"/>
      <c r="D4" s="645"/>
      <c r="E4" s="645"/>
      <c r="F4" s="645"/>
    </row>
    <row r="5" spans="1:6" ht="27" thickBot="1" x14ac:dyDescent="0.2">
      <c r="A5" s="51" t="s">
        <v>589</v>
      </c>
      <c r="B5" s="54" t="s">
        <v>590</v>
      </c>
      <c r="C5" s="38" t="s">
        <v>591</v>
      </c>
      <c r="D5" s="38" t="s">
        <v>241</v>
      </c>
      <c r="E5" s="38" t="s">
        <v>592</v>
      </c>
      <c r="F5" s="215" t="s">
        <v>960</v>
      </c>
    </row>
    <row r="6" spans="1:6" ht="14" thickBot="1" x14ac:dyDescent="0.2">
      <c r="A6" s="51" t="s">
        <v>589</v>
      </c>
      <c r="B6" s="183" t="s">
        <v>593</v>
      </c>
      <c r="C6" s="184"/>
      <c r="D6" s="184"/>
      <c r="E6" s="184"/>
      <c r="F6" s="185">
        <v>1</v>
      </c>
    </row>
    <row r="7" spans="1:6" ht="14" thickBot="1" x14ac:dyDescent="0.2">
      <c r="A7" s="51" t="s">
        <v>589</v>
      </c>
      <c r="B7" s="216" t="s">
        <v>961</v>
      </c>
      <c r="C7" s="187"/>
      <c r="D7" s="187"/>
      <c r="E7" s="187"/>
      <c r="F7" s="188">
        <v>3</v>
      </c>
    </row>
    <row r="8" spans="1:6" ht="14" thickBot="1" x14ac:dyDescent="0.2">
      <c r="A8" s="51" t="s">
        <v>589</v>
      </c>
      <c r="B8" s="186" t="s">
        <v>594</v>
      </c>
      <c r="C8" s="187"/>
      <c r="D8" s="187"/>
      <c r="E8" s="187"/>
      <c r="F8" s="188">
        <v>4</v>
      </c>
    </row>
    <row r="9" spans="1:6" ht="14" thickBot="1" x14ac:dyDescent="0.2">
      <c r="A9" s="51" t="s">
        <v>589</v>
      </c>
      <c r="B9" s="216" t="s">
        <v>962</v>
      </c>
      <c r="C9" s="204"/>
      <c r="D9" s="204"/>
      <c r="E9" s="204"/>
      <c r="F9" s="205">
        <v>5</v>
      </c>
    </row>
    <row r="10" spans="1:6" ht="14" thickBot="1" x14ac:dyDescent="0.2">
      <c r="A10" s="51" t="s">
        <v>589</v>
      </c>
      <c r="B10" s="193" t="s">
        <v>750</v>
      </c>
      <c r="C10" s="204"/>
      <c r="D10" s="204"/>
      <c r="E10" s="204">
        <v>4.63</v>
      </c>
      <c r="F10" s="205">
        <v>9</v>
      </c>
    </row>
    <row r="11" spans="1:6" ht="14" thickBot="1" x14ac:dyDescent="0.2">
      <c r="A11" s="51" t="s">
        <v>589</v>
      </c>
      <c r="B11" s="193" t="s">
        <v>690</v>
      </c>
      <c r="C11" s="204"/>
      <c r="D11" s="204"/>
      <c r="E11" s="204"/>
      <c r="F11" s="205">
        <v>10</v>
      </c>
    </row>
    <row r="12" spans="1:6" ht="14" thickBot="1" x14ac:dyDescent="0.2">
      <c r="A12" s="51" t="s">
        <v>589</v>
      </c>
      <c r="B12" s="193" t="s">
        <v>597</v>
      </c>
      <c r="C12" s="204"/>
      <c r="D12" s="204"/>
      <c r="E12" s="204">
        <v>1.23</v>
      </c>
      <c r="F12" s="205">
        <v>11</v>
      </c>
    </row>
    <row r="13" spans="1:6" ht="14" thickBot="1" x14ac:dyDescent="0.2">
      <c r="A13" s="51" t="s">
        <v>589</v>
      </c>
      <c r="B13" s="193" t="s">
        <v>691</v>
      </c>
      <c r="C13" s="204"/>
      <c r="D13" s="204"/>
      <c r="E13" s="204"/>
      <c r="F13" s="205">
        <v>12</v>
      </c>
    </row>
    <row r="14" spans="1:6" ht="14" thickBot="1" x14ac:dyDescent="0.2">
      <c r="A14" s="51" t="s">
        <v>589</v>
      </c>
      <c r="B14" s="193" t="s">
        <v>598</v>
      </c>
      <c r="C14" s="204"/>
      <c r="D14" s="204"/>
      <c r="E14" s="204">
        <v>3.09</v>
      </c>
      <c r="F14" s="205">
        <v>13</v>
      </c>
    </row>
    <row r="15" spans="1:6" ht="14" thickBot="1" x14ac:dyDescent="0.2">
      <c r="A15" s="51" t="s">
        <v>589</v>
      </c>
      <c r="B15" s="193" t="s">
        <v>692</v>
      </c>
      <c r="C15" s="204"/>
      <c r="D15" s="204"/>
      <c r="E15" s="204">
        <v>6.64</v>
      </c>
      <c r="F15" s="205">
        <v>14</v>
      </c>
    </row>
    <row r="16" spans="1:6" ht="14" thickBot="1" x14ac:dyDescent="0.2">
      <c r="A16" s="51" t="s">
        <v>589</v>
      </c>
      <c r="B16" s="193" t="s">
        <v>693</v>
      </c>
      <c r="C16" s="204"/>
      <c r="D16" s="204"/>
      <c r="E16" s="204"/>
      <c r="F16" s="205">
        <v>15</v>
      </c>
    </row>
    <row r="17" spans="1:6" ht="14" thickBot="1" x14ac:dyDescent="0.2">
      <c r="A17" s="51" t="s">
        <v>589</v>
      </c>
      <c r="B17" s="216" t="s">
        <v>963</v>
      </c>
      <c r="C17" s="204"/>
      <c r="D17" s="204"/>
      <c r="E17" s="204">
        <v>2.0099999999999998</v>
      </c>
      <c r="F17" s="205">
        <v>16</v>
      </c>
    </row>
    <row r="18" spans="1:6" ht="14" thickBot="1" x14ac:dyDescent="0.2">
      <c r="A18" s="51" t="s">
        <v>589</v>
      </c>
      <c r="B18" s="193" t="s">
        <v>694</v>
      </c>
      <c r="C18" s="204"/>
      <c r="D18" s="204"/>
      <c r="E18" s="204">
        <v>0.93</v>
      </c>
      <c r="F18" s="205">
        <v>19</v>
      </c>
    </row>
    <row r="19" spans="1:6" ht="14" thickBot="1" x14ac:dyDescent="0.2">
      <c r="A19" s="51" t="s">
        <v>589</v>
      </c>
      <c r="B19" s="193" t="s">
        <v>914</v>
      </c>
      <c r="C19" s="204"/>
      <c r="D19" s="204"/>
      <c r="E19" s="204"/>
      <c r="F19" s="205">
        <v>22</v>
      </c>
    </row>
    <row r="20" spans="1:6" ht="14" thickBot="1" x14ac:dyDescent="0.2">
      <c r="A20" s="51" t="s">
        <v>589</v>
      </c>
      <c r="B20" s="193" t="s">
        <v>926</v>
      </c>
      <c r="C20" s="204"/>
      <c r="D20" s="204"/>
      <c r="E20" s="204">
        <v>1.85</v>
      </c>
      <c r="F20" s="205">
        <v>23</v>
      </c>
    </row>
    <row r="21" spans="1:6" ht="14" thickBot="1" x14ac:dyDescent="0.2">
      <c r="A21" s="51" t="s">
        <v>589</v>
      </c>
      <c r="B21" s="193" t="s">
        <v>915</v>
      </c>
      <c r="C21" s="204"/>
      <c r="D21" s="204"/>
      <c r="E21" s="204"/>
      <c r="F21" s="205">
        <v>24</v>
      </c>
    </row>
    <row r="22" spans="1:6" ht="14" thickBot="1" x14ac:dyDescent="0.2">
      <c r="A22" s="51" t="s">
        <v>589</v>
      </c>
      <c r="B22" s="193" t="s">
        <v>916</v>
      </c>
      <c r="C22" s="204"/>
      <c r="D22" s="204"/>
      <c r="E22" s="204"/>
      <c r="F22" s="205">
        <v>25</v>
      </c>
    </row>
    <row r="23" spans="1:6" ht="14" thickBot="1" x14ac:dyDescent="0.2">
      <c r="A23" s="51" t="s">
        <v>589</v>
      </c>
      <c r="B23" s="193" t="s">
        <v>595</v>
      </c>
      <c r="C23" s="204"/>
      <c r="D23" s="204"/>
      <c r="E23" s="204">
        <v>7.1</v>
      </c>
      <c r="F23" s="205">
        <v>26</v>
      </c>
    </row>
    <row r="24" spans="1:6" ht="14" thickBot="1" x14ac:dyDescent="0.2">
      <c r="A24" s="51" t="s">
        <v>589</v>
      </c>
      <c r="B24" s="193" t="s">
        <v>156</v>
      </c>
      <c r="C24" s="204"/>
      <c r="D24" s="204"/>
      <c r="E24" s="204">
        <v>1.54</v>
      </c>
      <c r="F24" s="205">
        <v>27</v>
      </c>
    </row>
    <row r="25" spans="1:6" ht="14" thickBot="1" x14ac:dyDescent="0.2">
      <c r="A25" s="51" t="s">
        <v>589</v>
      </c>
      <c r="B25" s="193" t="s">
        <v>157</v>
      </c>
      <c r="C25" s="204"/>
      <c r="D25" s="204"/>
      <c r="E25" s="204"/>
      <c r="F25" s="205" t="s">
        <v>158</v>
      </c>
    </row>
    <row r="26" spans="1:6" ht="14" thickBot="1" x14ac:dyDescent="0.2">
      <c r="A26" s="51" t="s">
        <v>589</v>
      </c>
      <c r="B26" s="193" t="s">
        <v>599</v>
      </c>
      <c r="C26" s="204"/>
      <c r="D26" s="204"/>
      <c r="E26" s="204">
        <v>9.26</v>
      </c>
      <c r="F26" s="205">
        <v>30</v>
      </c>
    </row>
    <row r="27" spans="1:6" ht="14" thickBot="1" x14ac:dyDescent="0.2">
      <c r="A27" s="51" t="s">
        <v>589</v>
      </c>
      <c r="B27" s="193" t="s">
        <v>345</v>
      </c>
      <c r="C27" s="204"/>
      <c r="D27" s="204"/>
      <c r="E27" s="204">
        <v>0.31</v>
      </c>
      <c r="F27" s="205">
        <v>31</v>
      </c>
    </row>
    <row r="28" spans="1:6" ht="14" thickBot="1" x14ac:dyDescent="0.2">
      <c r="A28" s="51" t="s">
        <v>589</v>
      </c>
      <c r="B28" s="193" t="s">
        <v>695</v>
      </c>
      <c r="C28" s="204"/>
      <c r="D28" s="204"/>
      <c r="E28" s="204">
        <v>0.77</v>
      </c>
      <c r="F28" s="205">
        <v>38</v>
      </c>
    </row>
    <row r="29" spans="1:6" ht="14" thickBot="1" x14ac:dyDescent="0.2">
      <c r="A29" s="51" t="s">
        <v>589</v>
      </c>
      <c r="B29" s="193" t="s">
        <v>696</v>
      </c>
      <c r="C29" s="204"/>
      <c r="D29" s="204"/>
      <c r="E29" s="204">
        <v>2.62</v>
      </c>
      <c r="F29" s="205">
        <v>39</v>
      </c>
    </row>
    <row r="30" spans="1:6" ht="14" thickBot="1" x14ac:dyDescent="0.2">
      <c r="A30" s="51" t="s">
        <v>589</v>
      </c>
      <c r="B30" s="193" t="s">
        <v>346</v>
      </c>
      <c r="C30" s="204"/>
      <c r="D30" s="204"/>
      <c r="E30" s="204">
        <v>0.31</v>
      </c>
      <c r="F30" s="205">
        <v>40</v>
      </c>
    </row>
    <row r="31" spans="1:6" ht="14" thickBot="1" x14ac:dyDescent="0.2">
      <c r="A31" s="51" t="s">
        <v>589</v>
      </c>
      <c r="B31" s="193" t="s">
        <v>697</v>
      </c>
      <c r="C31" s="204"/>
      <c r="D31" s="204"/>
      <c r="E31" s="204"/>
      <c r="F31" s="205">
        <v>41</v>
      </c>
    </row>
    <row r="32" spans="1:6" ht="14" thickBot="1" x14ac:dyDescent="0.2">
      <c r="A32" s="51" t="s">
        <v>589</v>
      </c>
      <c r="B32" s="193" t="s">
        <v>347</v>
      </c>
      <c r="C32" s="204"/>
      <c r="D32" s="204"/>
      <c r="E32" s="436">
        <v>4.63</v>
      </c>
      <c r="F32" s="205">
        <v>42</v>
      </c>
    </row>
    <row r="33" spans="1:6" ht="27" thickBot="1" x14ac:dyDescent="0.2">
      <c r="A33" s="51" t="s">
        <v>589</v>
      </c>
      <c r="B33" s="193" t="s">
        <v>159</v>
      </c>
      <c r="C33" s="204"/>
      <c r="D33" s="204"/>
      <c r="E33" s="204"/>
      <c r="F33" s="205">
        <v>43</v>
      </c>
    </row>
    <row r="34" spans="1:6" ht="14" thickBot="1" x14ac:dyDescent="0.2">
      <c r="A34" s="51" t="s">
        <v>589</v>
      </c>
      <c r="B34" s="193" t="s">
        <v>698</v>
      </c>
      <c r="C34" s="204"/>
      <c r="D34" s="204"/>
      <c r="E34" s="204">
        <v>4.32</v>
      </c>
      <c r="F34" s="205">
        <v>44</v>
      </c>
    </row>
    <row r="35" spans="1:6" ht="14" thickBot="1" x14ac:dyDescent="0.2">
      <c r="A35" s="51" t="s">
        <v>589</v>
      </c>
      <c r="B35" s="193" t="s">
        <v>699</v>
      </c>
      <c r="C35" s="204"/>
      <c r="D35" s="204"/>
      <c r="E35" s="204">
        <v>3.86</v>
      </c>
      <c r="F35" s="205">
        <v>45</v>
      </c>
    </row>
    <row r="36" spans="1:6" ht="14" thickBot="1" x14ac:dyDescent="0.2">
      <c r="A36" s="51" t="s">
        <v>589</v>
      </c>
      <c r="B36" s="193" t="s">
        <v>700</v>
      </c>
      <c r="C36" s="204"/>
      <c r="D36" s="204"/>
      <c r="E36" s="204"/>
      <c r="F36" s="205">
        <v>46</v>
      </c>
    </row>
    <row r="37" spans="1:6" ht="14" thickBot="1" x14ac:dyDescent="0.2">
      <c r="A37" s="51" t="s">
        <v>589</v>
      </c>
      <c r="B37" s="193" t="s">
        <v>701</v>
      </c>
      <c r="C37" s="204"/>
      <c r="D37" s="204"/>
      <c r="E37" s="204"/>
      <c r="F37" s="205">
        <v>47</v>
      </c>
    </row>
    <row r="38" spans="1:6" ht="14" thickBot="1" x14ac:dyDescent="0.2">
      <c r="A38" s="51" t="s">
        <v>589</v>
      </c>
      <c r="B38" s="193" t="s">
        <v>702</v>
      </c>
      <c r="C38" s="204"/>
      <c r="D38" s="204"/>
      <c r="E38" s="204"/>
      <c r="F38" s="205">
        <v>48</v>
      </c>
    </row>
    <row r="39" spans="1:6" ht="14" thickBot="1" x14ac:dyDescent="0.2">
      <c r="A39" s="51" t="s">
        <v>589</v>
      </c>
      <c r="B39" s="193" t="s">
        <v>703</v>
      </c>
      <c r="C39" s="204"/>
      <c r="D39" s="204"/>
      <c r="E39" s="204"/>
      <c r="F39" s="205">
        <v>49</v>
      </c>
    </row>
    <row r="40" spans="1:6" ht="14" thickBot="1" x14ac:dyDescent="0.2">
      <c r="A40" s="51" t="s">
        <v>589</v>
      </c>
      <c r="B40" s="193" t="s">
        <v>348</v>
      </c>
      <c r="C40" s="204"/>
      <c r="D40" s="204"/>
      <c r="E40" s="204">
        <v>7.25</v>
      </c>
      <c r="F40" s="205">
        <v>50</v>
      </c>
    </row>
    <row r="41" spans="1:6" ht="14" thickBot="1" x14ac:dyDescent="0.2">
      <c r="A41" s="51" t="s">
        <v>589</v>
      </c>
      <c r="B41" s="193" t="s">
        <v>964</v>
      </c>
      <c r="C41" s="204"/>
      <c r="D41" s="204"/>
      <c r="E41" s="204">
        <v>7.72</v>
      </c>
      <c r="F41" s="205">
        <v>51</v>
      </c>
    </row>
    <row r="42" spans="1:6" ht="14" thickBot="1" x14ac:dyDescent="0.2">
      <c r="A42" s="51" t="s">
        <v>589</v>
      </c>
      <c r="B42" s="193" t="s">
        <v>596</v>
      </c>
      <c r="C42" s="204"/>
      <c r="D42" s="204"/>
      <c r="E42" s="204">
        <v>27</v>
      </c>
      <c r="F42" s="205">
        <v>52</v>
      </c>
    </row>
    <row r="43" spans="1:6" ht="14" thickBot="1" x14ac:dyDescent="0.2">
      <c r="A43" s="51" t="s">
        <v>589</v>
      </c>
      <c r="B43" s="193" t="s">
        <v>931</v>
      </c>
      <c r="C43" s="204"/>
      <c r="D43" s="204"/>
      <c r="E43" s="204">
        <v>1.08</v>
      </c>
      <c r="F43" s="205">
        <v>54</v>
      </c>
    </row>
    <row r="44" spans="1:6" x14ac:dyDescent="0.15">
      <c r="A44" s="51" t="s">
        <v>589</v>
      </c>
      <c r="B44" s="206" t="s">
        <v>349</v>
      </c>
      <c r="C44" s="207"/>
      <c r="D44" s="207"/>
      <c r="E44" s="437">
        <v>1.85</v>
      </c>
      <c r="F44" s="208"/>
    </row>
    <row r="45" spans="1:6" x14ac:dyDescent="0.15">
      <c r="A45" s="51" t="s">
        <v>589</v>
      </c>
      <c r="B45" s="19" t="s">
        <v>838</v>
      </c>
      <c r="C45" s="158">
        <f>SUM(C6:C44)</f>
        <v>0</v>
      </c>
      <c r="D45" s="158">
        <f>SUM(D6:D44)</f>
        <v>0</v>
      </c>
      <c r="E45" s="438">
        <f>SUM(E6:E44)</f>
        <v>100</v>
      </c>
      <c r="F45" s="55"/>
    </row>
    <row r="46" spans="1:6" x14ac:dyDescent="0.15"/>
  </sheetData>
  <mergeCells count="2">
    <mergeCell ref="A1:E1"/>
    <mergeCell ref="B4:F4"/>
  </mergeCells>
  <phoneticPr fontId="0" type="noConversion"/>
  <pageMargins left="0.75" right="0.75" top="1" bottom="1" header="0.5" footer="0.5"/>
  <pageSetup scale="75" fitToWidth="0" fitToHeight="0" orientation="portrait"/>
  <headerFooter alignWithMargins="0">
    <oddHeader>&amp;CCommon Data Set 2014-2015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dimension ref="A1:A157"/>
  <sheetViews>
    <sheetView showGridLines="0" showRowColHeaders="0" showRuler="0" view="pageLayout" topLeftCell="A55" workbookViewId="0">
      <selection activeCell="A130" sqref="A130"/>
    </sheetView>
  </sheetViews>
  <sheetFormatPr baseColWidth="10" defaultColWidth="0" defaultRowHeight="13" zeroHeight="1" x14ac:dyDescent="0.15"/>
  <cols>
    <col min="1" max="1" width="88.6640625" style="128" customWidth="1"/>
    <col min="2" max="2" width="0.83203125" style="102" customWidth="1"/>
    <col min="3" max="16384" width="0" style="102" hidden="1"/>
  </cols>
  <sheetData>
    <row r="1" spans="1:1" ht="18" x14ac:dyDescent="0.15">
      <c r="A1" s="122" t="s">
        <v>456</v>
      </c>
    </row>
    <row r="2" spans="1:1" x14ac:dyDescent="0.15">
      <c r="A2" s="123" t="s">
        <v>543</v>
      </c>
    </row>
    <row r="3" spans="1:1" x14ac:dyDescent="0.15">
      <c r="A3" s="123"/>
    </row>
    <row r="4" spans="1:1" ht="26" x14ac:dyDescent="0.15">
      <c r="A4" s="124" t="s">
        <v>544</v>
      </c>
    </row>
    <row r="5" spans="1:1" x14ac:dyDescent="0.15">
      <c r="A5" s="125"/>
    </row>
    <row r="6" spans="1:1" ht="39" x14ac:dyDescent="0.15">
      <c r="A6" s="123" t="s">
        <v>994</v>
      </c>
    </row>
    <row r="7" spans="1:1" ht="26" x14ac:dyDescent="0.15">
      <c r="A7" s="123" t="s">
        <v>354</v>
      </c>
    </row>
    <row r="8" spans="1:1" x14ac:dyDescent="0.15">
      <c r="A8" s="123" t="s">
        <v>355</v>
      </c>
    </row>
    <row r="9" spans="1:1" ht="26" x14ac:dyDescent="0.15">
      <c r="A9" s="123" t="s">
        <v>995</v>
      </c>
    </row>
    <row r="10" spans="1:1" ht="44.25" customHeight="1" x14ac:dyDescent="0.15">
      <c r="A10" s="196" t="s">
        <v>988</v>
      </c>
    </row>
    <row r="11" spans="1:1" ht="52" x14ac:dyDescent="0.15">
      <c r="A11" s="123" t="s">
        <v>466</v>
      </c>
    </row>
    <row r="12" spans="1:1" ht="39" x14ac:dyDescent="0.15">
      <c r="A12" s="123" t="s">
        <v>467</v>
      </c>
    </row>
    <row r="13" spans="1:1" ht="39" x14ac:dyDescent="0.15">
      <c r="A13" s="123" t="s">
        <v>989</v>
      </c>
    </row>
    <row r="14" spans="1:1" ht="26" x14ac:dyDescent="0.15">
      <c r="A14" s="123" t="s">
        <v>468</v>
      </c>
    </row>
    <row r="15" spans="1:1" ht="78" x14ac:dyDescent="0.15">
      <c r="A15" s="123" t="s">
        <v>477</v>
      </c>
    </row>
    <row r="16" spans="1:1" x14ac:dyDescent="0.15">
      <c r="A16" s="123" t="s">
        <v>990</v>
      </c>
    </row>
    <row r="17" spans="1:1" x14ac:dyDescent="0.15">
      <c r="A17" s="123" t="s">
        <v>656</v>
      </c>
    </row>
    <row r="18" spans="1:1" ht="26" x14ac:dyDescent="0.15">
      <c r="A18" s="123" t="s">
        <v>657</v>
      </c>
    </row>
    <row r="19" spans="1:1" x14ac:dyDescent="0.15">
      <c r="A19" s="123" t="s">
        <v>658</v>
      </c>
    </row>
    <row r="20" spans="1:1" ht="39" x14ac:dyDescent="0.15">
      <c r="A20" s="197" t="s">
        <v>425</v>
      </c>
    </row>
    <row r="21" spans="1:1" ht="52" x14ac:dyDescent="0.15">
      <c r="A21" s="123" t="s">
        <v>996</v>
      </c>
    </row>
    <row r="22" spans="1:1" x14ac:dyDescent="0.15">
      <c r="A22" s="123" t="s">
        <v>659</v>
      </c>
    </row>
    <row r="23" spans="1:1" x14ac:dyDescent="0.15">
      <c r="A23" s="123" t="s">
        <v>660</v>
      </c>
    </row>
    <row r="24" spans="1:1" ht="26" x14ac:dyDescent="0.15">
      <c r="A24" s="123" t="s">
        <v>661</v>
      </c>
    </row>
    <row r="25" spans="1:1" ht="26" x14ac:dyDescent="0.15">
      <c r="A25" s="123" t="s">
        <v>662</v>
      </c>
    </row>
    <row r="26" spans="1:1" ht="26" x14ac:dyDescent="0.15">
      <c r="A26" s="123" t="s">
        <v>398</v>
      </c>
    </row>
    <row r="27" spans="1:1" ht="26" x14ac:dyDescent="0.15">
      <c r="A27" s="123" t="s">
        <v>997</v>
      </c>
    </row>
    <row r="28" spans="1:1" ht="26" x14ac:dyDescent="0.15">
      <c r="A28" s="123" t="s">
        <v>399</v>
      </c>
    </row>
    <row r="29" spans="1:1" ht="26" x14ac:dyDescent="0.15">
      <c r="A29" s="123" t="s">
        <v>400</v>
      </c>
    </row>
    <row r="30" spans="1:1" ht="39" x14ac:dyDescent="0.15">
      <c r="A30" s="123" t="s">
        <v>401</v>
      </c>
    </row>
    <row r="31" spans="1:1" ht="26" x14ac:dyDescent="0.15">
      <c r="A31" s="196" t="s">
        <v>814</v>
      </c>
    </row>
    <row r="32" spans="1:1" ht="26" x14ac:dyDescent="0.15">
      <c r="A32" s="123" t="s">
        <v>402</v>
      </c>
    </row>
    <row r="33" spans="1:1" ht="26" x14ac:dyDescent="0.15">
      <c r="A33" s="123" t="s">
        <v>998</v>
      </c>
    </row>
    <row r="34" spans="1:1" ht="26" x14ac:dyDescent="0.15">
      <c r="A34" s="123" t="s">
        <v>403</v>
      </c>
    </row>
    <row r="35" spans="1:1" ht="26" x14ac:dyDescent="0.15">
      <c r="A35" s="123" t="s">
        <v>404</v>
      </c>
    </row>
    <row r="36" spans="1:1" ht="39" x14ac:dyDescent="0.15">
      <c r="A36" s="123" t="s">
        <v>405</v>
      </c>
    </row>
    <row r="37" spans="1:1" ht="26" x14ac:dyDescent="0.15">
      <c r="A37" s="123" t="s">
        <v>406</v>
      </c>
    </row>
    <row r="38" spans="1:1" ht="26" x14ac:dyDescent="0.15">
      <c r="A38" s="123" t="s">
        <v>407</v>
      </c>
    </row>
    <row r="39" spans="1:1" ht="26" x14ac:dyDescent="0.15">
      <c r="A39" s="123" t="s">
        <v>408</v>
      </c>
    </row>
    <row r="40" spans="1:1" ht="39" x14ac:dyDescent="0.15">
      <c r="A40" s="123" t="s">
        <v>409</v>
      </c>
    </row>
    <row r="41" spans="1:1" ht="52" x14ac:dyDescent="0.15">
      <c r="A41" s="123" t="s">
        <v>410</v>
      </c>
    </row>
    <row r="42" spans="1:1" x14ac:dyDescent="0.15">
      <c r="A42" s="123" t="s">
        <v>411</v>
      </c>
    </row>
    <row r="43" spans="1:1" ht="26" x14ac:dyDescent="0.15">
      <c r="A43" s="123" t="s">
        <v>412</v>
      </c>
    </row>
    <row r="44" spans="1:1" ht="69" customHeight="1" x14ac:dyDescent="0.15">
      <c r="A44" s="196" t="s">
        <v>151</v>
      </c>
    </row>
    <row r="45" spans="1:1" ht="110.25" customHeight="1" x14ac:dyDescent="0.15">
      <c r="A45" s="196" t="s">
        <v>831</v>
      </c>
    </row>
    <row r="46" spans="1:1" ht="34.5" customHeight="1" x14ac:dyDescent="0.15">
      <c r="A46" s="196" t="s">
        <v>832</v>
      </c>
    </row>
    <row r="47" spans="1:1" x14ac:dyDescent="0.15">
      <c r="A47" s="123" t="s">
        <v>723</v>
      </c>
    </row>
    <row r="48" spans="1:1" ht="26" x14ac:dyDescent="0.15">
      <c r="A48" s="123" t="s">
        <v>724</v>
      </c>
    </row>
    <row r="49" spans="1:1" ht="39" x14ac:dyDescent="0.15">
      <c r="A49" s="123" t="s">
        <v>725</v>
      </c>
    </row>
    <row r="50" spans="1:1" ht="26" x14ac:dyDescent="0.15">
      <c r="A50" s="123" t="s">
        <v>430</v>
      </c>
    </row>
    <row r="51" spans="1:1" ht="65" x14ac:dyDescent="0.15">
      <c r="A51" s="123" t="s">
        <v>889</v>
      </c>
    </row>
    <row r="52" spans="1:1" ht="26" x14ac:dyDescent="0.15">
      <c r="A52" s="123" t="s">
        <v>890</v>
      </c>
    </row>
    <row r="53" spans="1:1" ht="39" x14ac:dyDescent="0.15">
      <c r="A53" s="123" t="s">
        <v>891</v>
      </c>
    </row>
    <row r="54" spans="1:1" ht="39" x14ac:dyDescent="0.15">
      <c r="A54" s="123" t="s">
        <v>892</v>
      </c>
    </row>
    <row r="55" spans="1:1" ht="39" x14ac:dyDescent="0.15">
      <c r="A55" s="123" t="s">
        <v>893</v>
      </c>
    </row>
    <row r="56" spans="1:1" ht="52" x14ac:dyDescent="0.15">
      <c r="A56" s="123" t="s">
        <v>894</v>
      </c>
    </row>
    <row r="57" spans="1:1" ht="39" x14ac:dyDescent="0.15">
      <c r="A57" s="123" t="s">
        <v>895</v>
      </c>
    </row>
    <row r="58" spans="1:1" ht="26" x14ac:dyDescent="0.15">
      <c r="A58" s="123" t="s">
        <v>896</v>
      </c>
    </row>
    <row r="59" spans="1:1" x14ac:dyDescent="0.15">
      <c r="A59" s="123" t="s">
        <v>897</v>
      </c>
    </row>
    <row r="60" spans="1:1" ht="26" x14ac:dyDescent="0.15">
      <c r="A60" s="123" t="s">
        <v>898</v>
      </c>
    </row>
    <row r="61" spans="1:1" ht="26" x14ac:dyDescent="0.15">
      <c r="A61" s="123" t="s">
        <v>899</v>
      </c>
    </row>
    <row r="62" spans="1:1" ht="26" x14ac:dyDescent="0.15">
      <c r="A62" s="123" t="s">
        <v>900</v>
      </c>
    </row>
    <row r="63" spans="1:1" ht="65" x14ac:dyDescent="0.15">
      <c r="A63" s="123" t="s">
        <v>680</v>
      </c>
    </row>
    <row r="64" spans="1:1" ht="26" x14ac:dyDescent="0.15">
      <c r="A64" s="196" t="s">
        <v>833</v>
      </c>
    </row>
    <row r="65" spans="1:1" x14ac:dyDescent="0.15">
      <c r="A65" s="123" t="s">
        <v>999</v>
      </c>
    </row>
    <row r="66" spans="1:1" ht="39" x14ac:dyDescent="0.15">
      <c r="A66" s="123" t="s">
        <v>883</v>
      </c>
    </row>
    <row r="67" spans="1:1" ht="26" x14ac:dyDescent="0.15">
      <c r="A67" s="123" t="s">
        <v>991</v>
      </c>
    </row>
    <row r="68" spans="1:1" ht="26" x14ac:dyDescent="0.15">
      <c r="A68" s="123" t="s">
        <v>884</v>
      </c>
    </row>
    <row r="69" spans="1:1" ht="26" x14ac:dyDescent="0.15">
      <c r="A69" s="123" t="s">
        <v>885</v>
      </c>
    </row>
    <row r="70" spans="1:1" ht="26" x14ac:dyDescent="0.15">
      <c r="A70" s="123" t="s">
        <v>886</v>
      </c>
    </row>
    <row r="71" spans="1:1" x14ac:dyDescent="0.15">
      <c r="A71" s="123" t="s">
        <v>887</v>
      </c>
    </row>
    <row r="72" spans="1:1" ht="26" x14ac:dyDescent="0.15">
      <c r="A72" s="195" t="s">
        <v>673</v>
      </c>
    </row>
    <row r="73" spans="1:1" ht="26" x14ac:dyDescent="0.15">
      <c r="A73" s="123" t="s">
        <v>801</v>
      </c>
    </row>
    <row r="74" spans="1:1" ht="26" x14ac:dyDescent="0.15">
      <c r="A74" s="123" t="s">
        <v>1000</v>
      </c>
    </row>
    <row r="75" spans="1:1" x14ac:dyDescent="0.15">
      <c r="A75" s="123" t="s">
        <v>1001</v>
      </c>
    </row>
    <row r="76" spans="1:1" ht="39" x14ac:dyDescent="0.15">
      <c r="A76" s="123" t="s">
        <v>802</v>
      </c>
    </row>
    <row r="77" spans="1:1" ht="59.25" customHeight="1" x14ac:dyDescent="0.15">
      <c r="A77" s="196" t="s">
        <v>834</v>
      </c>
    </row>
    <row r="78" spans="1:1" ht="26" x14ac:dyDescent="0.15">
      <c r="A78" s="123" t="s">
        <v>84</v>
      </c>
    </row>
    <row r="79" spans="1:1" ht="26" x14ac:dyDescent="0.15">
      <c r="A79" s="123" t="s">
        <v>1002</v>
      </c>
    </row>
    <row r="80" spans="1:1" ht="39" x14ac:dyDescent="0.15">
      <c r="A80" s="197" t="s">
        <v>426</v>
      </c>
    </row>
    <row r="81" spans="1:1" ht="26" x14ac:dyDescent="0.15">
      <c r="A81" s="217" t="s">
        <v>992</v>
      </c>
    </row>
    <row r="82" spans="1:1" ht="26" x14ac:dyDescent="0.15">
      <c r="A82" s="123" t="s">
        <v>85</v>
      </c>
    </row>
    <row r="83" spans="1:1" x14ac:dyDescent="0.15">
      <c r="A83" s="123" t="s">
        <v>1003</v>
      </c>
    </row>
    <row r="84" spans="1:1" ht="26" x14ac:dyDescent="0.15">
      <c r="A84" s="123" t="s">
        <v>86</v>
      </c>
    </row>
    <row r="85" spans="1:1" ht="26" x14ac:dyDescent="0.15">
      <c r="A85" s="123" t="s">
        <v>87</v>
      </c>
    </row>
    <row r="86" spans="1:1" ht="26" x14ac:dyDescent="0.15">
      <c r="A86" s="123" t="s">
        <v>88</v>
      </c>
    </row>
    <row r="87" spans="1:1" ht="26" x14ac:dyDescent="0.15">
      <c r="A87" s="123" t="s">
        <v>89</v>
      </c>
    </row>
    <row r="88" spans="1:1" ht="26" x14ac:dyDescent="0.15">
      <c r="A88" s="123" t="s">
        <v>1004</v>
      </c>
    </row>
    <row r="89" spans="1:1" ht="39" x14ac:dyDescent="0.15">
      <c r="A89" s="123" t="s">
        <v>681</v>
      </c>
    </row>
    <row r="90" spans="1:1" ht="26" x14ac:dyDescent="0.15">
      <c r="A90" s="123" t="s">
        <v>682</v>
      </c>
    </row>
    <row r="91" spans="1:1" ht="26" x14ac:dyDescent="0.15">
      <c r="A91" s="123" t="s">
        <v>683</v>
      </c>
    </row>
    <row r="92" spans="1:1" ht="39" x14ac:dyDescent="0.15">
      <c r="A92" s="126" t="s">
        <v>684</v>
      </c>
    </row>
    <row r="93" spans="1:1" ht="52" x14ac:dyDescent="0.15">
      <c r="A93" s="126" t="s">
        <v>31</v>
      </c>
    </row>
    <row r="94" spans="1:1" ht="52" x14ac:dyDescent="0.15">
      <c r="A94" s="126" t="s">
        <v>32</v>
      </c>
    </row>
    <row r="95" spans="1:1" ht="39" x14ac:dyDescent="0.15">
      <c r="A95" s="123" t="s">
        <v>33</v>
      </c>
    </row>
    <row r="96" spans="1:1" ht="26" x14ac:dyDescent="0.15">
      <c r="A96" s="123" t="s">
        <v>34</v>
      </c>
    </row>
    <row r="97" spans="1:1" ht="39" x14ac:dyDescent="0.15">
      <c r="A97" s="123" t="s">
        <v>35</v>
      </c>
    </row>
    <row r="98" spans="1:1" x14ac:dyDescent="0.15">
      <c r="A98" s="123" t="s">
        <v>36</v>
      </c>
    </row>
    <row r="99" spans="1:1" ht="26" x14ac:dyDescent="0.15">
      <c r="A99" s="123" t="s">
        <v>751</v>
      </c>
    </row>
    <row r="100" spans="1:1" ht="26" x14ac:dyDescent="0.15">
      <c r="A100" s="123" t="s">
        <v>752</v>
      </c>
    </row>
    <row r="101" spans="1:1" ht="39" x14ac:dyDescent="0.15">
      <c r="A101" s="123" t="s">
        <v>753</v>
      </c>
    </row>
    <row r="102" spans="1:1" ht="26" x14ac:dyDescent="0.15">
      <c r="A102" s="123" t="s">
        <v>754</v>
      </c>
    </row>
    <row r="103" spans="1:1" ht="39" x14ac:dyDescent="0.15">
      <c r="A103" s="123" t="s">
        <v>755</v>
      </c>
    </row>
    <row r="104" spans="1:1" ht="26" x14ac:dyDescent="0.15">
      <c r="A104" s="123" t="s">
        <v>1005</v>
      </c>
    </row>
    <row r="105" spans="1:1" ht="26" x14ac:dyDescent="0.15">
      <c r="A105" s="123" t="s">
        <v>1006</v>
      </c>
    </row>
    <row r="106" spans="1:1" ht="39" x14ac:dyDescent="0.15">
      <c r="A106" s="123" t="s">
        <v>756</v>
      </c>
    </row>
    <row r="107" spans="1:1" ht="65" x14ac:dyDescent="0.15">
      <c r="A107" s="123" t="s">
        <v>110</v>
      </c>
    </row>
    <row r="108" spans="1:1" ht="26" x14ac:dyDescent="0.15">
      <c r="A108" s="123" t="s">
        <v>111</v>
      </c>
    </row>
    <row r="109" spans="1:1" ht="26" x14ac:dyDescent="0.15">
      <c r="A109" s="123" t="s">
        <v>112</v>
      </c>
    </row>
    <row r="110" spans="1:1" ht="26" x14ac:dyDescent="0.15">
      <c r="A110" s="123" t="s">
        <v>113</v>
      </c>
    </row>
    <row r="111" spans="1:1" ht="26" x14ac:dyDescent="0.15">
      <c r="A111" s="123" t="s">
        <v>114</v>
      </c>
    </row>
    <row r="112" spans="1:1" ht="39" x14ac:dyDescent="0.15">
      <c r="A112" s="123" t="s">
        <v>115</v>
      </c>
    </row>
    <row r="113" spans="1:1" ht="52" x14ac:dyDescent="0.15">
      <c r="A113" s="123" t="s">
        <v>1007</v>
      </c>
    </row>
    <row r="114" spans="1:1" ht="26" x14ac:dyDescent="0.15">
      <c r="A114" s="123" t="s">
        <v>653</v>
      </c>
    </row>
    <row r="115" spans="1:1" ht="26" x14ac:dyDescent="0.15">
      <c r="A115" s="123" t="s">
        <v>654</v>
      </c>
    </row>
    <row r="116" spans="1:1" ht="39" x14ac:dyDescent="0.15">
      <c r="A116" s="123" t="s">
        <v>655</v>
      </c>
    </row>
    <row r="117" spans="1:1" ht="26" x14ac:dyDescent="0.15">
      <c r="A117" s="123" t="s">
        <v>127</v>
      </c>
    </row>
    <row r="118" spans="1:1" ht="26" x14ac:dyDescent="0.15">
      <c r="A118" s="123" t="s">
        <v>128</v>
      </c>
    </row>
    <row r="119" spans="1:1" x14ac:dyDescent="0.15">
      <c r="A119" s="123" t="s">
        <v>129</v>
      </c>
    </row>
    <row r="120" spans="1:1" ht="26" x14ac:dyDescent="0.15">
      <c r="A120" s="123" t="s">
        <v>130</v>
      </c>
    </row>
    <row r="121" spans="1:1" ht="26" x14ac:dyDescent="0.15">
      <c r="A121" s="123" t="s">
        <v>1008</v>
      </c>
    </row>
    <row r="122" spans="1:1" ht="26" x14ac:dyDescent="0.15">
      <c r="A122" s="123" t="s">
        <v>131</v>
      </c>
    </row>
    <row r="123" spans="1:1" ht="26" x14ac:dyDescent="0.15">
      <c r="A123" s="123" t="s">
        <v>132</v>
      </c>
    </row>
    <row r="124" spans="1:1" ht="39" x14ac:dyDescent="0.15">
      <c r="A124" s="123" t="s">
        <v>1009</v>
      </c>
    </row>
    <row r="125" spans="1:1" ht="26" x14ac:dyDescent="0.15">
      <c r="A125" s="123" t="s">
        <v>1010</v>
      </c>
    </row>
    <row r="126" spans="1:1" ht="39" x14ac:dyDescent="0.15">
      <c r="A126" s="123" t="s">
        <v>921</v>
      </c>
    </row>
    <row r="127" spans="1:1" ht="26" x14ac:dyDescent="0.15">
      <c r="A127" s="123" t="s">
        <v>888</v>
      </c>
    </row>
    <row r="128" spans="1:1" ht="26" x14ac:dyDescent="0.15">
      <c r="A128" s="123" t="s">
        <v>768</v>
      </c>
    </row>
    <row r="129" spans="1:1" x14ac:dyDescent="0.15">
      <c r="A129" s="123" t="s">
        <v>993</v>
      </c>
    </row>
    <row r="130" spans="1:1" ht="26" x14ac:dyDescent="0.15">
      <c r="A130" s="123" t="s">
        <v>1011</v>
      </c>
    </row>
    <row r="131" spans="1:1" ht="39" x14ac:dyDescent="0.15">
      <c r="A131" s="123" t="s">
        <v>496</v>
      </c>
    </row>
    <row r="132" spans="1:1" x14ac:dyDescent="0.15"/>
    <row r="133" spans="1:1" x14ac:dyDescent="0.15">
      <c r="A133" s="127" t="s">
        <v>610</v>
      </c>
    </row>
    <row r="134" spans="1:1" x14ac:dyDescent="0.15"/>
    <row r="135" spans="1:1" x14ac:dyDescent="0.15">
      <c r="A135" s="194" t="s">
        <v>429</v>
      </c>
    </row>
    <row r="136" spans="1:1" ht="39" x14ac:dyDescent="0.15">
      <c r="A136" s="195" t="s">
        <v>812</v>
      </c>
    </row>
    <row r="137" spans="1:1" ht="26" x14ac:dyDescent="0.15">
      <c r="A137" s="123" t="s">
        <v>839</v>
      </c>
    </row>
    <row r="138" spans="1:1" ht="39" x14ac:dyDescent="0.15">
      <c r="A138" s="123" t="s">
        <v>813</v>
      </c>
    </row>
    <row r="139" spans="1:1" ht="26" x14ac:dyDescent="0.15">
      <c r="A139" s="195" t="s">
        <v>811</v>
      </c>
    </row>
    <row r="140" spans="1:1" ht="26" x14ac:dyDescent="0.15">
      <c r="A140" s="123" t="s">
        <v>611</v>
      </c>
    </row>
    <row r="141" spans="1:1" ht="39" x14ac:dyDescent="0.15">
      <c r="A141" s="123" t="s">
        <v>704</v>
      </c>
    </row>
    <row r="142" spans="1:1" ht="26" x14ac:dyDescent="0.15">
      <c r="A142" s="123" t="s">
        <v>457</v>
      </c>
    </row>
    <row r="143" spans="1:1" ht="26" x14ac:dyDescent="0.15">
      <c r="A143" s="123" t="s">
        <v>674</v>
      </c>
    </row>
    <row r="144" spans="1:1" ht="52" x14ac:dyDescent="0.15">
      <c r="A144" s="123" t="s">
        <v>458</v>
      </c>
    </row>
    <row r="145" spans="1:1" x14ac:dyDescent="0.15">
      <c r="A145" s="123" t="s">
        <v>446</v>
      </c>
    </row>
    <row r="146" spans="1:1" x14ac:dyDescent="0.15">
      <c r="A146" s="124" t="s">
        <v>601</v>
      </c>
    </row>
    <row r="147" spans="1:1" x14ac:dyDescent="0.15">
      <c r="A147" s="124" t="s">
        <v>602</v>
      </c>
    </row>
    <row r="148" spans="1:1" x14ac:dyDescent="0.15">
      <c r="A148" s="124" t="s">
        <v>603</v>
      </c>
    </row>
    <row r="149" spans="1:1" x14ac:dyDescent="0.15">
      <c r="A149" s="124" t="s">
        <v>604</v>
      </c>
    </row>
    <row r="150" spans="1:1" x14ac:dyDescent="0.15">
      <c r="A150" s="124" t="s">
        <v>605</v>
      </c>
    </row>
    <row r="151" spans="1:1" x14ac:dyDescent="0.15">
      <c r="A151" s="124" t="s">
        <v>606</v>
      </c>
    </row>
    <row r="152" spans="1:1" x14ac:dyDescent="0.15">
      <c r="A152" s="124" t="s">
        <v>607</v>
      </c>
    </row>
    <row r="153" spans="1:1" x14ac:dyDescent="0.15">
      <c r="A153" s="124" t="s">
        <v>608</v>
      </c>
    </row>
    <row r="154" spans="1:1" x14ac:dyDescent="0.15">
      <c r="A154" s="124" t="s">
        <v>609</v>
      </c>
    </row>
    <row r="155" spans="1:1" ht="26" x14ac:dyDescent="0.15">
      <c r="A155" s="123" t="s">
        <v>675</v>
      </c>
    </row>
    <row r="156" spans="1:1" ht="26" x14ac:dyDescent="0.15">
      <c r="A156" s="123" t="s">
        <v>717</v>
      </c>
    </row>
    <row r="157" spans="1:1" x14ac:dyDescent="0.15"/>
  </sheetData>
  <phoneticPr fontId="0" type="noConversion"/>
  <pageMargins left="0.75" right="0.75" top="1" bottom="1" header="0.5" footer="0.5"/>
  <pageSetup scale="75" orientation="portrait"/>
  <headerFooter alignWithMargins="0">
    <oddHeader>&amp;CCommon Data Set 2013-2014</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dimension ref="A1:B17"/>
  <sheetViews>
    <sheetView showGridLines="0" showRowColHeaders="0" showRuler="0" view="pageLayout" workbookViewId="0">
      <selection activeCell="B6" sqref="B6"/>
    </sheetView>
  </sheetViews>
  <sheetFormatPr baseColWidth="10" defaultColWidth="0" defaultRowHeight="13" zeroHeight="1" x14ac:dyDescent="0.15"/>
  <cols>
    <col min="1" max="1" width="13.1640625" style="155" customWidth="1"/>
    <col min="2" max="2" width="83" style="153" customWidth="1"/>
    <col min="3" max="3" width="0.6640625" style="156" customWidth="1"/>
    <col min="4" max="16384" width="0" style="156" hidden="1"/>
  </cols>
  <sheetData>
    <row r="1" spans="1:2" x14ac:dyDescent="0.15">
      <c r="A1" s="722" t="s">
        <v>1012</v>
      </c>
      <c r="B1" s="722"/>
    </row>
    <row r="2" spans="1:2" x14ac:dyDescent="0.15">
      <c r="A2" s="154"/>
      <c r="B2" s="154"/>
    </row>
    <row r="3" spans="1:2" ht="12.75" customHeight="1" x14ac:dyDescent="0.15">
      <c r="A3" s="721" t="s">
        <v>1013</v>
      </c>
      <c r="B3" s="721"/>
    </row>
    <row r="4" spans="1:2" x14ac:dyDescent="0.15">
      <c r="A4" s="156" t="s">
        <v>1014</v>
      </c>
      <c r="B4" s="156"/>
    </row>
    <row r="5" spans="1:2" ht="12.75" customHeight="1" x14ac:dyDescent="0.15">
      <c r="A5" s="156"/>
      <c r="B5" s="156"/>
    </row>
    <row r="6" spans="1:2" x14ac:dyDescent="0.15">
      <c r="A6" s="156"/>
      <c r="B6" s="156"/>
    </row>
    <row r="7" spans="1:2" x14ac:dyDescent="0.15">
      <c r="A7" s="156"/>
      <c r="B7" s="156"/>
    </row>
    <row r="8" spans="1:2" x14ac:dyDescent="0.15"/>
    <row r="9" spans="1:2" x14ac:dyDescent="0.15"/>
    <row r="10" spans="1:2" x14ac:dyDescent="0.15"/>
    <row r="11" spans="1:2" x14ac:dyDescent="0.15"/>
    <row r="12" spans="1:2" hidden="1" x14ac:dyDescent="0.15"/>
    <row r="13" spans="1:2" hidden="1" x14ac:dyDescent="0.15"/>
    <row r="14" spans="1:2" hidden="1" x14ac:dyDescent="0.15"/>
    <row r="15" spans="1:2" hidden="1" x14ac:dyDescent="0.15"/>
    <row r="16" spans="1:2" hidden="1" x14ac:dyDescent="0.15"/>
    <row r="17" ht="13.5" hidden="1" customHeight="1" x14ac:dyDescent="0.15"/>
  </sheetData>
  <mergeCells count="2">
    <mergeCell ref="A3:B3"/>
    <mergeCell ref="A1:B1"/>
  </mergeCells>
  <phoneticPr fontId="27" type="noConversion"/>
  <pageMargins left="0.75" right="0.75" top="1" bottom="1" header="0.5" footer="0.5"/>
  <pageSetup scale="75" fitToWidth="0" fitToHeight="0" orientation="portrait"/>
  <headerFooter alignWithMargins="0">
    <oddHeader>&amp;CCommon Data Set 2013-2014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dimension ref="A1:F110"/>
  <sheetViews>
    <sheetView showGridLines="0" showRowColHeaders="0" showRuler="0" view="pageLayout" workbookViewId="0">
      <selection activeCell="D9" sqref="D9"/>
    </sheetView>
  </sheetViews>
  <sheetFormatPr baseColWidth="10" defaultColWidth="0" defaultRowHeight="13" zeroHeight="1" x14ac:dyDescent="0.15"/>
  <cols>
    <col min="1" max="1" width="4.5" style="1" customWidth="1"/>
    <col min="2" max="2" width="27.83203125" customWidth="1"/>
    <col min="3" max="3" width="12.5" customWidth="1"/>
    <col min="4" max="4" width="14.6640625" customWidth="1"/>
    <col min="5" max="6" width="15.5" customWidth="1"/>
    <col min="7" max="7" width="0.6640625" customWidth="1"/>
  </cols>
  <sheetData>
    <row r="1" spans="1:6" ht="18" x14ac:dyDescent="0.15">
      <c r="A1" s="485" t="s">
        <v>248</v>
      </c>
      <c r="B1" s="485"/>
      <c r="C1" s="485"/>
      <c r="D1" s="485"/>
      <c r="E1" s="485"/>
      <c r="F1" s="485"/>
    </row>
    <row r="2" spans="1:6" x14ac:dyDescent="0.15"/>
    <row r="3" spans="1:6" ht="50.25" customHeight="1" x14ac:dyDescent="0.15">
      <c r="A3" s="2" t="s">
        <v>117</v>
      </c>
      <c r="B3" s="507" t="s">
        <v>1045</v>
      </c>
      <c r="C3" s="508"/>
      <c r="D3" s="508"/>
      <c r="E3" s="508"/>
      <c r="F3" s="508"/>
    </row>
    <row r="4" spans="1:6" x14ac:dyDescent="0.15">
      <c r="A4" s="2" t="s">
        <v>117</v>
      </c>
      <c r="B4" s="55"/>
      <c r="C4" s="509" t="s">
        <v>249</v>
      </c>
      <c r="D4" s="509"/>
      <c r="E4" s="509" t="s">
        <v>250</v>
      </c>
      <c r="F4" s="509"/>
    </row>
    <row r="5" spans="1:6" x14ac:dyDescent="0.15">
      <c r="A5" s="2" t="s">
        <v>117</v>
      </c>
      <c r="B5" s="76"/>
      <c r="C5" s="18" t="s">
        <v>251</v>
      </c>
      <c r="D5" s="18" t="s">
        <v>252</v>
      </c>
      <c r="E5" s="18" t="s">
        <v>251</v>
      </c>
      <c r="F5" s="18" t="s">
        <v>252</v>
      </c>
    </row>
    <row r="6" spans="1:6" x14ac:dyDescent="0.15">
      <c r="A6" s="2" t="s">
        <v>117</v>
      </c>
      <c r="B6" s="19" t="s">
        <v>253</v>
      </c>
      <c r="C6" s="20"/>
      <c r="D6" s="20"/>
      <c r="E6" s="20"/>
      <c r="F6" s="20"/>
    </row>
    <row r="7" spans="1:6" x14ac:dyDescent="0.15">
      <c r="A7" s="2" t="s">
        <v>117</v>
      </c>
      <c r="B7" s="21" t="s">
        <v>254</v>
      </c>
      <c r="C7" s="62">
        <v>300</v>
      </c>
      <c r="D7" s="62">
        <v>304</v>
      </c>
      <c r="E7" s="62">
        <v>2</v>
      </c>
      <c r="F7" s="62">
        <v>2</v>
      </c>
    </row>
    <row r="8" spans="1:6" x14ac:dyDescent="0.15">
      <c r="A8" s="2" t="s">
        <v>117</v>
      </c>
      <c r="B8" s="435" t="s">
        <v>255</v>
      </c>
      <c r="C8" s="439">
        <f>46+1</f>
        <v>47</v>
      </c>
      <c r="D8" s="439">
        <v>43</v>
      </c>
      <c r="E8" s="439">
        <v>2</v>
      </c>
      <c r="F8" s="439">
        <v>2</v>
      </c>
    </row>
    <row r="9" spans="1:6" x14ac:dyDescent="0.15">
      <c r="A9" s="2" t="s">
        <v>117</v>
      </c>
      <c r="B9" s="17" t="s">
        <v>256</v>
      </c>
      <c r="C9" s="62">
        <f>544+12+77+23</f>
        <v>656</v>
      </c>
      <c r="D9" s="62">
        <f>750+81+42+27</f>
        <v>900</v>
      </c>
      <c r="E9" s="62">
        <f>15+1+55+12</f>
        <v>83</v>
      </c>
      <c r="F9" s="62">
        <f>38+2+78+37</f>
        <v>155</v>
      </c>
    </row>
    <row r="10" spans="1:6" x14ac:dyDescent="0.15">
      <c r="A10" s="2" t="s">
        <v>117</v>
      </c>
      <c r="B10" s="22" t="s">
        <v>257</v>
      </c>
      <c r="C10" s="63">
        <f>SUM(C7:C9)</f>
        <v>1003</v>
      </c>
      <c r="D10" s="63">
        <f>SUM(D7:D9)</f>
        <v>1247</v>
      </c>
      <c r="E10" s="63">
        <f>SUM(E7:E9)</f>
        <v>87</v>
      </c>
      <c r="F10" s="63">
        <f>SUM(F7:F9)</f>
        <v>159</v>
      </c>
    </row>
    <row r="11" spans="1:6" ht="26" x14ac:dyDescent="0.15">
      <c r="A11" s="2" t="s">
        <v>117</v>
      </c>
      <c r="B11" s="21" t="s">
        <v>420</v>
      </c>
      <c r="C11" s="62"/>
      <c r="D11" s="62"/>
      <c r="E11" s="62">
        <v>9</v>
      </c>
      <c r="F11" s="62">
        <v>10</v>
      </c>
    </row>
    <row r="12" spans="1:6" x14ac:dyDescent="0.15">
      <c r="A12" s="2" t="s">
        <v>117</v>
      </c>
      <c r="B12" s="22" t="s">
        <v>421</v>
      </c>
      <c r="C12" s="63">
        <f>SUM(C10:C11)</f>
        <v>1003</v>
      </c>
      <c r="D12" s="63">
        <f>SUM(D10:D11)</f>
        <v>1247</v>
      </c>
      <c r="E12" s="63">
        <f>SUM(E10:E11)</f>
        <v>96</v>
      </c>
      <c r="F12" s="63">
        <f>SUM(F10:F11)</f>
        <v>169</v>
      </c>
    </row>
    <row r="13" spans="1:6" x14ac:dyDescent="0.15">
      <c r="A13" s="2" t="s">
        <v>117</v>
      </c>
      <c r="B13" s="19" t="s">
        <v>793</v>
      </c>
      <c r="C13" s="64"/>
      <c r="D13" s="64"/>
      <c r="E13" s="64"/>
      <c r="F13" s="64"/>
    </row>
    <row r="14" spans="1:6" x14ac:dyDescent="0.15">
      <c r="A14" s="2" t="s">
        <v>117</v>
      </c>
      <c r="B14" s="24" t="s">
        <v>794</v>
      </c>
      <c r="C14" s="65"/>
      <c r="D14" s="65"/>
      <c r="E14" s="65"/>
      <c r="F14" s="65"/>
    </row>
    <row r="15" spans="1:6" x14ac:dyDescent="0.15">
      <c r="A15" s="2" t="s">
        <v>117</v>
      </c>
      <c r="B15" s="24" t="s">
        <v>256</v>
      </c>
      <c r="C15" s="65">
        <v>212</v>
      </c>
      <c r="D15" s="65">
        <v>332</v>
      </c>
      <c r="E15" s="65">
        <v>302</v>
      </c>
      <c r="F15" s="65">
        <v>338</v>
      </c>
    </row>
    <row r="16" spans="1:6" ht="26" x14ac:dyDescent="0.15">
      <c r="A16" s="2" t="s">
        <v>117</v>
      </c>
      <c r="B16" s="23" t="s">
        <v>795</v>
      </c>
      <c r="C16" s="65">
        <v>2</v>
      </c>
      <c r="D16" s="65">
        <v>0</v>
      </c>
      <c r="E16" s="65">
        <v>37</v>
      </c>
      <c r="F16" s="65">
        <v>55</v>
      </c>
    </row>
    <row r="17" spans="1:6" x14ac:dyDescent="0.15">
      <c r="A17" s="2" t="s">
        <v>117</v>
      </c>
      <c r="B17" s="22" t="s">
        <v>796</v>
      </c>
      <c r="C17" s="66">
        <f>SUM(C14:C16)</f>
        <v>214</v>
      </c>
      <c r="D17" s="66">
        <f>SUM(D14:D16)</f>
        <v>332</v>
      </c>
      <c r="E17" s="66">
        <f>SUM(E14:E16)</f>
        <v>339</v>
      </c>
      <c r="F17" s="66">
        <f>SUM(F14:F16)</f>
        <v>393</v>
      </c>
    </row>
    <row r="18" spans="1:6" x14ac:dyDescent="0.15">
      <c r="A18" s="2" t="s">
        <v>117</v>
      </c>
      <c r="B18" s="486" t="s">
        <v>797</v>
      </c>
      <c r="C18" s="486"/>
      <c r="D18" s="486"/>
      <c r="E18" s="486"/>
      <c r="F18" s="72">
        <f>SUM(C12:F12)</f>
        <v>2515</v>
      </c>
    </row>
    <row r="19" spans="1:6" x14ac:dyDescent="0.15">
      <c r="A19" s="2" t="s">
        <v>117</v>
      </c>
      <c r="B19" s="510" t="s">
        <v>568</v>
      </c>
      <c r="C19" s="510"/>
      <c r="D19" s="510"/>
      <c r="E19" s="510"/>
      <c r="F19" s="73">
        <f>SUM(C17:F17)</f>
        <v>1278</v>
      </c>
    </row>
    <row r="20" spans="1:6" x14ac:dyDescent="0.15">
      <c r="A20" s="2" t="s">
        <v>117</v>
      </c>
      <c r="B20" s="511" t="s">
        <v>798</v>
      </c>
      <c r="C20" s="511"/>
      <c r="D20" s="511"/>
      <c r="E20" s="511"/>
      <c r="F20" s="74">
        <f>SUM(F18:F19)</f>
        <v>3793</v>
      </c>
    </row>
    <row r="21" spans="1:6" x14ac:dyDescent="0.15"/>
    <row r="22" spans="1:6" ht="91.5" customHeight="1" x14ac:dyDescent="0.15">
      <c r="A22" s="2" t="s">
        <v>118</v>
      </c>
      <c r="B22" s="507" t="s">
        <v>1046</v>
      </c>
      <c r="C22" s="512"/>
      <c r="D22" s="512"/>
      <c r="E22" s="512"/>
      <c r="F22" s="512"/>
    </row>
    <row r="23" spans="1:6" ht="48" x14ac:dyDescent="0.15">
      <c r="A23" s="2" t="s">
        <v>118</v>
      </c>
      <c r="B23" s="513"/>
      <c r="C23" s="513"/>
      <c r="D23" s="81" t="s">
        <v>799</v>
      </c>
      <c r="E23" s="81" t="s">
        <v>413</v>
      </c>
      <c r="F23" s="81" t="s">
        <v>116</v>
      </c>
    </row>
    <row r="24" spans="1:6" x14ac:dyDescent="0.15">
      <c r="A24" s="2" t="s">
        <v>118</v>
      </c>
      <c r="B24" s="514" t="s">
        <v>800</v>
      </c>
      <c r="C24" s="514"/>
      <c r="D24" s="67">
        <v>22</v>
      </c>
      <c r="E24" s="67">
        <v>139</v>
      </c>
      <c r="F24" s="67">
        <v>139</v>
      </c>
    </row>
    <row r="25" spans="1:6" x14ac:dyDescent="0.15">
      <c r="A25" s="2" t="s">
        <v>118</v>
      </c>
      <c r="B25" s="516" t="s">
        <v>969</v>
      </c>
      <c r="C25" s="517"/>
      <c r="D25" s="67">
        <v>79</v>
      </c>
      <c r="E25" s="67">
        <v>217</v>
      </c>
      <c r="F25" s="67">
        <v>221</v>
      </c>
    </row>
    <row r="26" spans="1:6" x14ac:dyDescent="0.15">
      <c r="A26" s="2" t="s">
        <v>118</v>
      </c>
      <c r="B26" s="515" t="s">
        <v>0</v>
      </c>
      <c r="C26" s="515"/>
      <c r="D26" s="67">
        <v>10</v>
      </c>
      <c r="E26" s="67">
        <v>38</v>
      </c>
      <c r="F26" s="67">
        <v>38</v>
      </c>
    </row>
    <row r="27" spans="1:6" x14ac:dyDescent="0.15">
      <c r="A27" s="2" t="s">
        <v>118</v>
      </c>
      <c r="B27" s="518" t="s">
        <v>99</v>
      </c>
      <c r="C27" s="517"/>
      <c r="D27" s="67">
        <v>419</v>
      </c>
      <c r="E27" s="67">
        <v>1738</v>
      </c>
      <c r="F27" s="67">
        <v>1748</v>
      </c>
    </row>
    <row r="28" spans="1:6" ht="15" customHeight="1" x14ac:dyDescent="0.15">
      <c r="A28" s="2" t="s">
        <v>118</v>
      </c>
      <c r="B28" s="515" t="s">
        <v>1</v>
      </c>
      <c r="C28" s="515"/>
      <c r="D28" s="67">
        <v>2</v>
      </c>
      <c r="E28" s="67">
        <v>11</v>
      </c>
      <c r="F28" s="67">
        <v>11</v>
      </c>
    </row>
    <row r="29" spans="1:6" x14ac:dyDescent="0.15">
      <c r="A29" s="2" t="s">
        <v>118</v>
      </c>
      <c r="B29" s="515" t="s">
        <v>2</v>
      </c>
      <c r="C29" s="515"/>
      <c r="D29" s="67">
        <v>24</v>
      </c>
      <c r="E29" s="67">
        <v>92</v>
      </c>
      <c r="F29" s="67">
        <v>92</v>
      </c>
    </row>
    <row r="30" spans="1:6" ht="26.25" customHeight="1" x14ac:dyDescent="0.15">
      <c r="A30" s="2" t="s">
        <v>118</v>
      </c>
      <c r="B30" s="519" t="s">
        <v>3</v>
      </c>
      <c r="C30" s="520"/>
      <c r="D30" s="67">
        <v>2</v>
      </c>
      <c r="E30" s="67">
        <v>10</v>
      </c>
      <c r="F30" s="67">
        <v>10</v>
      </c>
    </row>
    <row r="31" spans="1:6" x14ac:dyDescent="0.15">
      <c r="A31" s="2" t="s">
        <v>118</v>
      </c>
      <c r="B31" s="515" t="s">
        <v>4</v>
      </c>
      <c r="C31" s="515"/>
      <c r="D31" s="67">
        <v>49</v>
      </c>
      <c r="E31" s="67">
        <v>147</v>
      </c>
      <c r="F31" s="67">
        <v>147</v>
      </c>
    </row>
    <row r="32" spans="1:6" x14ac:dyDescent="0.15">
      <c r="A32" s="2" t="s">
        <v>118</v>
      </c>
      <c r="B32" s="515" t="s">
        <v>5</v>
      </c>
      <c r="C32" s="515"/>
      <c r="D32" s="67">
        <v>11</v>
      </c>
      <c r="E32" s="67">
        <v>105</v>
      </c>
      <c r="F32" s="67">
        <v>110</v>
      </c>
    </row>
    <row r="33" spans="1:6" x14ac:dyDescent="0.15">
      <c r="A33" s="2" t="s">
        <v>118</v>
      </c>
      <c r="B33" s="521" t="s">
        <v>100</v>
      </c>
      <c r="C33" s="521"/>
      <c r="D33" s="68">
        <f>SUM(D24:D32)</f>
        <v>618</v>
      </c>
      <c r="E33" s="68">
        <f>SUM(E24:E32)</f>
        <v>2497</v>
      </c>
      <c r="F33" s="68">
        <f>SUM(F24:F32)</f>
        <v>2516</v>
      </c>
    </row>
    <row r="34" spans="1:6" x14ac:dyDescent="0.15"/>
    <row r="35" spans="1:6" ht="16" x14ac:dyDescent="0.2">
      <c r="B35" s="25" t="s">
        <v>101</v>
      </c>
    </row>
    <row r="36" spans="1:6" x14ac:dyDescent="0.15">
      <c r="A36" s="2" t="s">
        <v>119</v>
      </c>
      <c r="B36" s="3" t="s">
        <v>1047</v>
      </c>
      <c r="F36" s="26"/>
    </row>
    <row r="37" spans="1:6" x14ac:dyDescent="0.15">
      <c r="A37" s="2" t="s">
        <v>119</v>
      </c>
      <c r="B37" s="11" t="s">
        <v>102</v>
      </c>
      <c r="C37" s="69"/>
      <c r="F37" s="26"/>
    </row>
    <row r="38" spans="1:6" x14ac:dyDescent="0.15">
      <c r="A38" s="2" t="s">
        <v>119</v>
      </c>
      <c r="B38" s="11" t="s">
        <v>103</v>
      </c>
      <c r="C38" s="69"/>
      <c r="F38" s="26"/>
    </row>
    <row r="39" spans="1:6" x14ac:dyDescent="0.15">
      <c r="A39" s="2" t="s">
        <v>119</v>
      </c>
      <c r="B39" s="11" t="s">
        <v>104</v>
      </c>
      <c r="C39" s="69">
        <v>589</v>
      </c>
      <c r="F39" s="26"/>
    </row>
    <row r="40" spans="1:6" x14ac:dyDescent="0.15">
      <c r="A40" s="2" t="s">
        <v>119</v>
      </c>
      <c r="B40" s="11" t="s">
        <v>712</v>
      </c>
      <c r="C40" s="69"/>
      <c r="F40" s="26"/>
    </row>
    <row r="41" spans="1:6" x14ac:dyDescent="0.15">
      <c r="A41" s="2" t="s">
        <v>119</v>
      </c>
      <c r="B41" s="11" t="s">
        <v>105</v>
      </c>
      <c r="C41" s="69">
        <v>324</v>
      </c>
      <c r="F41" s="26"/>
    </row>
    <row r="42" spans="1:6" x14ac:dyDescent="0.15">
      <c r="A42" s="2" t="s">
        <v>119</v>
      </c>
      <c r="B42" s="11" t="s">
        <v>106</v>
      </c>
      <c r="C42" s="69">
        <v>4</v>
      </c>
      <c r="F42" s="26"/>
    </row>
    <row r="43" spans="1:6" ht="26" x14ac:dyDescent="0.15">
      <c r="A43" s="2" t="s">
        <v>119</v>
      </c>
      <c r="B43" s="198" t="s">
        <v>569</v>
      </c>
      <c r="C43" s="69"/>
      <c r="F43" s="26"/>
    </row>
    <row r="44" spans="1:6" ht="26" x14ac:dyDescent="0.15">
      <c r="A44" s="2" t="s">
        <v>119</v>
      </c>
      <c r="B44" s="198" t="s">
        <v>570</v>
      </c>
      <c r="C44" s="69">
        <v>65</v>
      </c>
      <c r="F44" s="26"/>
    </row>
    <row r="45" spans="1:6" x14ac:dyDescent="0.15">
      <c r="A45" s="2" t="s">
        <v>119</v>
      </c>
      <c r="B45" s="200" t="s">
        <v>571</v>
      </c>
      <c r="C45" s="69"/>
      <c r="F45" s="26"/>
    </row>
    <row r="46" spans="1:6" x14ac:dyDescent="0.15"/>
    <row r="47" spans="1:6" ht="16" x14ac:dyDescent="0.15">
      <c r="B47" s="27" t="s">
        <v>107</v>
      </c>
      <c r="C47" s="4"/>
      <c r="D47" s="4"/>
      <c r="E47" s="4"/>
      <c r="F47" s="4"/>
    </row>
    <row r="48" spans="1:6" ht="54.75" customHeight="1" x14ac:dyDescent="0.15">
      <c r="B48" s="503" t="s">
        <v>970</v>
      </c>
      <c r="C48" s="503"/>
      <c r="D48" s="503"/>
      <c r="E48" s="503"/>
      <c r="F48" s="503"/>
    </row>
    <row r="49" spans="1:6" x14ac:dyDescent="0.15">
      <c r="A49" s="7"/>
      <c r="B49" s="4"/>
      <c r="C49" s="4"/>
      <c r="D49" s="4"/>
      <c r="E49" s="4"/>
      <c r="F49" s="4"/>
    </row>
    <row r="50" spans="1:6" x14ac:dyDescent="0.15">
      <c r="B50" s="522" t="s">
        <v>372</v>
      </c>
      <c r="C50" s="523"/>
      <c r="D50" s="28"/>
      <c r="E50" s="28"/>
      <c r="F50" s="28"/>
    </row>
    <row r="51" spans="1:6" x14ac:dyDescent="0.15">
      <c r="A51" s="132"/>
      <c r="B51" s="142"/>
      <c r="C51" s="142"/>
      <c r="D51" s="142"/>
      <c r="E51" s="142"/>
      <c r="F51" s="142"/>
    </row>
    <row r="52" spans="1:6" ht="42.75" customHeight="1" x14ac:dyDescent="0.15">
      <c r="A52" s="132"/>
      <c r="B52" s="502" t="s">
        <v>1043</v>
      </c>
      <c r="C52" s="502"/>
      <c r="D52" s="502"/>
      <c r="E52" s="502"/>
      <c r="F52" s="142"/>
    </row>
    <row r="53" spans="1:6" x14ac:dyDescent="0.15">
      <c r="A53" s="132"/>
      <c r="B53" s="131"/>
      <c r="C53" s="131"/>
      <c r="D53" s="131"/>
      <c r="E53" s="131"/>
      <c r="F53" s="142"/>
    </row>
    <row r="54" spans="1:6" x14ac:dyDescent="0.15">
      <c r="A54" s="132"/>
      <c r="B54" s="144" t="s">
        <v>1033</v>
      </c>
      <c r="C54" s="131"/>
      <c r="D54" s="131"/>
      <c r="E54" s="131"/>
      <c r="F54" s="142"/>
    </row>
    <row r="55" spans="1:6" s="143" customFormat="1" ht="48" customHeight="1" x14ac:dyDescent="0.15">
      <c r="A55" s="1"/>
      <c r="B55" s="502" t="s">
        <v>1044</v>
      </c>
      <c r="C55" s="503"/>
      <c r="D55" s="503"/>
      <c r="E55" s="503"/>
      <c r="F55" s="503"/>
    </row>
    <row r="56" spans="1:6" s="143" customFormat="1" ht="38.25" customHeight="1" x14ac:dyDescent="0.15">
      <c r="A56" s="2" t="s">
        <v>120</v>
      </c>
      <c r="B56" s="504" t="s">
        <v>1034</v>
      </c>
      <c r="C56" s="505"/>
      <c r="D56" s="505"/>
      <c r="E56" s="506"/>
      <c r="F56" s="67">
        <v>401</v>
      </c>
    </row>
    <row r="57" spans="1:6" s="143" customFormat="1" ht="65.25" customHeight="1" x14ac:dyDescent="0.15">
      <c r="A57" s="2" t="s">
        <v>121</v>
      </c>
      <c r="B57" s="496" t="s">
        <v>1035</v>
      </c>
      <c r="C57" s="497"/>
      <c r="D57" s="497"/>
      <c r="E57" s="498"/>
      <c r="F57" s="67">
        <v>0</v>
      </c>
    </row>
    <row r="58" spans="1:6" s="143" customFormat="1" ht="35.25" customHeight="1" x14ac:dyDescent="0.15">
      <c r="A58" s="2" t="s">
        <v>122</v>
      </c>
      <c r="B58" s="499" t="s">
        <v>1036</v>
      </c>
      <c r="C58" s="500"/>
      <c r="D58" s="500"/>
      <c r="E58" s="501"/>
      <c r="F58" s="67">
        <f>F56-F57</f>
        <v>401</v>
      </c>
    </row>
    <row r="59" spans="1:6" ht="36" customHeight="1" x14ac:dyDescent="0.15">
      <c r="A59" s="2" t="s">
        <v>123</v>
      </c>
      <c r="B59" s="499" t="s">
        <v>1037</v>
      </c>
      <c r="C59" s="500"/>
      <c r="D59" s="500"/>
      <c r="E59" s="501"/>
      <c r="F59" s="67">
        <v>217</v>
      </c>
    </row>
    <row r="60" spans="1:6" ht="35.25" customHeight="1" x14ac:dyDescent="0.15">
      <c r="A60" s="2" t="s">
        <v>124</v>
      </c>
      <c r="B60" s="499" t="s">
        <v>1038</v>
      </c>
      <c r="C60" s="500"/>
      <c r="D60" s="500"/>
      <c r="E60" s="501"/>
      <c r="F60" s="67">
        <v>47</v>
      </c>
    </row>
    <row r="61" spans="1:6" ht="38.25" customHeight="1" x14ac:dyDescent="0.15">
      <c r="A61" s="2" t="s">
        <v>125</v>
      </c>
      <c r="B61" s="496" t="s">
        <v>1039</v>
      </c>
      <c r="C61" s="497"/>
      <c r="D61" s="497"/>
      <c r="E61" s="498"/>
      <c r="F61" s="67">
        <v>12</v>
      </c>
    </row>
    <row r="62" spans="1:6" ht="26.25" customHeight="1" x14ac:dyDescent="0.15">
      <c r="A62" s="2" t="s">
        <v>126</v>
      </c>
      <c r="B62" s="499" t="s">
        <v>373</v>
      </c>
      <c r="C62" s="500"/>
      <c r="D62" s="500"/>
      <c r="E62" s="501"/>
      <c r="F62" s="67">
        <f>SUM(F59:F61)</f>
        <v>276</v>
      </c>
    </row>
    <row r="63" spans="1:6" ht="25.5" customHeight="1" x14ac:dyDescent="0.15">
      <c r="A63" s="2" t="s">
        <v>676</v>
      </c>
      <c r="B63" s="499" t="s">
        <v>1040</v>
      </c>
      <c r="C63" s="500"/>
      <c r="D63" s="500"/>
      <c r="E63" s="501"/>
      <c r="F63" s="70">
        <f>F62/F58</f>
        <v>0.6882793017456359</v>
      </c>
    </row>
    <row r="64" spans="1:6" ht="27.75" customHeight="1" x14ac:dyDescent="0.15">
      <c r="A64" s="132"/>
      <c r="B64" s="131"/>
      <c r="C64" s="131"/>
      <c r="D64" s="131"/>
      <c r="E64" s="131"/>
      <c r="F64" s="142"/>
    </row>
    <row r="65" spans="1:6" ht="30.75" customHeight="1" x14ac:dyDescent="0.15">
      <c r="A65" s="132"/>
      <c r="B65" s="145" t="s">
        <v>971</v>
      </c>
      <c r="C65" s="142"/>
      <c r="D65" s="142"/>
      <c r="E65" s="142"/>
      <c r="F65" s="142"/>
    </row>
    <row r="66" spans="1:6" ht="42" customHeight="1" x14ac:dyDescent="0.15">
      <c r="B66" s="502" t="s">
        <v>972</v>
      </c>
      <c r="C66" s="503"/>
      <c r="D66" s="503"/>
      <c r="E66" s="503"/>
      <c r="F66" s="503"/>
    </row>
    <row r="67" spans="1:6" ht="37.5" customHeight="1" x14ac:dyDescent="0.15">
      <c r="A67" s="2" t="s">
        <v>120</v>
      </c>
      <c r="B67" s="504" t="s">
        <v>973</v>
      </c>
      <c r="C67" s="505"/>
      <c r="D67" s="505"/>
      <c r="E67" s="506"/>
      <c r="F67" s="67">
        <v>435</v>
      </c>
    </row>
    <row r="68" spans="1:6" s="143" customFormat="1" ht="57.75" customHeight="1" x14ac:dyDescent="0.15">
      <c r="A68" s="2" t="s">
        <v>121</v>
      </c>
      <c r="B68" s="496" t="s">
        <v>974</v>
      </c>
      <c r="C68" s="497"/>
      <c r="D68" s="497"/>
      <c r="E68" s="498"/>
      <c r="F68" s="67">
        <v>0</v>
      </c>
    </row>
    <row r="69" spans="1:6" s="143" customFormat="1" ht="31.5" customHeight="1" x14ac:dyDescent="0.15">
      <c r="A69" s="2" t="s">
        <v>122</v>
      </c>
      <c r="B69" s="499" t="s">
        <v>975</v>
      </c>
      <c r="C69" s="500"/>
      <c r="D69" s="500"/>
      <c r="E69" s="501"/>
      <c r="F69" s="67">
        <f>F67-F68</f>
        <v>435</v>
      </c>
    </row>
    <row r="70" spans="1:6" ht="39.75" customHeight="1" x14ac:dyDescent="0.15">
      <c r="A70" s="2" t="s">
        <v>123</v>
      </c>
      <c r="B70" s="499" t="s">
        <v>977</v>
      </c>
      <c r="C70" s="500"/>
      <c r="D70" s="500"/>
      <c r="E70" s="501"/>
      <c r="F70" s="67">
        <v>225</v>
      </c>
    </row>
    <row r="71" spans="1:6" ht="27" customHeight="1" x14ac:dyDescent="0.15">
      <c r="A71" s="2" t="s">
        <v>124</v>
      </c>
      <c r="B71" s="499" t="s">
        <v>978</v>
      </c>
      <c r="C71" s="500"/>
      <c r="D71" s="500"/>
      <c r="E71" s="501"/>
      <c r="F71" s="67">
        <v>41</v>
      </c>
    </row>
    <row r="72" spans="1:6" ht="41.25" customHeight="1" x14ac:dyDescent="0.15">
      <c r="A72" s="2" t="s">
        <v>125</v>
      </c>
      <c r="B72" s="496" t="s">
        <v>979</v>
      </c>
      <c r="C72" s="497"/>
      <c r="D72" s="497"/>
      <c r="E72" s="498"/>
      <c r="F72" s="67">
        <v>5</v>
      </c>
    </row>
    <row r="73" spans="1:6" ht="26.25" customHeight="1" x14ac:dyDescent="0.15">
      <c r="A73" s="2" t="s">
        <v>126</v>
      </c>
      <c r="B73" s="499" t="s">
        <v>373</v>
      </c>
      <c r="C73" s="500"/>
      <c r="D73" s="500"/>
      <c r="E73" s="501"/>
      <c r="F73" s="67">
        <f>SUM(F70:F72)</f>
        <v>271</v>
      </c>
    </row>
    <row r="74" spans="1:6" ht="25.5" customHeight="1" x14ac:dyDescent="0.15">
      <c r="A74" s="2" t="s">
        <v>676</v>
      </c>
      <c r="B74" s="499" t="s">
        <v>976</v>
      </c>
      <c r="C74" s="500"/>
      <c r="D74" s="500"/>
      <c r="E74" s="501"/>
      <c r="F74" s="70">
        <f>F73/F69</f>
        <v>0.62298850574712639</v>
      </c>
    </row>
    <row r="75" spans="1:6" ht="27.75" customHeight="1" x14ac:dyDescent="0.15">
      <c r="F75" s="71"/>
    </row>
    <row r="76" spans="1:6" ht="30.75" customHeight="1" x14ac:dyDescent="0.15">
      <c r="B76" s="3" t="s">
        <v>1048</v>
      </c>
      <c r="F76" s="71"/>
    </row>
    <row r="77" spans="1:6" ht="14.25" customHeight="1" x14ac:dyDescent="0.15">
      <c r="A77" s="132"/>
      <c r="B77" s="143"/>
      <c r="C77" s="143"/>
      <c r="D77" s="143"/>
      <c r="E77" s="143"/>
      <c r="F77" s="146"/>
    </row>
    <row r="78" spans="1:6" ht="27" customHeight="1" x14ac:dyDescent="0.15">
      <c r="A78" s="132"/>
      <c r="B78" s="525" t="s">
        <v>980</v>
      </c>
      <c r="C78" s="525"/>
      <c r="D78" s="525"/>
      <c r="E78" s="525"/>
      <c r="F78" s="146"/>
    </row>
    <row r="79" spans="1:6" x14ac:dyDescent="0.15">
      <c r="A79" s="132"/>
      <c r="B79" s="143"/>
      <c r="C79" s="143"/>
      <c r="D79" s="143"/>
      <c r="E79" s="143"/>
      <c r="F79" s="146"/>
    </row>
    <row r="80" spans="1:6" x14ac:dyDescent="0.15">
      <c r="A80" s="132"/>
      <c r="B80" s="147" t="s">
        <v>981</v>
      </c>
      <c r="C80" s="143"/>
      <c r="D80" s="143"/>
      <c r="E80" s="143"/>
      <c r="F80" s="146"/>
    </row>
    <row r="81" spans="1:6" s="143" customFormat="1" ht="17.25" customHeight="1" x14ac:dyDescent="0.15">
      <c r="A81" s="2" t="s">
        <v>109</v>
      </c>
      <c r="B81" s="524" t="s">
        <v>982</v>
      </c>
      <c r="C81" s="524"/>
      <c r="D81" s="524"/>
      <c r="E81" s="524"/>
      <c r="F81" s="69"/>
    </row>
    <row r="82" spans="1:6" s="143" customFormat="1" ht="57" customHeight="1" x14ac:dyDescent="0.15">
      <c r="A82" s="29" t="s">
        <v>374</v>
      </c>
      <c r="B82" s="524" t="s">
        <v>983</v>
      </c>
      <c r="C82" s="524"/>
      <c r="D82" s="524"/>
      <c r="E82" s="524"/>
      <c r="F82" s="69"/>
    </row>
    <row r="83" spans="1:6" s="143" customFormat="1" ht="30.75" customHeight="1" x14ac:dyDescent="0.15">
      <c r="A83" s="29" t="s">
        <v>375</v>
      </c>
      <c r="B83" s="524" t="s">
        <v>984</v>
      </c>
      <c r="C83" s="524"/>
      <c r="D83" s="524"/>
      <c r="E83" s="524"/>
      <c r="F83" s="69">
        <f>F81-F82</f>
        <v>0</v>
      </c>
    </row>
    <row r="84" spans="1:6" s="143" customFormat="1" ht="23.25" customHeight="1" x14ac:dyDescent="0.15">
      <c r="A84" s="29" t="s">
        <v>376</v>
      </c>
      <c r="B84" s="524" t="s">
        <v>383</v>
      </c>
      <c r="C84" s="524"/>
      <c r="D84" s="524"/>
      <c r="E84" s="524"/>
      <c r="F84" s="69"/>
    </row>
    <row r="85" spans="1:6" s="143" customFormat="1" ht="21.75" customHeight="1" x14ac:dyDescent="0.15">
      <c r="A85" s="2" t="s">
        <v>377</v>
      </c>
      <c r="B85" s="524" t="s">
        <v>384</v>
      </c>
      <c r="C85" s="524"/>
      <c r="D85" s="524"/>
      <c r="E85" s="524"/>
      <c r="F85" s="69"/>
    </row>
    <row r="86" spans="1:6" s="143" customFormat="1" ht="24.75" customHeight="1" x14ac:dyDescent="0.15">
      <c r="A86" s="2" t="s">
        <v>378</v>
      </c>
      <c r="B86" s="524" t="s">
        <v>385</v>
      </c>
      <c r="C86" s="524"/>
      <c r="D86" s="524"/>
      <c r="E86" s="524"/>
      <c r="F86" s="69"/>
    </row>
    <row r="87" spans="1:6" s="143" customFormat="1" ht="30" customHeight="1" x14ac:dyDescent="0.15">
      <c r="A87" s="2" t="s">
        <v>379</v>
      </c>
      <c r="B87" s="524" t="s">
        <v>386</v>
      </c>
      <c r="C87" s="524"/>
      <c r="D87" s="524"/>
      <c r="E87" s="524"/>
      <c r="F87" s="69"/>
    </row>
    <row r="88" spans="1:6" s="143" customFormat="1" x14ac:dyDescent="0.15">
      <c r="A88" s="2" t="s">
        <v>380</v>
      </c>
      <c r="B88" s="524" t="s">
        <v>387</v>
      </c>
      <c r="C88" s="524"/>
      <c r="D88" s="524"/>
      <c r="E88" s="524"/>
      <c r="F88" s="69"/>
    </row>
    <row r="89" spans="1:6" s="143" customFormat="1" x14ac:dyDescent="0.15">
      <c r="A89" s="2" t="s">
        <v>381</v>
      </c>
      <c r="B89" s="524" t="s">
        <v>388</v>
      </c>
      <c r="C89" s="524"/>
      <c r="D89" s="524"/>
      <c r="E89" s="524"/>
      <c r="F89" s="69"/>
    </row>
    <row r="90" spans="1:6" s="143" customFormat="1" x14ac:dyDescent="0.15">
      <c r="A90" s="2" t="s">
        <v>382</v>
      </c>
      <c r="B90" s="524" t="s">
        <v>389</v>
      </c>
      <c r="C90" s="524"/>
      <c r="D90" s="524"/>
      <c r="E90" s="524"/>
      <c r="F90" s="69"/>
    </row>
    <row r="91" spans="1:6" s="143" customFormat="1" ht="25.5" customHeight="1" x14ac:dyDescent="0.15">
      <c r="A91" s="2"/>
      <c r="B91" s="42"/>
      <c r="C91" s="42"/>
      <c r="D91" s="42"/>
      <c r="E91" s="42"/>
      <c r="F91" s="148"/>
    </row>
    <row r="92" spans="1:6" s="143" customFormat="1" x14ac:dyDescent="0.15">
      <c r="A92" s="132"/>
      <c r="B92" s="147" t="s">
        <v>965</v>
      </c>
      <c r="F92" s="146"/>
    </row>
    <row r="93" spans="1:6" s="143" customFormat="1" ht="18.75" customHeight="1" x14ac:dyDescent="0.15">
      <c r="A93" s="2" t="s">
        <v>109</v>
      </c>
      <c r="B93" s="524" t="s">
        <v>966</v>
      </c>
      <c r="C93" s="524"/>
      <c r="D93" s="524"/>
      <c r="E93" s="524"/>
      <c r="F93" s="69"/>
    </row>
    <row r="94" spans="1:6" s="143" customFormat="1" ht="53.25" customHeight="1" x14ac:dyDescent="0.15">
      <c r="A94" s="29" t="s">
        <v>374</v>
      </c>
      <c r="B94" s="524" t="s">
        <v>967</v>
      </c>
      <c r="C94" s="524"/>
      <c r="D94" s="524"/>
      <c r="E94" s="524"/>
      <c r="F94" s="69"/>
    </row>
    <row r="95" spans="1:6" s="143" customFormat="1" ht="30" customHeight="1" x14ac:dyDescent="0.15">
      <c r="A95" s="29" t="s">
        <v>375</v>
      </c>
      <c r="B95" s="524" t="s">
        <v>968</v>
      </c>
      <c r="C95" s="524"/>
      <c r="D95" s="524"/>
      <c r="E95" s="524"/>
      <c r="F95" s="69">
        <f>F93-F94</f>
        <v>0</v>
      </c>
    </row>
    <row r="96" spans="1:6" s="143" customFormat="1" x14ac:dyDescent="0.15">
      <c r="A96" s="29" t="s">
        <v>376</v>
      </c>
      <c r="B96" s="524" t="s">
        <v>383</v>
      </c>
      <c r="C96" s="524"/>
      <c r="D96" s="524"/>
      <c r="E96" s="524"/>
      <c r="F96" s="69"/>
    </row>
    <row r="97" spans="1:6" x14ac:dyDescent="0.15">
      <c r="A97" s="2" t="s">
        <v>377</v>
      </c>
      <c r="B97" s="524" t="s">
        <v>384</v>
      </c>
      <c r="C97" s="524"/>
      <c r="D97" s="524"/>
      <c r="E97" s="524"/>
      <c r="F97" s="69"/>
    </row>
    <row r="98" spans="1:6" ht="23.25" customHeight="1" x14ac:dyDescent="0.15">
      <c r="A98" s="2" t="s">
        <v>378</v>
      </c>
      <c r="B98" s="524" t="s">
        <v>385</v>
      </c>
      <c r="C98" s="524"/>
      <c r="D98" s="524"/>
      <c r="E98" s="524"/>
      <c r="F98" s="69"/>
    </row>
    <row r="99" spans="1:6" ht="27.75" customHeight="1" x14ac:dyDescent="0.15">
      <c r="A99" s="2" t="s">
        <v>379</v>
      </c>
      <c r="B99" s="524" t="s">
        <v>386</v>
      </c>
      <c r="C99" s="524"/>
      <c r="D99" s="524"/>
      <c r="E99" s="524"/>
      <c r="F99" s="69"/>
    </row>
    <row r="100" spans="1:6" x14ac:dyDescent="0.15">
      <c r="A100" s="2" t="s">
        <v>380</v>
      </c>
      <c r="B100" s="524" t="s">
        <v>387</v>
      </c>
      <c r="C100" s="524"/>
      <c r="D100" s="524"/>
      <c r="E100" s="524"/>
      <c r="F100" s="69"/>
    </row>
    <row r="101" spans="1:6" x14ac:dyDescent="0.15">
      <c r="A101" s="2" t="s">
        <v>381</v>
      </c>
      <c r="B101" s="524" t="s">
        <v>388</v>
      </c>
      <c r="C101" s="524"/>
      <c r="D101" s="524"/>
      <c r="E101" s="524"/>
      <c r="F101" s="69"/>
    </row>
    <row r="102" spans="1:6" x14ac:dyDescent="0.15">
      <c r="A102" s="2" t="s">
        <v>382</v>
      </c>
      <c r="B102" s="524" t="s">
        <v>389</v>
      </c>
      <c r="C102" s="524"/>
      <c r="D102" s="524"/>
      <c r="E102" s="524"/>
      <c r="F102" s="69"/>
    </row>
    <row r="103" spans="1:6" ht="24.75" customHeight="1" x14ac:dyDescent="0.15"/>
    <row r="104" spans="1:6" x14ac:dyDescent="0.15">
      <c r="B104" s="3" t="s">
        <v>108</v>
      </c>
    </row>
    <row r="105" spans="1:6" ht="78.75" customHeight="1" x14ac:dyDescent="0.15">
      <c r="B105" s="487" t="s">
        <v>1042</v>
      </c>
      <c r="C105" s="487"/>
      <c r="D105" s="487"/>
      <c r="E105" s="487"/>
      <c r="F105" s="487"/>
    </row>
    <row r="106" spans="1:6" ht="59.25" customHeight="1" x14ac:dyDescent="0.15">
      <c r="A106" s="2" t="s">
        <v>390</v>
      </c>
      <c r="B106" s="524" t="s">
        <v>1041</v>
      </c>
      <c r="C106" s="524"/>
      <c r="D106" s="524"/>
      <c r="E106" s="524"/>
      <c r="F106" s="31">
        <v>0.86699999999999999</v>
      </c>
    </row>
    <row r="107" spans="1:6" x14ac:dyDescent="0.15"/>
    <row r="108" spans="1:6" hidden="1" x14ac:dyDescent="0.15"/>
    <row r="109" spans="1:6" ht="65.25" hidden="1" customHeight="1" x14ac:dyDescent="0.15"/>
    <row r="110" spans="1:6" ht="51.75" hidden="1" customHeight="1" x14ac:dyDescent="0.15"/>
  </sheetData>
  <mergeCells count="63">
    <mergeCell ref="B106:E106"/>
    <mergeCell ref="B98:E98"/>
    <mergeCell ref="B99:E99"/>
    <mergeCell ref="B100:E100"/>
    <mergeCell ref="B101:E101"/>
    <mergeCell ref="B102:E102"/>
    <mergeCell ref="B105:F105"/>
    <mergeCell ref="B74:E74"/>
    <mergeCell ref="B93:E93"/>
    <mergeCell ref="B78:E78"/>
    <mergeCell ref="B81:E81"/>
    <mergeCell ref="B94:E94"/>
    <mergeCell ref="B95:E95"/>
    <mergeCell ref="B96:E96"/>
    <mergeCell ref="B97:E97"/>
    <mergeCell ref="B82:E82"/>
    <mergeCell ref="B83:E83"/>
    <mergeCell ref="B84:E84"/>
    <mergeCell ref="B85:E85"/>
    <mergeCell ref="B90:E90"/>
    <mergeCell ref="B86:E86"/>
    <mergeCell ref="B87:E87"/>
    <mergeCell ref="B88:E88"/>
    <mergeCell ref="B89:E89"/>
    <mergeCell ref="B58:E58"/>
    <mergeCell ref="B59:E59"/>
    <mergeCell ref="B29:C29"/>
    <mergeCell ref="B30:C30"/>
    <mergeCell ref="B31:C31"/>
    <mergeCell ref="B32:C32"/>
    <mergeCell ref="B33:C33"/>
    <mergeCell ref="B48:F48"/>
    <mergeCell ref="B50:C50"/>
    <mergeCell ref="B52:E52"/>
    <mergeCell ref="B55:F55"/>
    <mergeCell ref="B56:E56"/>
    <mergeCell ref="B26:C26"/>
    <mergeCell ref="B28:C28"/>
    <mergeCell ref="B25:C25"/>
    <mergeCell ref="B27:C27"/>
    <mergeCell ref="B57:E57"/>
    <mergeCell ref="B19:E19"/>
    <mergeCell ref="B20:E20"/>
    <mergeCell ref="B22:F22"/>
    <mergeCell ref="B23:C23"/>
    <mergeCell ref="B24:C24"/>
    <mergeCell ref="A1:F1"/>
    <mergeCell ref="B3:F3"/>
    <mergeCell ref="C4:D4"/>
    <mergeCell ref="E4:F4"/>
    <mergeCell ref="B18:E18"/>
    <mergeCell ref="B60:E60"/>
    <mergeCell ref="B61:E61"/>
    <mergeCell ref="B62:E62"/>
    <mergeCell ref="B63:E63"/>
    <mergeCell ref="B67:E67"/>
    <mergeCell ref="B72:E72"/>
    <mergeCell ref="B73:E73"/>
    <mergeCell ref="B68:E68"/>
    <mergeCell ref="B66:F66"/>
    <mergeCell ref="B69:E69"/>
    <mergeCell ref="B71:E71"/>
    <mergeCell ref="B70:E70"/>
  </mergeCells>
  <phoneticPr fontId="0" type="noConversion"/>
  <pageMargins left="0.7" right="0.7" top="0.75" bottom="0.75" header="0.3" footer="0.3"/>
  <pageSetup scale="75" orientation="portrait"/>
  <headerFooter alignWithMargins="0">
    <oddHeader xml:space="preserve">&amp;CCommon Data Set 2014-2015
</oddHeader>
    <oddFooter>&amp;C&amp;A&amp;RPage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T274"/>
  <sheetViews>
    <sheetView tabSelected="1" showRuler="0" topLeftCell="A136" workbookViewId="0">
      <selection activeCell="B137" sqref="B137:F137"/>
    </sheetView>
  </sheetViews>
  <sheetFormatPr baseColWidth="10" defaultColWidth="0" defaultRowHeight="0" customHeight="1" zeroHeight="1" x14ac:dyDescent="0.15"/>
  <cols>
    <col min="1" max="1" width="4.5" style="234" customWidth="1"/>
    <col min="2" max="2" width="27" style="233" customWidth="1"/>
    <col min="3" max="3" width="14.6640625" style="233" customWidth="1"/>
    <col min="4" max="4" width="19.5" style="233" customWidth="1"/>
    <col min="5" max="6" width="14.6640625" style="233" customWidth="1"/>
    <col min="7" max="7" width="17.6640625" style="233" customWidth="1"/>
    <col min="8" max="8" width="14.6640625" style="233" customWidth="1"/>
    <col min="9" max="9" width="18.5" style="233" customWidth="1"/>
    <col min="10" max="10" width="13.6640625" style="233" customWidth="1"/>
    <col min="11" max="11" width="40.5" style="233" customWidth="1"/>
    <col min="12" max="12" width="15.5" style="233" customWidth="1"/>
    <col min="13" max="13" width="19.5" style="233" customWidth="1"/>
    <col min="14" max="14" width="20.5" style="233" customWidth="1"/>
    <col min="15" max="15" width="14.33203125" style="233" customWidth="1"/>
    <col min="16" max="16" width="16.33203125" style="233" customWidth="1"/>
    <col min="17" max="17" width="15.33203125" style="233" customWidth="1"/>
    <col min="18" max="16384" width="0" style="233" hidden="1"/>
  </cols>
  <sheetData>
    <row r="1" spans="1:9" ht="18" x14ac:dyDescent="0.15">
      <c r="A1" s="526" t="s">
        <v>391</v>
      </c>
      <c r="B1" s="527"/>
      <c r="C1" s="527"/>
      <c r="D1" s="527"/>
      <c r="E1" s="527"/>
      <c r="F1" s="527"/>
      <c r="G1" s="232"/>
      <c r="H1" s="232"/>
      <c r="I1" s="232"/>
    </row>
    <row r="2" spans="1:9" ht="13" x14ac:dyDescent="0.15"/>
    <row r="3" spans="1:9" ht="16" x14ac:dyDescent="0.2">
      <c r="B3" s="235" t="s">
        <v>392</v>
      </c>
    </row>
    <row r="4" spans="1:9" ht="103.5" customHeight="1" x14ac:dyDescent="0.15">
      <c r="A4" s="236" t="s">
        <v>630</v>
      </c>
      <c r="B4" s="528" t="s">
        <v>1049</v>
      </c>
      <c r="C4" s="529"/>
      <c r="D4" s="529"/>
      <c r="E4" s="529"/>
      <c r="F4" s="530"/>
      <c r="G4" s="238"/>
      <c r="H4" s="238"/>
      <c r="I4" s="238"/>
    </row>
    <row r="5" spans="1:9" ht="13" x14ac:dyDescent="0.15">
      <c r="A5" s="236" t="s">
        <v>630</v>
      </c>
      <c r="B5" s="531" t="s">
        <v>310</v>
      </c>
      <c r="C5" s="532"/>
      <c r="D5" s="533"/>
      <c r="E5" s="395">
        <v>1174</v>
      </c>
    </row>
    <row r="6" spans="1:9" ht="13" x14ac:dyDescent="0.15">
      <c r="A6" s="236" t="s">
        <v>630</v>
      </c>
      <c r="B6" s="534" t="s">
        <v>311</v>
      </c>
      <c r="C6" s="535"/>
      <c r="D6" s="536"/>
      <c r="E6" s="248">
        <v>1603</v>
      </c>
    </row>
    <row r="7" spans="1:9" ht="13" x14ac:dyDescent="0.15">
      <c r="A7" s="236"/>
      <c r="B7" s="239"/>
      <c r="C7" s="240"/>
      <c r="D7" s="240"/>
      <c r="E7" s="239"/>
    </row>
    <row r="8" spans="1:9" ht="13" x14ac:dyDescent="0.15">
      <c r="A8" s="236" t="s">
        <v>630</v>
      </c>
      <c r="B8" s="534" t="s">
        <v>312</v>
      </c>
      <c r="C8" s="535"/>
      <c r="D8" s="536"/>
      <c r="E8" s="248">
        <v>861</v>
      </c>
    </row>
    <row r="9" spans="1:9" ht="13" x14ac:dyDescent="0.15">
      <c r="A9" s="236" t="s">
        <v>630</v>
      </c>
      <c r="B9" s="534" t="s">
        <v>767</v>
      </c>
      <c r="C9" s="535"/>
      <c r="D9" s="536"/>
      <c r="E9" s="248">
        <v>1261</v>
      </c>
    </row>
    <row r="10" spans="1:9" ht="13" x14ac:dyDescent="0.15">
      <c r="A10" s="236"/>
      <c r="B10" s="239"/>
      <c r="C10" s="241"/>
      <c r="D10" s="241"/>
      <c r="E10" s="250"/>
      <c r="F10" s="242"/>
    </row>
    <row r="11" spans="1:9" ht="13" x14ac:dyDescent="0.15">
      <c r="A11" s="236" t="s">
        <v>630</v>
      </c>
      <c r="B11" s="534" t="s">
        <v>757</v>
      </c>
      <c r="C11" s="535"/>
      <c r="D11" s="536"/>
      <c r="E11" s="248">
        <v>300</v>
      </c>
    </row>
    <row r="12" spans="1:9" ht="13" x14ac:dyDescent="0.15">
      <c r="A12" s="236" t="s">
        <v>630</v>
      </c>
      <c r="B12" s="537" t="s">
        <v>758</v>
      </c>
      <c r="C12" s="535"/>
      <c r="D12" s="536"/>
      <c r="E12" s="444">
        <v>2</v>
      </c>
    </row>
    <row r="13" spans="1:9" ht="13" x14ac:dyDescent="0.15">
      <c r="A13" s="236"/>
      <c r="B13" s="239"/>
      <c r="C13" s="241"/>
      <c r="D13" s="241"/>
      <c r="E13" s="250"/>
    </row>
    <row r="14" spans="1:9" ht="13" x14ac:dyDescent="0.15">
      <c r="A14" s="236" t="s">
        <v>630</v>
      </c>
      <c r="B14" s="538" t="s">
        <v>759</v>
      </c>
      <c r="C14" s="535"/>
      <c r="D14" s="536"/>
      <c r="E14" s="248">
        <v>304</v>
      </c>
    </row>
    <row r="15" spans="1:9" ht="13" x14ac:dyDescent="0.15">
      <c r="A15" s="236" t="s">
        <v>630</v>
      </c>
      <c r="B15" s="537" t="s">
        <v>760</v>
      </c>
      <c r="C15" s="535"/>
      <c r="D15" s="536"/>
      <c r="E15" s="444">
        <v>2</v>
      </c>
    </row>
    <row r="16" spans="1:9" ht="13" x14ac:dyDescent="0.15"/>
    <row r="17" spans="1:9" ht="29.25" customHeight="1" x14ac:dyDescent="0.15">
      <c r="A17" s="236" t="s">
        <v>631</v>
      </c>
      <c r="B17" s="528" t="s">
        <v>761</v>
      </c>
      <c r="C17" s="529"/>
      <c r="D17" s="529"/>
      <c r="E17" s="529"/>
      <c r="F17" s="530"/>
      <c r="G17" s="238"/>
      <c r="H17" s="238"/>
      <c r="I17" s="238"/>
    </row>
    <row r="18" spans="1:9" ht="13" x14ac:dyDescent="0.15">
      <c r="A18" s="236"/>
      <c r="B18" s="539"/>
      <c r="C18" s="540"/>
      <c r="D18" s="540"/>
      <c r="E18" s="244" t="s">
        <v>514</v>
      </c>
      <c r="F18" s="244" t="s">
        <v>515</v>
      </c>
      <c r="G18" s="245"/>
      <c r="H18" s="245"/>
      <c r="I18" s="245"/>
    </row>
    <row r="19" spans="1:9" ht="13" x14ac:dyDescent="0.15">
      <c r="A19" s="236" t="s">
        <v>631</v>
      </c>
      <c r="B19" s="541" t="s">
        <v>393</v>
      </c>
      <c r="C19" s="541"/>
      <c r="D19" s="541"/>
      <c r="E19" s="244"/>
      <c r="F19" s="244" t="s">
        <v>1019</v>
      </c>
      <c r="G19" s="245"/>
      <c r="H19" s="245"/>
      <c r="I19" s="245"/>
    </row>
    <row r="20" spans="1:9" ht="13" x14ac:dyDescent="0.15">
      <c r="A20" s="236" t="s">
        <v>631</v>
      </c>
      <c r="B20" s="542" t="s">
        <v>1050</v>
      </c>
      <c r="C20" s="542"/>
      <c r="D20" s="542"/>
      <c r="E20" s="246"/>
      <c r="F20" s="241"/>
      <c r="G20" s="241"/>
      <c r="H20" s="241"/>
      <c r="I20" s="241"/>
    </row>
    <row r="21" spans="1:9" ht="13" x14ac:dyDescent="0.15">
      <c r="A21" s="236" t="s">
        <v>631</v>
      </c>
      <c r="B21" s="543" t="s">
        <v>663</v>
      </c>
      <c r="C21" s="544"/>
      <c r="D21" s="545"/>
      <c r="E21" s="247"/>
      <c r="F21" s="241"/>
      <c r="G21" s="241"/>
      <c r="H21" s="241"/>
      <c r="I21" s="241"/>
    </row>
    <row r="22" spans="1:9" ht="13" x14ac:dyDescent="0.15">
      <c r="A22" s="236" t="s">
        <v>631</v>
      </c>
      <c r="B22" s="546" t="s">
        <v>459</v>
      </c>
      <c r="C22" s="546"/>
      <c r="D22" s="546"/>
      <c r="E22" s="247"/>
      <c r="F22" s="241"/>
      <c r="G22" s="241"/>
      <c r="H22" s="241"/>
      <c r="I22" s="241"/>
    </row>
    <row r="23" spans="1:9" ht="13" x14ac:dyDescent="0.15">
      <c r="A23" s="236" t="s">
        <v>631</v>
      </c>
      <c r="B23" s="546" t="s">
        <v>460</v>
      </c>
      <c r="C23" s="546"/>
      <c r="D23" s="546"/>
      <c r="E23" s="247"/>
    </row>
    <row r="24" spans="1:9" ht="13" x14ac:dyDescent="0.15">
      <c r="A24" s="236" t="s">
        <v>631</v>
      </c>
      <c r="B24" s="249" t="s">
        <v>664</v>
      </c>
      <c r="C24" s="250"/>
      <c r="D24" s="250"/>
      <c r="E24" s="251"/>
    </row>
    <row r="25" spans="1:9" ht="13" x14ac:dyDescent="0.15">
      <c r="A25" s="236" t="s">
        <v>631</v>
      </c>
      <c r="B25" s="547" t="s">
        <v>665</v>
      </c>
      <c r="C25" s="548"/>
      <c r="D25" s="250"/>
      <c r="E25" s="251"/>
    </row>
    <row r="26" spans="1:9" ht="13" x14ac:dyDescent="0.15">
      <c r="A26" s="236" t="s">
        <v>631</v>
      </c>
      <c r="B26" s="547" t="s">
        <v>666</v>
      </c>
      <c r="C26" s="548"/>
      <c r="D26" s="250"/>
      <c r="E26" s="251"/>
    </row>
    <row r="27" spans="1:9" ht="13" x14ac:dyDescent="0.15">
      <c r="B27" s="238"/>
      <c r="C27" s="238"/>
      <c r="D27" s="238"/>
    </row>
    <row r="28" spans="1:9" ht="16" x14ac:dyDescent="0.2">
      <c r="A28" s="253"/>
      <c r="B28" s="235" t="s">
        <v>394</v>
      </c>
    </row>
    <row r="29" spans="1:9" ht="13" x14ac:dyDescent="0.15">
      <c r="A29" s="236" t="s">
        <v>629</v>
      </c>
      <c r="B29" s="254" t="s">
        <v>713</v>
      </c>
    </row>
    <row r="30" spans="1:9" ht="25.5" customHeight="1" x14ac:dyDescent="0.15">
      <c r="A30" s="236" t="s">
        <v>629</v>
      </c>
      <c r="B30" s="549" t="s">
        <v>395</v>
      </c>
      <c r="C30" s="549"/>
      <c r="D30" s="244" t="s">
        <v>1019</v>
      </c>
      <c r="F30" s="241"/>
      <c r="G30" s="241"/>
      <c r="H30" s="241"/>
      <c r="I30" s="241"/>
    </row>
    <row r="31" spans="1:9" ht="24.75" customHeight="1" x14ac:dyDescent="0.15">
      <c r="A31" s="236" t="s">
        <v>629</v>
      </c>
      <c r="B31" s="550" t="s">
        <v>461</v>
      </c>
      <c r="C31" s="549"/>
      <c r="D31" s="244"/>
      <c r="F31" s="241"/>
      <c r="G31" s="241"/>
      <c r="H31" s="241"/>
      <c r="I31" s="241"/>
    </row>
    <row r="32" spans="1:9" ht="12.75" customHeight="1" x14ac:dyDescent="0.15">
      <c r="A32" s="236" t="s">
        <v>629</v>
      </c>
      <c r="B32" s="549" t="s">
        <v>462</v>
      </c>
      <c r="C32" s="549"/>
      <c r="D32" s="244"/>
      <c r="F32" s="241"/>
      <c r="G32" s="241"/>
      <c r="H32" s="241"/>
      <c r="I32" s="241"/>
    </row>
    <row r="33" spans="1:9" ht="13" x14ac:dyDescent="0.15"/>
    <row r="34" spans="1:9" ht="29.25" customHeight="1" x14ac:dyDescent="0.15">
      <c r="A34" s="236" t="s">
        <v>632</v>
      </c>
      <c r="B34" s="551" t="s">
        <v>922</v>
      </c>
      <c r="C34" s="551"/>
      <c r="D34" s="551"/>
      <c r="E34" s="551"/>
      <c r="F34" s="530"/>
      <c r="G34" s="238"/>
      <c r="H34" s="238"/>
      <c r="I34" s="238"/>
    </row>
    <row r="35" spans="1:9" ht="13" x14ac:dyDescent="0.15">
      <c r="A35" s="236" t="s">
        <v>632</v>
      </c>
      <c r="B35" s="549" t="s">
        <v>463</v>
      </c>
      <c r="C35" s="549"/>
      <c r="D35" s="244"/>
      <c r="F35" s="241"/>
      <c r="G35" s="241"/>
      <c r="H35" s="241"/>
      <c r="I35" s="241"/>
    </row>
    <row r="36" spans="1:9" ht="13" x14ac:dyDescent="0.15">
      <c r="A36" s="236" t="s">
        <v>632</v>
      </c>
      <c r="B36" s="550" t="s">
        <v>464</v>
      </c>
      <c r="C36" s="549"/>
      <c r="D36" s="244" t="s">
        <v>1019</v>
      </c>
      <c r="F36" s="241"/>
      <c r="G36" s="241"/>
      <c r="H36" s="241"/>
      <c r="I36" s="241"/>
    </row>
    <row r="37" spans="1:9" ht="12.75" customHeight="1" x14ac:dyDescent="0.15">
      <c r="A37" s="236" t="s">
        <v>632</v>
      </c>
      <c r="B37" s="549" t="s">
        <v>465</v>
      </c>
      <c r="C37" s="549"/>
      <c r="D37" s="244"/>
      <c r="F37" s="241"/>
      <c r="G37" s="241"/>
      <c r="H37" s="241"/>
      <c r="I37" s="241"/>
    </row>
    <row r="38" spans="1:9" ht="13" x14ac:dyDescent="0.15"/>
    <row r="39" spans="1:9" ht="54.75" customHeight="1" x14ac:dyDescent="0.15">
      <c r="A39" s="236" t="s">
        <v>633</v>
      </c>
      <c r="B39" s="528" t="s">
        <v>600</v>
      </c>
      <c r="C39" s="552"/>
      <c r="D39" s="552"/>
      <c r="E39" s="552"/>
      <c r="F39" s="530"/>
      <c r="G39" s="238"/>
      <c r="H39" s="238"/>
      <c r="I39" s="238"/>
    </row>
    <row r="40" spans="1:9" ht="24" x14ac:dyDescent="0.15">
      <c r="A40" s="236" t="s">
        <v>633</v>
      </c>
      <c r="B40" s="259"/>
      <c r="C40" s="260" t="s">
        <v>923</v>
      </c>
      <c r="D40" s="261" t="s">
        <v>924</v>
      </c>
      <c r="E40" s="262"/>
      <c r="F40" s="251"/>
      <c r="G40" s="251"/>
      <c r="H40" s="251"/>
      <c r="I40" s="251"/>
    </row>
    <row r="41" spans="1:9" ht="13" x14ac:dyDescent="0.15">
      <c r="A41" s="236" t="s">
        <v>633</v>
      </c>
      <c r="B41" s="263" t="s">
        <v>925</v>
      </c>
      <c r="C41" s="244"/>
      <c r="D41" s="264">
        <v>16</v>
      </c>
      <c r="F41" s="251"/>
      <c r="G41" s="251"/>
      <c r="H41" s="251"/>
      <c r="I41" s="251"/>
    </row>
    <row r="42" spans="1:9" ht="13" x14ac:dyDescent="0.15">
      <c r="A42" s="236" t="s">
        <v>633</v>
      </c>
      <c r="B42" s="263" t="s">
        <v>926</v>
      </c>
      <c r="C42" s="244"/>
      <c r="D42" s="264">
        <v>4</v>
      </c>
      <c r="F42" s="251"/>
      <c r="G42" s="251"/>
      <c r="H42" s="251"/>
      <c r="I42" s="251"/>
    </row>
    <row r="43" spans="1:9" ht="13" x14ac:dyDescent="0.15">
      <c r="A43" s="236" t="s">
        <v>633</v>
      </c>
      <c r="B43" s="263" t="s">
        <v>927</v>
      </c>
      <c r="C43" s="244"/>
      <c r="D43" s="264">
        <v>2</v>
      </c>
      <c r="F43" s="251"/>
      <c r="G43" s="251"/>
      <c r="H43" s="251"/>
      <c r="I43" s="251"/>
    </row>
    <row r="44" spans="1:9" ht="13" x14ac:dyDescent="0.15">
      <c r="A44" s="236" t="s">
        <v>633</v>
      </c>
      <c r="B44" s="263" t="s">
        <v>928</v>
      </c>
      <c r="C44" s="244"/>
      <c r="D44" s="264">
        <v>2</v>
      </c>
      <c r="F44" s="251"/>
      <c r="G44" s="251"/>
      <c r="H44" s="251"/>
      <c r="I44" s="251"/>
    </row>
    <row r="45" spans="1:9" ht="26" x14ac:dyDescent="0.15">
      <c r="A45" s="236" t="s">
        <v>633</v>
      </c>
      <c r="B45" s="265" t="s">
        <v>714</v>
      </c>
      <c r="C45" s="244"/>
      <c r="D45" s="264">
        <v>2</v>
      </c>
      <c r="F45" s="251"/>
      <c r="G45" s="251"/>
      <c r="H45" s="251"/>
      <c r="I45" s="251"/>
    </row>
    <row r="46" spans="1:9" ht="13" x14ac:dyDescent="0.15">
      <c r="A46" s="236" t="s">
        <v>633</v>
      </c>
      <c r="B46" s="263" t="s">
        <v>929</v>
      </c>
      <c r="C46" s="244"/>
      <c r="D46" s="264">
        <v>2</v>
      </c>
      <c r="F46" s="251"/>
      <c r="G46" s="251"/>
      <c r="H46" s="251"/>
      <c r="I46" s="251"/>
    </row>
    <row r="47" spans="1:9" ht="13" x14ac:dyDescent="0.15">
      <c r="A47" s="236" t="s">
        <v>633</v>
      </c>
      <c r="B47" s="263" t="s">
        <v>930</v>
      </c>
      <c r="C47" s="244"/>
      <c r="D47" s="264">
        <v>3</v>
      </c>
      <c r="F47" s="251"/>
      <c r="G47" s="251"/>
      <c r="H47" s="251"/>
      <c r="I47" s="251"/>
    </row>
    <row r="48" spans="1:9" ht="13" x14ac:dyDescent="0.15">
      <c r="A48" s="236" t="s">
        <v>633</v>
      </c>
      <c r="B48" s="263" t="s">
        <v>931</v>
      </c>
      <c r="C48" s="244"/>
      <c r="D48" s="264">
        <v>2</v>
      </c>
      <c r="F48" s="251"/>
      <c r="G48" s="251"/>
      <c r="H48" s="251"/>
      <c r="I48" s="251"/>
    </row>
    <row r="49" spans="1:9" ht="14" thickBot="1" x14ac:dyDescent="0.2">
      <c r="A49" s="236" t="s">
        <v>633</v>
      </c>
      <c r="B49" s="266" t="s">
        <v>932</v>
      </c>
      <c r="C49" s="244"/>
      <c r="D49" s="264">
        <v>0</v>
      </c>
      <c r="F49" s="251"/>
      <c r="G49" s="251"/>
      <c r="H49" s="251"/>
      <c r="I49" s="251"/>
    </row>
    <row r="50" spans="1:9" ht="14" thickBot="1" x14ac:dyDescent="0.2">
      <c r="A50" s="236" t="s">
        <v>633</v>
      </c>
      <c r="B50" s="267" t="s">
        <v>370</v>
      </c>
      <c r="C50" s="264"/>
      <c r="D50" s="264">
        <v>0</v>
      </c>
      <c r="F50" s="251"/>
      <c r="G50" s="251"/>
      <c r="H50" s="251"/>
      <c r="I50" s="251"/>
    </row>
    <row r="51" spans="1:9" ht="14" thickBot="1" x14ac:dyDescent="0.2">
      <c r="A51" s="236" t="s">
        <v>633</v>
      </c>
      <c r="B51" s="267" t="s">
        <v>371</v>
      </c>
      <c r="C51" s="264"/>
      <c r="D51" s="264">
        <v>0</v>
      </c>
      <c r="F51" s="251"/>
      <c r="G51" s="251"/>
      <c r="H51" s="251"/>
      <c r="I51" s="251"/>
    </row>
    <row r="52" spans="1:9" ht="13" x14ac:dyDescent="0.15">
      <c r="A52" s="236" t="s">
        <v>633</v>
      </c>
      <c r="B52" s="268" t="s">
        <v>1084</v>
      </c>
      <c r="C52" s="244"/>
      <c r="D52" s="264">
        <v>1</v>
      </c>
      <c r="F52" s="251"/>
      <c r="G52" s="251"/>
      <c r="H52" s="251"/>
      <c r="I52" s="251"/>
    </row>
    <row r="53" spans="1:9" ht="13" x14ac:dyDescent="0.15"/>
    <row r="54" spans="1:9" ht="16" x14ac:dyDescent="0.15">
      <c r="B54" s="269" t="s">
        <v>933</v>
      </c>
    </row>
    <row r="55" spans="1:9" ht="38.25" customHeight="1" x14ac:dyDescent="0.15">
      <c r="A55" s="236" t="s">
        <v>634</v>
      </c>
      <c r="B55" s="553" t="s">
        <v>626</v>
      </c>
      <c r="C55" s="554"/>
      <c r="D55" s="554"/>
      <c r="E55" s="554"/>
      <c r="F55" s="530"/>
      <c r="G55" s="238"/>
      <c r="H55" s="238"/>
      <c r="I55" s="238"/>
    </row>
    <row r="56" spans="1:9" ht="13" x14ac:dyDescent="0.15">
      <c r="A56" s="236" t="s">
        <v>634</v>
      </c>
      <c r="B56" s="555" t="s">
        <v>627</v>
      </c>
      <c r="C56" s="541"/>
      <c r="D56" s="541"/>
      <c r="E56" s="270"/>
      <c r="F56" s="241"/>
      <c r="G56" s="241"/>
      <c r="H56" s="241"/>
      <c r="I56" s="241"/>
    </row>
    <row r="57" spans="1:9" ht="13" x14ac:dyDescent="0.15">
      <c r="A57" s="236" t="s">
        <v>634</v>
      </c>
      <c r="B57" s="556" t="s">
        <v>493</v>
      </c>
      <c r="C57" s="549"/>
      <c r="D57" s="549"/>
      <c r="E57" s="272"/>
      <c r="F57" s="241"/>
      <c r="G57" s="241"/>
      <c r="H57" s="241"/>
      <c r="I57" s="241"/>
    </row>
    <row r="58" spans="1:9" ht="13" x14ac:dyDescent="0.15">
      <c r="A58" s="236" t="s">
        <v>634</v>
      </c>
      <c r="B58" s="556" t="s">
        <v>495</v>
      </c>
      <c r="C58" s="556"/>
      <c r="D58" s="556"/>
      <c r="E58" s="270"/>
      <c r="F58" s="241"/>
      <c r="G58" s="241"/>
      <c r="H58" s="241"/>
      <c r="I58" s="241"/>
    </row>
    <row r="59" spans="1:9" ht="13" x14ac:dyDescent="0.15">
      <c r="A59" s="236" t="s">
        <v>634</v>
      </c>
      <c r="B59" s="556" t="s">
        <v>494</v>
      </c>
      <c r="C59" s="556"/>
      <c r="D59" s="556"/>
      <c r="E59" s="270"/>
      <c r="F59" s="241"/>
      <c r="G59" s="241"/>
      <c r="H59" s="241"/>
      <c r="I59" s="241"/>
    </row>
    <row r="60" spans="1:9" ht="13" x14ac:dyDescent="0.15">
      <c r="A60" s="236" t="s">
        <v>634</v>
      </c>
      <c r="B60" s="557" t="s">
        <v>628</v>
      </c>
      <c r="C60" s="558"/>
      <c r="D60" s="558"/>
      <c r="E60" s="273"/>
      <c r="F60" s="241"/>
      <c r="G60" s="241"/>
      <c r="H60" s="241"/>
      <c r="I60" s="241"/>
    </row>
    <row r="61" spans="1:9" ht="13" x14ac:dyDescent="0.15">
      <c r="B61" s="559"/>
      <c r="C61" s="542"/>
      <c r="D61" s="542"/>
      <c r="E61" s="274"/>
    </row>
    <row r="62" spans="1:9" ht="13" x14ac:dyDescent="0.15">
      <c r="B62" s="238"/>
      <c r="C62" s="238"/>
      <c r="D62" s="238"/>
    </row>
    <row r="63" spans="1:9" ht="28.5" customHeight="1" x14ac:dyDescent="0.15">
      <c r="A63" s="236" t="s">
        <v>635</v>
      </c>
      <c r="B63" s="560" t="s">
        <v>934</v>
      </c>
      <c r="C63" s="560"/>
      <c r="D63" s="560"/>
      <c r="E63" s="560"/>
      <c r="F63" s="561"/>
      <c r="G63" s="275"/>
      <c r="H63" s="275"/>
      <c r="I63" s="275"/>
    </row>
    <row r="64" spans="1:9" ht="13" x14ac:dyDescent="0.15">
      <c r="A64" s="236" t="s">
        <v>635</v>
      </c>
      <c r="B64" s="276"/>
      <c r="C64" s="270" t="s">
        <v>935</v>
      </c>
      <c r="D64" s="270" t="s">
        <v>936</v>
      </c>
      <c r="E64" s="270" t="s">
        <v>937</v>
      </c>
      <c r="F64" s="270" t="s">
        <v>938</v>
      </c>
      <c r="G64" s="277"/>
      <c r="H64" s="277"/>
      <c r="I64" s="277"/>
    </row>
    <row r="65" spans="1:9" ht="14" x14ac:dyDescent="0.15">
      <c r="A65" s="236" t="s">
        <v>635</v>
      </c>
      <c r="B65" s="278" t="s">
        <v>939</v>
      </c>
      <c r="C65" s="279"/>
      <c r="D65" s="279"/>
      <c r="E65" s="279"/>
      <c r="F65" s="280"/>
      <c r="G65" s="281"/>
      <c r="H65" s="281"/>
      <c r="I65" s="281"/>
    </row>
    <row r="66" spans="1:9" ht="13" x14ac:dyDescent="0.15">
      <c r="A66" s="236" t="s">
        <v>635</v>
      </c>
      <c r="B66" s="282" t="s">
        <v>667</v>
      </c>
      <c r="C66" s="244" t="s">
        <v>1019</v>
      </c>
      <c r="D66" s="244"/>
      <c r="E66" s="244"/>
      <c r="F66" s="244"/>
      <c r="G66" s="245"/>
      <c r="H66" s="245"/>
      <c r="I66" s="245"/>
    </row>
    <row r="67" spans="1:9" ht="13" x14ac:dyDescent="0.15">
      <c r="A67" s="236" t="s">
        <v>635</v>
      </c>
      <c r="B67" s="283" t="s">
        <v>940</v>
      </c>
      <c r="C67" s="244"/>
      <c r="D67" s="244"/>
      <c r="E67" s="244" t="s">
        <v>1019</v>
      </c>
      <c r="F67" s="244"/>
      <c r="G67" s="245"/>
      <c r="H67" s="245"/>
      <c r="I67" s="245"/>
    </row>
    <row r="68" spans="1:9" ht="13" x14ac:dyDescent="0.15">
      <c r="A68" s="236" t="s">
        <v>635</v>
      </c>
      <c r="B68" s="284" t="s">
        <v>668</v>
      </c>
      <c r="C68" s="244" t="s">
        <v>1019</v>
      </c>
      <c r="D68" s="244"/>
      <c r="E68" s="244"/>
      <c r="F68" s="244"/>
      <c r="G68" s="245"/>
      <c r="H68" s="245"/>
      <c r="I68" s="245"/>
    </row>
    <row r="69" spans="1:9" ht="13" x14ac:dyDescent="0.15">
      <c r="A69" s="236" t="s">
        <v>635</v>
      </c>
      <c r="B69" s="283" t="s">
        <v>942</v>
      </c>
      <c r="C69" s="244" t="s">
        <v>1019</v>
      </c>
      <c r="D69" s="244"/>
      <c r="E69" s="244"/>
      <c r="F69" s="244"/>
      <c r="G69" s="245"/>
      <c r="H69" s="245"/>
      <c r="I69" s="245"/>
    </row>
    <row r="70" spans="1:9" ht="13" x14ac:dyDescent="0.15">
      <c r="A70" s="236" t="s">
        <v>635</v>
      </c>
      <c r="B70" s="285" t="s">
        <v>669</v>
      </c>
      <c r="C70" s="244" t="s">
        <v>1019</v>
      </c>
      <c r="D70" s="244"/>
      <c r="E70" s="244"/>
      <c r="F70" s="244"/>
      <c r="G70" s="245"/>
      <c r="H70" s="245"/>
      <c r="I70" s="245"/>
    </row>
    <row r="71" spans="1:9" ht="13" x14ac:dyDescent="0.15">
      <c r="A71" s="236" t="s">
        <v>635</v>
      </c>
      <c r="B71" s="283" t="s">
        <v>941</v>
      </c>
      <c r="C71" s="244" t="s">
        <v>1019</v>
      </c>
      <c r="D71" s="244"/>
      <c r="E71" s="244"/>
      <c r="F71" s="244"/>
      <c r="G71" s="245"/>
      <c r="H71" s="245"/>
      <c r="I71" s="245"/>
    </row>
    <row r="72" spans="1:9" ht="14" x14ac:dyDescent="0.15">
      <c r="A72" s="236" t="s">
        <v>635</v>
      </c>
      <c r="B72" s="278" t="s">
        <v>943</v>
      </c>
      <c r="C72" s="279"/>
      <c r="D72" s="279"/>
      <c r="E72" s="279"/>
      <c r="F72" s="280"/>
      <c r="G72" s="281"/>
      <c r="H72" s="281"/>
      <c r="I72" s="281"/>
    </row>
    <row r="73" spans="1:9" ht="13" x14ac:dyDescent="0.15">
      <c r="A73" s="236" t="s">
        <v>635</v>
      </c>
      <c r="B73" s="283" t="s">
        <v>944</v>
      </c>
      <c r="C73" s="244"/>
      <c r="D73" s="244"/>
      <c r="E73" s="244" t="s">
        <v>1019</v>
      </c>
      <c r="F73" s="244"/>
      <c r="G73" s="245"/>
      <c r="H73" s="245"/>
      <c r="I73" s="245"/>
    </row>
    <row r="74" spans="1:9" ht="13" x14ac:dyDescent="0.15">
      <c r="A74" s="236" t="s">
        <v>635</v>
      </c>
      <c r="B74" s="283" t="s">
        <v>945</v>
      </c>
      <c r="C74" s="244"/>
      <c r="D74" s="244"/>
      <c r="E74" s="244" t="s">
        <v>1019</v>
      </c>
      <c r="F74" s="244"/>
      <c r="G74" s="245"/>
      <c r="H74" s="245"/>
      <c r="I74" s="245"/>
    </row>
    <row r="75" spans="1:9" ht="13" x14ac:dyDescent="0.15">
      <c r="A75" s="236" t="s">
        <v>635</v>
      </c>
      <c r="B75" s="283" t="s">
        <v>946</v>
      </c>
      <c r="C75" s="244"/>
      <c r="D75" s="244"/>
      <c r="E75" s="244" t="s">
        <v>1019</v>
      </c>
      <c r="F75" s="244"/>
      <c r="G75" s="245"/>
      <c r="H75" s="245"/>
      <c r="I75" s="245"/>
    </row>
    <row r="76" spans="1:9" ht="13" x14ac:dyDescent="0.15">
      <c r="A76" s="236" t="s">
        <v>635</v>
      </c>
      <c r="B76" s="283" t="s">
        <v>947</v>
      </c>
      <c r="C76" s="244"/>
      <c r="D76" s="244" t="s">
        <v>1019</v>
      </c>
      <c r="E76" s="244"/>
      <c r="F76" s="244"/>
      <c r="G76" s="245"/>
      <c r="H76" s="245"/>
      <c r="I76" s="245"/>
    </row>
    <row r="77" spans="1:9" ht="13" x14ac:dyDescent="0.15">
      <c r="A77" s="236" t="s">
        <v>635</v>
      </c>
      <c r="B77" s="285" t="s">
        <v>670</v>
      </c>
      <c r="C77" s="244"/>
      <c r="D77" s="244"/>
      <c r="E77" s="244"/>
      <c r="F77" s="244" t="s">
        <v>1019</v>
      </c>
      <c r="G77" s="245"/>
      <c r="H77" s="245"/>
      <c r="I77" s="245"/>
    </row>
    <row r="78" spans="1:9" ht="13" x14ac:dyDescent="0.15">
      <c r="A78" s="236" t="s">
        <v>635</v>
      </c>
      <c r="B78" s="283" t="s">
        <v>948</v>
      </c>
      <c r="C78" s="244"/>
      <c r="D78" s="244"/>
      <c r="E78" s="244"/>
      <c r="F78" s="244" t="s">
        <v>1019</v>
      </c>
      <c r="G78" s="245"/>
      <c r="H78" s="245"/>
      <c r="I78" s="245"/>
    </row>
    <row r="79" spans="1:9" ht="13" x14ac:dyDescent="0.15">
      <c r="A79" s="236" t="s">
        <v>635</v>
      </c>
      <c r="B79" s="283" t="s">
        <v>949</v>
      </c>
      <c r="C79" s="244"/>
      <c r="D79" s="244"/>
      <c r="E79" s="244"/>
      <c r="F79" s="244" t="s">
        <v>1019</v>
      </c>
      <c r="G79" s="245"/>
      <c r="H79" s="245"/>
      <c r="I79" s="245"/>
    </row>
    <row r="80" spans="1:9" ht="13" x14ac:dyDescent="0.15">
      <c r="A80" s="236" t="s">
        <v>635</v>
      </c>
      <c r="B80" s="283" t="s">
        <v>950</v>
      </c>
      <c r="C80" s="244"/>
      <c r="D80" s="244"/>
      <c r="E80" s="244"/>
      <c r="F80" s="244" t="s">
        <v>1019</v>
      </c>
      <c r="G80" s="245"/>
      <c r="H80" s="245"/>
      <c r="I80" s="245"/>
    </row>
    <row r="81" spans="1:17" ht="13" x14ac:dyDescent="0.15">
      <c r="A81" s="236" t="s">
        <v>635</v>
      </c>
      <c r="B81" s="286" t="s">
        <v>951</v>
      </c>
      <c r="C81" s="244"/>
      <c r="D81" s="244"/>
      <c r="E81" s="244" t="s">
        <v>1019</v>
      </c>
      <c r="F81" s="244"/>
      <c r="G81" s="245"/>
      <c r="H81" s="245"/>
      <c r="I81" s="245"/>
    </row>
    <row r="82" spans="1:17" ht="13" x14ac:dyDescent="0.15">
      <c r="A82" s="236" t="s">
        <v>635</v>
      </c>
      <c r="B82" s="285" t="s">
        <v>671</v>
      </c>
      <c r="C82" s="244"/>
      <c r="D82" s="244"/>
      <c r="E82" s="244"/>
      <c r="F82" s="244" t="s">
        <v>1019</v>
      </c>
      <c r="G82" s="245"/>
      <c r="H82" s="245"/>
      <c r="I82" s="245"/>
    </row>
    <row r="83" spans="1:17" ht="13" x14ac:dyDescent="0.15">
      <c r="A83" s="236" t="s">
        <v>635</v>
      </c>
      <c r="B83" s="283" t="s">
        <v>953</v>
      </c>
      <c r="C83" s="244"/>
      <c r="D83" s="244"/>
      <c r="E83" s="244" t="s">
        <v>1019</v>
      </c>
      <c r="F83" s="244"/>
      <c r="G83" s="245"/>
      <c r="H83" s="245"/>
      <c r="I83" s="245"/>
    </row>
    <row r="84" spans="1:17" ht="13" x14ac:dyDescent="0.15">
      <c r="A84" s="236" t="s">
        <v>635</v>
      </c>
      <c r="B84" s="283" t="s">
        <v>954</v>
      </c>
      <c r="C84" s="244"/>
      <c r="D84" s="244"/>
      <c r="E84" s="244" t="s">
        <v>1019</v>
      </c>
      <c r="F84" s="244"/>
      <c r="G84" s="245"/>
      <c r="H84" s="245"/>
      <c r="I84" s="245"/>
    </row>
    <row r="85" spans="1:17" ht="13" x14ac:dyDescent="0.15">
      <c r="A85" s="236" t="s">
        <v>635</v>
      </c>
      <c r="B85" s="285" t="s">
        <v>672</v>
      </c>
      <c r="C85" s="244"/>
      <c r="D85" s="244"/>
      <c r="E85" s="244"/>
      <c r="F85" s="244" t="s">
        <v>1019</v>
      </c>
      <c r="G85" s="245"/>
      <c r="H85" s="245"/>
      <c r="I85" s="245"/>
    </row>
    <row r="86" spans="1:17" ht="13" x14ac:dyDescent="0.15"/>
    <row r="87" spans="1:17" ht="16" x14ac:dyDescent="0.2">
      <c r="B87" s="235" t="s">
        <v>955</v>
      </c>
    </row>
    <row r="88" spans="1:17" ht="13" x14ac:dyDescent="0.15">
      <c r="A88" s="236" t="s">
        <v>636</v>
      </c>
      <c r="B88" s="287" t="s">
        <v>651</v>
      </c>
      <c r="C88" s="288"/>
      <c r="D88" s="288"/>
      <c r="E88" s="288"/>
      <c r="F88" s="288"/>
      <c r="G88" s="288"/>
      <c r="H88" s="288"/>
      <c r="I88" s="288"/>
      <c r="J88" s="288"/>
      <c r="K88" s="288"/>
      <c r="L88" s="288"/>
      <c r="M88" s="288"/>
      <c r="N88" s="288"/>
      <c r="O88" s="288"/>
      <c r="P88" s="288"/>
      <c r="Q88" s="289"/>
    </row>
    <row r="89" spans="1:17" ht="13" x14ac:dyDescent="0.15">
      <c r="A89" s="236"/>
      <c r="B89" s="539"/>
      <c r="C89" s="540"/>
      <c r="D89" s="540"/>
      <c r="E89" s="244" t="s">
        <v>514</v>
      </c>
      <c r="F89" s="244" t="s">
        <v>515</v>
      </c>
      <c r="G89" s="245"/>
      <c r="H89" s="245"/>
      <c r="I89" s="245"/>
      <c r="J89" s="288"/>
      <c r="K89" s="288"/>
      <c r="L89" s="288"/>
      <c r="M89" s="288"/>
      <c r="N89" s="288"/>
      <c r="O89" s="288"/>
      <c r="P89" s="288"/>
      <c r="Q89" s="289"/>
    </row>
    <row r="90" spans="1:17" ht="39.75" customHeight="1" x14ac:dyDescent="0.15">
      <c r="A90" s="236" t="s">
        <v>652</v>
      </c>
      <c r="B90" s="562" t="s">
        <v>427</v>
      </c>
      <c r="C90" s="563"/>
      <c r="D90" s="564"/>
      <c r="E90" s="290" t="s">
        <v>1019</v>
      </c>
      <c r="F90" s="291"/>
      <c r="G90" s="292"/>
      <c r="H90" s="292"/>
      <c r="I90" s="292"/>
      <c r="J90" s="288"/>
      <c r="K90" s="288"/>
      <c r="L90" s="288"/>
      <c r="M90" s="288"/>
      <c r="N90" s="288"/>
      <c r="O90" s="288"/>
      <c r="P90" s="288"/>
      <c r="Q90" s="288"/>
    </row>
    <row r="91" spans="1:17" ht="26.25" customHeight="1" x14ac:dyDescent="0.15">
      <c r="A91" s="236" t="s">
        <v>652</v>
      </c>
      <c r="B91" s="565" t="s">
        <v>1085</v>
      </c>
      <c r="C91" s="566"/>
      <c r="D91" s="566"/>
      <c r="E91" s="566"/>
      <c r="F91" s="567"/>
      <c r="G91" s="293"/>
      <c r="H91" s="293"/>
      <c r="I91" s="293"/>
      <c r="J91" s="294"/>
      <c r="K91" s="294"/>
      <c r="L91" s="294"/>
      <c r="M91" s="294"/>
      <c r="N91" s="294"/>
      <c r="O91" s="294"/>
      <c r="P91" s="294"/>
      <c r="Q91" s="294"/>
    </row>
    <row r="92" spans="1:17" ht="12.75" customHeight="1" x14ac:dyDescent="0.15">
      <c r="A92" s="236" t="s">
        <v>652</v>
      </c>
      <c r="B92" s="295"/>
      <c r="C92" s="568" t="s">
        <v>901</v>
      </c>
      <c r="D92" s="569"/>
      <c r="E92" s="569"/>
      <c r="F92" s="570"/>
      <c r="G92" s="570"/>
      <c r="H92" s="570"/>
      <c r="I92" s="570"/>
      <c r="J92" s="571"/>
      <c r="K92" s="293"/>
      <c r="L92" s="293"/>
      <c r="M92" s="293"/>
      <c r="N92" s="293"/>
      <c r="O92" s="293"/>
      <c r="P92" s="293"/>
      <c r="Q92" s="294"/>
    </row>
    <row r="93" spans="1:17" ht="24" customHeight="1" x14ac:dyDescent="0.15">
      <c r="A93" s="236" t="s">
        <v>652</v>
      </c>
      <c r="B93" s="296"/>
      <c r="C93" s="297" t="s">
        <v>463</v>
      </c>
      <c r="D93" s="297" t="s">
        <v>464</v>
      </c>
      <c r="E93" s="297" t="s">
        <v>917</v>
      </c>
      <c r="F93" s="298" t="s">
        <v>918</v>
      </c>
      <c r="G93" s="298"/>
      <c r="H93" s="298"/>
      <c r="I93" s="298"/>
      <c r="J93" s="299" t="s">
        <v>902</v>
      </c>
      <c r="K93" s="300"/>
      <c r="L93" s="300"/>
      <c r="M93" s="300"/>
      <c r="N93" s="300"/>
      <c r="O93" s="300"/>
      <c r="P93" s="300"/>
      <c r="Q93" s="294"/>
    </row>
    <row r="94" spans="1:17" ht="12.75" customHeight="1" x14ac:dyDescent="0.15">
      <c r="A94" s="236" t="s">
        <v>652</v>
      </c>
      <c r="B94" s="301" t="s">
        <v>736</v>
      </c>
      <c r="C94" s="302" t="s">
        <v>1019</v>
      </c>
      <c r="D94" s="303"/>
      <c r="E94" s="303"/>
      <c r="F94" s="303"/>
      <c r="G94" s="303"/>
      <c r="H94" s="303"/>
      <c r="I94" s="303"/>
      <c r="J94" s="304"/>
      <c r="K94" s="305"/>
      <c r="L94" s="305"/>
      <c r="M94" s="305"/>
      <c r="N94" s="305"/>
      <c r="O94" s="305"/>
      <c r="P94" s="305"/>
      <c r="Q94" s="294"/>
    </row>
    <row r="95" spans="1:17" ht="12.75" customHeight="1" x14ac:dyDescent="0.15">
      <c r="A95" s="236" t="s">
        <v>652</v>
      </c>
      <c r="B95" s="301" t="s">
        <v>727</v>
      </c>
      <c r="C95" s="303"/>
      <c r="D95" s="303"/>
      <c r="E95" s="303"/>
      <c r="F95" s="303"/>
      <c r="G95" s="303"/>
      <c r="H95" s="303"/>
      <c r="I95" s="303"/>
      <c r="J95" s="304"/>
      <c r="K95" s="305"/>
      <c r="L95" s="305"/>
      <c r="M95" s="305"/>
      <c r="N95" s="305"/>
      <c r="O95" s="305"/>
      <c r="P95" s="305"/>
      <c r="Q95" s="294"/>
    </row>
    <row r="96" spans="1:17" ht="12.75" customHeight="1" x14ac:dyDescent="0.15">
      <c r="A96" s="236" t="s">
        <v>652</v>
      </c>
      <c r="B96" s="301" t="s">
        <v>737</v>
      </c>
      <c r="C96" s="303"/>
      <c r="D96" s="303"/>
      <c r="E96" s="303"/>
      <c r="F96" s="303"/>
      <c r="G96" s="303"/>
      <c r="H96" s="303"/>
      <c r="I96" s="303"/>
      <c r="J96" s="304"/>
      <c r="K96" s="305"/>
      <c r="L96" s="305"/>
      <c r="M96" s="305"/>
      <c r="N96" s="305"/>
      <c r="O96" s="305"/>
      <c r="P96" s="305"/>
      <c r="Q96" s="294"/>
    </row>
    <row r="97" spans="1:17" ht="26" x14ac:dyDescent="0.15">
      <c r="A97" s="236" t="s">
        <v>652</v>
      </c>
      <c r="B97" s="306" t="s">
        <v>738</v>
      </c>
      <c r="C97" s="303"/>
      <c r="D97" s="303"/>
      <c r="E97" s="303"/>
      <c r="F97" s="303"/>
      <c r="G97" s="303"/>
      <c r="H97" s="303"/>
      <c r="I97" s="303"/>
      <c r="J97" s="304"/>
      <c r="K97" s="305"/>
      <c r="L97" s="305"/>
      <c r="M97" s="305"/>
      <c r="N97" s="305"/>
      <c r="O97" s="305"/>
      <c r="P97" s="305"/>
      <c r="Q97" s="294"/>
    </row>
    <row r="98" spans="1:17" ht="13" x14ac:dyDescent="0.15">
      <c r="A98" s="236" t="s">
        <v>652</v>
      </c>
      <c r="B98" s="307" t="s">
        <v>728</v>
      </c>
      <c r="C98" s="303"/>
      <c r="D98" s="303"/>
      <c r="E98" s="303"/>
      <c r="F98" s="303"/>
      <c r="G98" s="303"/>
      <c r="H98" s="303"/>
      <c r="I98" s="303"/>
      <c r="J98" s="304"/>
      <c r="K98" s="305"/>
      <c r="L98" s="305"/>
      <c r="M98" s="305"/>
      <c r="N98" s="305"/>
      <c r="O98" s="305"/>
      <c r="P98" s="305"/>
      <c r="Q98" s="294"/>
    </row>
    <row r="99" spans="1:17" ht="12.75" customHeight="1" x14ac:dyDescent="0.15">
      <c r="A99" s="236"/>
      <c r="B99" s="308"/>
      <c r="C99" s="293"/>
      <c r="D99" s="293"/>
      <c r="E99" s="293"/>
      <c r="F99" s="293"/>
      <c r="G99" s="293"/>
      <c r="H99" s="293"/>
      <c r="I99" s="293"/>
      <c r="J99" s="305"/>
      <c r="K99" s="305"/>
      <c r="L99" s="305"/>
      <c r="M99" s="305"/>
      <c r="N99" s="305"/>
      <c r="O99" s="305"/>
      <c r="P99" s="305"/>
      <c r="Q99" s="294"/>
    </row>
    <row r="100" spans="1:17" ht="39" customHeight="1" x14ac:dyDescent="0.15">
      <c r="A100" s="309" t="s">
        <v>513</v>
      </c>
      <c r="B100" s="572" t="s">
        <v>1086</v>
      </c>
      <c r="C100" s="572"/>
      <c r="D100" s="572"/>
      <c r="E100" s="572"/>
      <c r="F100" s="572"/>
      <c r="G100" s="572"/>
      <c r="H100" s="572"/>
      <c r="I100" s="572"/>
      <c r="J100" s="572"/>
      <c r="K100" s="310"/>
      <c r="L100" s="310"/>
      <c r="M100" s="310"/>
      <c r="N100" s="310"/>
      <c r="O100" s="310"/>
      <c r="P100" s="310"/>
      <c r="Q100" s="294"/>
    </row>
    <row r="101" spans="1:17" s="313" customFormat="1" ht="18.75" customHeight="1" x14ac:dyDescent="0.15">
      <c r="A101" s="309" t="s">
        <v>513</v>
      </c>
      <c r="B101" s="573" t="s">
        <v>729</v>
      </c>
      <c r="C101" s="573"/>
      <c r="D101" s="573"/>
      <c r="E101" s="312"/>
      <c r="F101" s="275"/>
      <c r="G101" s="275"/>
      <c r="H101" s="275"/>
      <c r="I101" s="275"/>
      <c r="J101" s="305"/>
      <c r="K101" s="305"/>
      <c r="L101" s="305"/>
      <c r="M101" s="305"/>
      <c r="N101" s="305"/>
      <c r="O101" s="305"/>
      <c r="P101" s="305"/>
      <c r="Q101" s="294"/>
    </row>
    <row r="102" spans="1:17" s="313" customFormat="1" ht="12.75" customHeight="1" x14ac:dyDescent="0.15">
      <c r="A102" s="309" t="s">
        <v>513</v>
      </c>
      <c r="B102" s="573" t="s">
        <v>739</v>
      </c>
      <c r="C102" s="573"/>
      <c r="D102" s="573"/>
      <c r="E102" s="312"/>
      <c r="F102" s="275"/>
      <c r="G102" s="275"/>
      <c r="H102" s="275"/>
      <c r="I102" s="275"/>
      <c r="J102" s="305"/>
      <c r="K102" s="305"/>
      <c r="L102" s="305"/>
      <c r="M102" s="305"/>
      <c r="N102" s="305"/>
      <c r="O102" s="305"/>
      <c r="P102" s="305"/>
      <c r="Q102" s="294"/>
    </row>
    <row r="103" spans="1:17" s="313" customFormat="1" ht="12.75" customHeight="1" x14ac:dyDescent="0.15">
      <c r="A103" s="309" t="s">
        <v>513</v>
      </c>
      <c r="B103" s="573" t="s">
        <v>730</v>
      </c>
      <c r="C103" s="573"/>
      <c r="D103" s="573"/>
      <c r="E103" s="314" t="s">
        <v>1019</v>
      </c>
      <c r="F103" s="275"/>
      <c r="G103" s="275"/>
      <c r="H103" s="275"/>
      <c r="I103" s="275"/>
      <c r="J103" s="305"/>
      <c r="K103" s="305"/>
      <c r="L103" s="305"/>
      <c r="M103" s="305"/>
      <c r="N103" s="305"/>
      <c r="O103" s="305"/>
      <c r="P103" s="305"/>
      <c r="Q103" s="294"/>
    </row>
    <row r="104" spans="1:17" s="313" customFormat="1" ht="12.75" customHeight="1" x14ac:dyDescent="0.15">
      <c r="A104" s="257"/>
      <c r="B104" s="315"/>
      <c r="C104" s="275"/>
      <c r="D104" s="275"/>
      <c r="E104" s="275"/>
      <c r="F104" s="275"/>
      <c r="G104" s="275"/>
      <c r="H104" s="275"/>
      <c r="I104" s="275"/>
      <c r="J104" s="305"/>
      <c r="K104" s="305"/>
      <c r="L104" s="305"/>
      <c r="M104" s="305"/>
      <c r="N104" s="305"/>
      <c r="O104" s="305"/>
      <c r="P104" s="305"/>
      <c r="Q104" s="294"/>
    </row>
    <row r="105" spans="1:17" s="313" customFormat="1" ht="12.75" customHeight="1" thickBot="1" x14ac:dyDescent="0.2">
      <c r="A105" s="309" t="s">
        <v>480</v>
      </c>
      <c r="B105" s="573" t="s">
        <v>740</v>
      </c>
      <c r="C105" s="573"/>
      <c r="D105" s="573"/>
      <c r="E105" s="573"/>
      <c r="F105" s="573"/>
      <c r="G105" s="573"/>
      <c r="H105" s="573"/>
      <c r="I105" s="573"/>
      <c r="J105" s="573"/>
      <c r="K105" s="311"/>
      <c r="L105" s="311"/>
      <c r="M105" s="311"/>
      <c r="N105" s="311"/>
      <c r="O105" s="311"/>
      <c r="P105" s="311"/>
      <c r="Q105" s="294"/>
    </row>
    <row r="106" spans="1:17" s="313" customFormat="1" ht="12.75" customHeight="1" x14ac:dyDescent="0.15">
      <c r="A106" s="309" t="s">
        <v>480</v>
      </c>
      <c r="B106" s="311"/>
      <c r="C106" s="311"/>
      <c r="D106" s="311"/>
      <c r="E106" s="316" t="s">
        <v>97</v>
      </c>
      <c r="F106" s="317" t="s">
        <v>98</v>
      </c>
      <c r="G106" s="318"/>
      <c r="H106" s="318"/>
      <c r="I106" s="318"/>
      <c r="J106" s="311"/>
      <c r="K106" s="311"/>
      <c r="L106" s="311"/>
      <c r="M106" s="311"/>
      <c r="N106" s="311"/>
      <c r="O106" s="311"/>
      <c r="P106" s="311"/>
      <c r="Q106" s="294"/>
    </row>
    <row r="107" spans="1:17" s="313" customFormat="1" ht="13.5" customHeight="1" x14ac:dyDescent="0.15">
      <c r="A107" s="309" t="s">
        <v>480</v>
      </c>
      <c r="B107" s="311" t="s">
        <v>741</v>
      </c>
      <c r="C107" s="311"/>
      <c r="D107" s="311"/>
      <c r="E107" s="319"/>
      <c r="F107" s="320"/>
      <c r="G107" s="321"/>
      <c r="H107" s="321"/>
      <c r="I107" s="321"/>
      <c r="J107" s="305"/>
      <c r="K107" s="305"/>
      <c r="L107" s="305"/>
      <c r="M107" s="305"/>
      <c r="N107" s="305"/>
      <c r="O107" s="305"/>
      <c r="P107" s="305"/>
      <c r="Q107" s="294"/>
    </row>
    <row r="108" spans="1:17" s="313" customFormat="1" ht="12.75" customHeight="1" x14ac:dyDescent="0.15">
      <c r="A108" s="309" t="s">
        <v>480</v>
      </c>
      <c r="B108" s="311" t="s">
        <v>742</v>
      </c>
      <c r="C108" s="311"/>
      <c r="D108" s="311"/>
      <c r="E108" s="319"/>
      <c r="F108" s="320"/>
      <c r="G108" s="321"/>
      <c r="H108" s="321"/>
      <c r="I108" s="321"/>
      <c r="J108" s="305"/>
      <c r="K108" s="305"/>
      <c r="L108" s="305"/>
      <c r="M108" s="305"/>
      <c r="N108" s="305"/>
      <c r="O108" s="305"/>
      <c r="P108" s="305"/>
      <c r="Q108" s="294"/>
    </row>
    <row r="109" spans="1:17" s="313" customFormat="1" ht="15.75" customHeight="1" x14ac:dyDescent="0.15">
      <c r="A109" s="309" t="s">
        <v>480</v>
      </c>
      <c r="B109" s="310" t="s">
        <v>743</v>
      </c>
      <c r="C109" s="321"/>
      <c r="D109" s="321"/>
      <c r="E109" s="319"/>
      <c r="F109" s="320"/>
      <c r="G109" s="321"/>
      <c r="H109" s="321"/>
      <c r="I109" s="321"/>
      <c r="J109" s="305"/>
      <c r="K109" s="305"/>
      <c r="L109" s="305"/>
      <c r="M109" s="305"/>
      <c r="N109" s="305"/>
      <c r="O109" s="305"/>
      <c r="P109" s="305"/>
      <c r="Q109" s="294"/>
    </row>
    <row r="110" spans="1:17" s="313" customFormat="1" ht="12.75" customHeight="1" x14ac:dyDescent="0.15">
      <c r="A110" s="309" t="s">
        <v>480</v>
      </c>
      <c r="B110" s="322" t="s">
        <v>744</v>
      </c>
      <c r="C110" s="321"/>
      <c r="D110" s="321"/>
      <c r="E110" s="319"/>
      <c r="F110" s="320"/>
      <c r="G110" s="321"/>
      <c r="H110" s="321"/>
      <c r="I110" s="321"/>
      <c r="J110" s="305"/>
      <c r="K110" s="305"/>
      <c r="L110" s="305"/>
      <c r="M110" s="305"/>
      <c r="N110" s="305"/>
      <c r="O110" s="305"/>
      <c r="P110" s="305"/>
      <c r="Q110" s="294"/>
    </row>
    <row r="111" spans="1:17" s="313" customFormat="1" ht="28.5" customHeight="1" x14ac:dyDescent="0.15">
      <c r="A111" s="309" t="s">
        <v>480</v>
      </c>
      <c r="B111" s="323" t="s">
        <v>745</v>
      </c>
      <c r="C111" s="321"/>
      <c r="D111" s="321"/>
      <c r="E111" s="319"/>
      <c r="F111" s="320"/>
      <c r="G111" s="321"/>
      <c r="H111" s="321"/>
      <c r="I111" s="321"/>
      <c r="J111" s="305"/>
      <c r="K111" s="305"/>
      <c r="L111" s="305"/>
      <c r="M111" s="305"/>
      <c r="N111" s="305"/>
      <c r="O111" s="305"/>
      <c r="P111" s="305"/>
      <c r="Q111" s="294"/>
    </row>
    <row r="112" spans="1:17" s="313" customFormat="1" ht="15" customHeight="1" x14ac:dyDescent="0.15">
      <c r="A112" s="309" t="s">
        <v>480</v>
      </c>
      <c r="B112" s="322" t="s">
        <v>746</v>
      </c>
      <c r="C112" s="321"/>
      <c r="D112" s="321"/>
      <c r="E112" s="324" t="s">
        <v>1019</v>
      </c>
      <c r="F112" s="325" t="s">
        <v>1019</v>
      </c>
      <c r="G112" s="321"/>
      <c r="H112" s="321"/>
      <c r="I112" s="321"/>
      <c r="J112" s="305"/>
      <c r="K112" s="305"/>
      <c r="L112" s="305"/>
      <c r="M112" s="305"/>
      <c r="N112" s="305"/>
      <c r="O112" s="305"/>
      <c r="P112" s="305"/>
      <c r="Q112" s="294"/>
    </row>
    <row r="113" spans="1:17" s="313" customFormat="1" ht="12.75" customHeight="1" thickBot="1" x14ac:dyDescent="0.2">
      <c r="A113" s="309" t="s">
        <v>480</v>
      </c>
      <c r="B113" s="322" t="s">
        <v>469</v>
      </c>
      <c r="C113" s="321"/>
      <c r="D113" s="321"/>
      <c r="E113" s="326"/>
      <c r="F113" s="327"/>
      <c r="G113" s="321"/>
      <c r="H113" s="321"/>
      <c r="I113" s="321"/>
      <c r="J113" s="305"/>
      <c r="K113" s="305"/>
      <c r="L113" s="305"/>
      <c r="M113" s="305"/>
      <c r="N113" s="305"/>
      <c r="O113" s="305"/>
      <c r="P113" s="305"/>
      <c r="Q113" s="294"/>
    </row>
    <row r="114" spans="1:17" s="313" customFormat="1" ht="12.75" customHeight="1" x14ac:dyDescent="0.15">
      <c r="A114" s="236"/>
      <c r="B114" s="308"/>
      <c r="C114" s="293"/>
      <c r="D114" s="293"/>
      <c r="E114" s="293"/>
      <c r="F114" s="293"/>
      <c r="G114" s="293"/>
      <c r="H114" s="293"/>
      <c r="I114" s="293"/>
      <c r="J114" s="294"/>
      <c r="K114" s="294"/>
      <c r="L114" s="294"/>
      <c r="M114" s="294"/>
      <c r="N114" s="294"/>
      <c r="O114" s="294"/>
      <c r="P114" s="294"/>
      <c r="Q114" s="294"/>
    </row>
    <row r="115" spans="1:17" ht="13" x14ac:dyDescent="0.15">
      <c r="A115" s="236" t="s">
        <v>481</v>
      </c>
      <c r="B115" s="574" t="s">
        <v>747</v>
      </c>
      <c r="C115" s="575"/>
      <c r="D115" s="575"/>
      <c r="E115" s="575"/>
      <c r="F115" s="575"/>
      <c r="G115" s="250"/>
      <c r="H115" s="250"/>
      <c r="I115" s="250"/>
      <c r="J115" s="294"/>
      <c r="K115" s="294"/>
      <c r="L115" s="294"/>
      <c r="M115" s="294"/>
      <c r="N115" s="294"/>
      <c r="O115" s="294"/>
      <c r="P115" s="294"/>
      <c r="Q115" s="294"/>
    </row>
    <row r="116" spans="1:17" ht="13" x14ac:dyDescent="0.15">
      <c r="A116" s="236" t="s">
        <v>481</v>
      </c>
      <c r="B116" s="243"/>
      <c r="C116" s="244" t="s">
        <v>514</v>
      </c>
      <c r="D116" s="244" t="s">
        <v>515</v>
      </c>
      <c r="E116" s="239"/>
      <c r="F116" s="239"/>
      <c r="G116" s="239"/>
      <c r="H116" s="239"/>
      <c r="I116" s="239"/>
      <c r="J116" s="294"/>
      <c r="K116" s="294"/>
      <c r="L116" s="294"/>
      <c r="M116" s="294"/>
      <c r="N116" s="294"/>
      <c r="O116" s="294"/>
      <c r="P116" s="294"/>
      <c r="Q116" s="294"/>
    </row>
    <row r="117" spans="1:17" ht="13" x14ac:dyDescent="0.15">
      <c r="A117" s="236"/>
      <c r="B117" s="328"/>
      <c r="C117" s="329" t="s">
        <v>1019</v>
      </c>
      <c r="D117" s="306"/>
      <c r="E117" s="294"/>
      <c r="F117" s="294"/>
      <c r="G117" s="294"/>
      <c r="H117" s="294"/>
      <c r="I117" s="294"/>
      <c r="J117" s="294"/>
      <c r="K117" s="294"/>
      <c r="L117" s="294"/>
      <c r="M117" s="294"/>
      <c r="N117" s="294"/>
      <c r="O117" s="294"/>
      <c r="P117" s="294"/>
      <c r="Q117" s="294"/>
    </row>
    <row r="118" spans="1:17" ht="13" x14ac:dyDescent="0.15">
      <c r="C118" s="330"/>
      <c r="D118" s="331"/>
      <c r="E118" s="251"/>
      <c r="F118" s="241"/>
      <c r="G118" s="241"/>
      <c r="H118" s="241"/>
      <c r="I118" s="241"/>
      <c r="Q118" s="294"/>
    </row>
    <row r="119" spans="1:17" ht="13" x14ac:dyDescent="0.15">
      <c r="A119" s="236" t="s">
        <v>731</v>
      </c>
      <c r="B119" s="550" t="s">
        <v>735</v>
      </c>
      <c r="C119" s="549"/>
      <c r="D119" s="549"/>
      <c r="E119" s="332" t="s">
        <v>1068</v>
      </c>
      <c r="F119" s="241"/>
      <c r="G119" s="241"/>
      <c r="H119" s="241"/>
      <c r="I119" s="241"/>
    </row>
    <row r="120" spans="1:17" ht="27" customHeight="1" x14ac:dyDescent="0.15">
      <c r="A120" s="236" t="s">
        <v>731</v>
      </c>
      <c r="B120" s="549" t="s">
        <v>734</v>
      </c>
      <c r="C120" s="549"/>
      <c r="D120" s="549"/>
      <c r="E120" s="333"/>
      <c r="F120" s="241"/>
      <c r="G120" s="241"/>
      <c r="H120" s="241"/>
      <c r="I120" s="241"/>
    </row>
    <row r="121" spans="1:17" ht="27" customHeight="1" x14ac:dyDescent="0.15">
      <c r="A121" s="236"/>
      <c r="B121" s="237"/>
      <c r="C121" s="237"/>
      <c r="D121" s="237"/>
      <c r="E121" s="334"/>
      <c r="F121" s="241"/>
      <c r="G121" s="241"/>
      <c r="H121" s="241"/>
      <c r="I121" s="241"/>
    </row>
    <row r="122" spans="1:17" ht="13.5" customHeight="1" x14ac:dyDescent="0.15">
      <c r="A122" s="236" t="s">
        <v>733</v>
      </c>
      <c r="B122" s="576" t="s">
        <v>482</v>
      </c>
      <c r="C122" s="577"/>
      <c r="D122" s="577"/>
      <c r="E122" s="577"/>
      <c r="F122" s="578"/>
      <c r="G122" s="335"/>
      <c r="H122" s="335"/>
      <c r="I122" s="335"/>
    </row>
    <row r="123" spans="1:17" ht="27" customHeight="1" x14ac:dyDescent="0.15">
      <c r="A123" s="236" t="s">
        <v>733</v>
      </c>
      <c r="B123" s="579"/>
      <c r="C123" s="580"/>
      <c r="D123" s="580"/>
      <c r="E123" s="580"/>
      <c r="F123" s="581"/>
      <c r="G123" s="335"/>
      <c r="H123" s="335"/>
      <c r="I123" s="335"/>
    </row>
    <row r="124" spans="1:17" ht="13" x14ac:dyDescent="0.15">
      <c r="A124" s="236"/>
      <c r="B124" s="335"/>
      <c r="C124" s="335"/>
      <c r="D124" s="335"/>
      <c r="E124" s="334"/>
      <c r="F124" s="241"/>
      <c r="G124" s="241"/>
      <c r="H124" s="241"/>
      <c r="I124" s="241"/>
    </row>
    <row r="125" spans="1:17" ht="15.75" customHeight="1" x14ac:dyDescent="0.15">
      <c r="A125" s="336" t="s">
        <v>748</v>
      </c>
      <c r="B125" s="582" t="s">
        <v>6</v>
      </c>
      <c r="C125" s="583"/>
      <c r="D125" s="583"/>
      <c r="E125" s="583"/>
      <c r="F125" s="583"/>
      <c r="G125" s="337"/>
      <c r="H125" s="337"/>
      <c r="I125" s="337"/>
      <c r="J125" s="294"/>
      <c r="K125" s="294"/>
      <c r="L125" s="294"/>
      <c r="M125" s="294"/>
      <c r="N125" s="294"/>
      <c r="O125" s="294"/>
      <c r="P125" s="294"/>
    </row>
    <row r="126" spans="1:17" ht="17.25" customHeight="1" x14ac:dyDescent="0.15">
      <c r="A126" s="336" t="s">
        <v>748</v>
      </c>
      <c r="B126" s="338" t="s">
        <v>7</v>
      </c>
      <c r="C126" s="339" t="s">
        <v>1019</v>
      </c>
      <c r="D126" s="306"/>
      <c r="E126" s="306"/>
      <c r="F126" s="289"/>
      <c r="G126" s="289"/>
      <c r="H126" s="289"/>
      <c r="I126" s="289"/>
      <c r="J126" s="294"/>
      <c r="K126" s="294"/>
      <c r="L126" s="294"/>
      <c r="M126" s="294"/>
      <c r="N126" s="294"/>
      <c r="O126" s="294"/>
      <c r="P126" s="294"/>
      <c r="Q126" s="294"/>
    </row>
    <row r="127" spans="1:17" ht="13" x14ac:dyDescent="0.15">
      <c r="A127" s="336" t="s">
        <v>748</v>
      </c>
      <c r="B127" s="338" t="s">
        <v>650</v>
      </c>
      <c r="C127" s="339" t="s">
        <v>1019</v>
      </c>
      <c r="D127" s="306"/>
      <c r="E127" s="306"/>
      <c r="F127" s="289"/>
      <c r="G127" s="289"/>
      <c r="H127" s="289"/>
      <c r="I127" s="289"/>
      <c r="Q127" s="294"/>
    </row>
    <row r="128" spans="1:17" ht="13" x14ac:dyDescent="0.15">
      <c r="A128" s="336" t="s">
        <v>748</v>
      </c>
      <c r="B128" s="338" t="s">
        <v>732</v>
      </c>
      <c r="C128" s="312"/>
      <c r="D128" s="306"/>
      <c r="E128" s="306"/>
      <c r="F128" s="289"/>
      <c r="G128" s="289"/>
      <c r="H128" s="289"/>
      <c r="I128" s="289"/>
    </row>
    <row r="129" spans="1:20" ht="13" x14ac:dyDescent="0.15">
      <c r="A129" s="336" t="s">
        <v>748</v>
      </c>
      <c r="B129" s="338" t="s">
        <v>8</v>
      </c>
      <c r="C129" s="312"/>
      <c r="D129" s="306"/>
      <c r="E129" s="306"/>
      <c r="F129" s="289"/>
      <c r="G129" s="289"/>
      <c r="H129" s="289"/>
      <c r="I129" s="289"/>
    </row>
    <row r="130" spans="1:20" ht="13" x14ac:dyDescent="0.15">
      <c r="A130" s="336" t="s">
        <v>748</v>
      </c>
      <c r="B130" s="340" t="s">
        <v>9</v>
      </c>
      <c r="C130" s="312"/>
      <c r="D130" s="237"/>
      <c r="E130" s="334"/>
      <c r="F130" s="241"/>
      <c r="G130" s="241"/>
      <c r="H130" s="241"/>
      <c r="I130" s="241"/>
    </row>
    <row r="131" spans="1:20" ht="13" x14ac:dyDescent="0.15">
      <c r="A131" s="336" t="s">
        <v>748</v>
      </c>
      <c r="B131" s="338" t="s">
        <v>10</v>
      </c>
      <c r="C131" s="341"/>
    </row>
    <row r="132" spans="1:20" ht="13" x14ac:dyDescent="0.15">
      <c r="A132" s="336" t="s">
        <v>748</v>
      </c>
      <c r="B132" s="338" t="s">
        <v>11</v>
      </c>
      <c r="C132" s="537"/>
      <c r="D132" s="584"/>
      <c r="E132" s="585"/>
    </row>
    <row r="133" spans="1:20" ht="13" x14ac:dyDescent="0.15">
      <c r="A133" s="236"/>
      <c r="B133" s="237"/>
      <c r="C133" s="237"/>
      <c r="D133" s="237"/>
      <c r="E133" s="334"/>
      <c r="F133" s="241"/>
      <c r="G133" s="241"/>
      <c r="H133" s="241"/>
      <c r="I133" s="241"/>
    </row>
    <row r="134" spans="1:20" ht="16" x14ac:dyDescent="0.2">
      <c r="B134" s="235" t="s">
        <v>956</v>
      </c>
      <c r="C134" s="330"/>
      <c r="D134" s="342"/>
      <c r="F134" s="241"/>
      <c r="G134" s="241"/>
      <c r="H134" s="241"/>
      <c r="I134" s="241"/>
    </row>
    <row r="135" spans="1:20" ht="39" customHeight="1" x14ac:dyDescent="0.15">
      <c r="B135" s="586" t="s">
        <v>1087</v>
      </c>
      <c r="C135" s="587"/>
      <c r="D135" s="587"/>
      <c r="E135" s="587"/>
      <c r="F135" s="587"/>
      <c r="G135" s="343"/>
      <c r="H135" s="343"/>
      <c r="I135" s="343"/>
    </row>
    <row r="136" spans="1:20" ht="41.25" customHeight="1" x14ac:dyDescent="0.2">
      <c r="B136" s="235"/>
      <c r="C136" s="330"/>
      <c r="D136" s="342"/>
      <c r="F136" s="241"/>
      <c r="G136" s="241"/>
      <c r="H136" s="241"/>
      <c r="I136" s="241"/>
    </row>
    <row r="137" spans="1:20" ht="98.25" customHeight="1" x14ac:dyDescent="0.15">
      <c r="A137" s="236" t="s">
        <v>637</v>
      </c>
      <c r="B137" s="588" t="s">
        <v>1103</v>
      </c>
      <c r="C137" s="589"/>
      <c r="D137" s="589"/>
      <c r="E137" s="589"/>
      <c r="F137" s="589"/>
      <c r="G137" s="344"/>
      <c r="H137" s="344"/>
      <c r="I137" s="344"/>
      <c r="Q137" s="345"/>
      <c r="R137" s="238"/>
      <c r="S137" s="238"/>
      <c r="T137" s="238"/>
    </row>
    <row r="138" spans="1:20" ht="13.5" customHeight="1" x14ac:dyDescent="0.15">
      <c r="A138" s="236"/>
      <c r="B138" s="346"/>
      <c r="C138" s="347"/>
      <c r="D138" s="347"/>
      <c r="E138" s="347"/>
      <c r="F138" s="347"/>
      <c r="G138" s="347"/>
      <c r="H138" s="347"/>
      <c r="I138" s="347"/>
      <c r="Q138" s="348"/>
    </row>
    <row r="139" spans="1:20" ht="13" x14ac:dyDescent="0.15">
      <c r="A139" s="236" t="s">
        <v>637</v>
      </c>
      <c r="B139" s="349" t="s">
        <v>957</v>
      </c>
      <c r="C139" s="450">
        <v>0.72389999999999999</v>
      </c>
      <c r="D139" s="590" t="s">
        <v>958</v>
      </c>
      <c r="E139" s="591"/>
      <c r="F139" s="451">
        <v>561</v>
      </c>
      <c r="G139" s="350"/>
      <c r="H139" s="350"/>
      <c r="I139" s="350"/>
    </row>
    <row r="140" spans="1:20" ht="13" x14ac:dyDescent="0.15">
      <c r="A140" s="236" t="s">
        <v>637</v>
      </c>
      <c r="B140" s="349" t="s">
        <v>959</v>
      </c>
      <c r="C140" s="450">
        <v>0.3019</v>
      </c>
      <c r="D140" s="590" t="s">
        <v>265</v>
      </c>
      <c r="E140" s="591"/>
      <c r="F140" s="451">
        <v>234</v>
      </c>
      <c r="G140" s="350"/>
      <c r="H140" s="350"/>
      <c r="I140" s="350"/>
    </row>
    <row r="141" spans="1:20" ht="13" x14ac:dyDescent="0.15">
      <c r="A141" s="236"/>
      <c r="B141" s="346"/>
      <c r="C141" s="441"/>
      <c r="D141" s="441"/>
      <c r="E141" s="441"/>
      <c r="F141" s="441"/>
      <c r="G141" s="353"/>
      <c r="H141" s="353"/>
      <c r="I141" s="353"/>
      <c r="J141" s="353"/>
      <c r="K141" s="353"/>
      <c r="L141" s="353"/>
    </row>
    <row r="142" spans="1:20" ht="13" x14ac:dyDescent="0.15">
      <c r="A142" s="236" t="s">
        <v>637</v>
      </c>
      <c r="B142" s="351"/>
      <c r="C142" s="358" t="s">
        <v>266</v>
      </c>
      <c r="D142" s="358" t="s">
        <v>267</v>
      </c>
      <c r="E142" s="356"/>
      <c r="F142" s="356"/>
      <c r="G142" s="353"/>
      <c r="H142" s="353"/>
      <c r="I142" s="353"/>
      <c r="J142" s="353"/>
      <c r="K142" s="353"/>
      <c r="L142" s="353"/>
    </row>
    <row r="143" spans="1:20" ht="13" x14ac:dyDescent="0.15">
      <c r="A143" s="236" t="s">
        <v>637</v>
      </c>
      <c r="B143" s="354" t="s">
        <v>470</v>
      </c>
      <c r="C143" s="446">
        <v>480</v>
      </c>
      <c r="D143" s="446">
        <v>600</v>
      </c>
      <c r="E143" s="356"/>
      <c r="F143" s="356"/>
      <c r="G143" s="355"/>
      <c r="H143" s="355"/>
      <c r="I143" s="355"/>
      <c r="J143" s="355"/>
      <c r="K143" s="353"/>
      <c r="L143" s="353"/>
    </row>
    <row r="144" spans="1:20" ht="13" x14ac:dyDescent="0.15">
      <c r="A144" s="236" t="s">
        <v>637</v>
      </c>
      <c r="B144" s="247" t="s">
        <v>428</v>
      </c>
      <c r="C144" s="446">
        <v>480</v>
      </c>
      <c r="D144" s="446">
        <v>610</v>
      </c>
      <c r="E144" s="356"/>
      <c r="F144" s="356"/>
      <c r="G144" s="353"/>
      <c r="H144" s="353"/>
      <c r="I144" s="353"/>
      <c r="J144" s="353"/>
      <c r="K144" s="353"/>
      <c r="L144" s="353"/>
    </row>
    <row r="145" spans="1:12" ht="13" x14ac:dyDescent="0.15">
      <c r="A145" s="236"/>
      <c r="B145" s="354" t="s">
        <v>471</v>
      </c>
      <c r="C145" s="446">
        <v>465</v>
      </c>
      <c r="D145" s="446">
        <v>590</v>
      </c>
      <c r="E145" s="356"/>
      <c r="F145" s="356"/>
      <c r="G145" s="353"/>
      <c r="H145" s="353"/>
      <c r="I145" s="353"/>
      <c r="J145" s="353"/>
      <c r="K145" s="353"/>
      <c r="L145" s="353"/>
    </row>
    <row r="146" spans="1:12" ht="13" x14ac:dyDescent="0.15">
      <c r="A146" s="236"/>
      <c r="B146" s="354" t="s">
        <v>472</v>
      </c>
      <c r="C146" s="446"/>
      <c r="D146" s="446"/>
      <c r="E146" s="356"/>
      <c r="F146" s="356"/>
      <c r="G146" s="353"/>
      <c r="H146" s="353"/>
      <c r="I146" s="353"/>
      <c r="J146" s="353"/>
      <c r="K146" s="353"/>
      <c r="L146" s="353"/>
    </row>
    <row r="147" spans="1:12" ht="13" x14ac:dyDescent="0.15">
      <c r="A147" s="236" t="s">
        <v>637</v>
      </c>
      <c r="B147" s="247" t="s">
        <v>268</v>
      </c>
      <c r="C147" s="446">
        <v>20</v>
      </c>
      <c r="D147" s="446">
        <v>26</v>
      </c>
      <c r="E147" s="356"/>
      <c r="F147" s="356"/>
      <c r="G147" s="353"/>
      <c r="H147" s="353"/>
      <c r="I147" s="353"/>
      <c r="J147" s="353"/>
      <c r="K147" s="353"/>
      <c r="L147" s="353"/>
    </row>
    <row r="148" spans="1:12" ht="13" x14ac:dyDescent="0.15">
      <c r="A148" s="236" t="s">
        <v>637</v>
      </c>
      <c r="B148" s="247" t="s">
        <v>270</v>
      </c>
      <c r="C148" s="446">
        <v>20</v>
      </c>
      <c r="D148" s="446">
        <v>26</v>
      </c>
      <c r="E148" s="356"/>
      <c r="F148" s="356"/>
      <c r="G148" s="353"/>
      <c r="H148" s="353"/>
      <c r="I148" s="353"/>
      <c r="J148" s="353"/>
      <c r="K148" s="353"/>
      <c r="L148" s="353"/>
    </row>
    <row r="149" spans="1:12" ht="13" x14ac:dyDescent="0.15">
      <c r="A149" s="236" t="s">
        <v>637</v>
      </c>
      <c r="B149" s="247" t="s">
        <v>269</v>
      </c>
      <c r="C149" s="446">
        <v>20</v>
      </c>
      <c r="D149" s="446">
        <v>26</v>
      </c>
      <c r="E149" s="356"/>
      <c r="F149" s="356"/>
      <c r="G149" s="353"/>
      <c r="H149" s="353"/>
      <c r="I149" s="353"/>
      <c r="J149" s="353"/>
      <c r="K149" s="353"/>
      <c r="L149" s="353"/>
    </row>
    <row r="150" spans="1:12" ht="13" x14ac:dyDescent="0.15">
      <c r="A150" s="236" t="s">
        <v>637</v>
      </c>
      <c r="B150" s="354" t="s">
        <v>473</v>
      </c>
      <c r="C150" s="446">
        <v>6</v>
      </c>
      <c r="D150" s="446">
        <v>8</v>
      </c>
      <c r="E150" s="356"/>
      <c r="F150" s="356"/>
      <c r="G150" s="353"/>
      <c r="H150" s="353"/>
      <c r="I150" s="353"/>
      <c r="J150" s="353"/>
      <c r="K150" s="353"/>
      <c r="L150" s="353"/>
    </row>
    <row r="151" spans="1:12" ht="13" x14ac:dyDescent="0.15">
      <c r="C151" s="452"/>
      <c r="D151" s="452"/>
      <c r="E151" s="356"/>
      <c r="F151" s="356"/>
      <c r="G151" s="353"/>
      <c r="H151" s="353"/>
      <c r="I151" s="353"/>
      <c r="J151" s="353"/>
      <c r="K151" s="353"/>
      <c r="L151" s="353"/>
    </row>
    <row r="152" spans="1:12" ht="13" x14ac:dyDescent="0.15">
      <c r="A152" s="236" t="s">
        <v>637</v>
      </c>
      <c r="B152" s="592" t="s">
        <v>313</v>
      </c>
      <c r="C152" s="593"/>
      <c r="D152" s="593"/>
      <c r="E152" s="593"/>
      <c r="F152" s="593"/>
      <c r="G152" s="353"/>
      <c r="H152" s="353"/>
      <c r="I152" s="353"/>
      <c r="J152" s="353"/>
      <c r="K152" s="353"/>
      <c r="L152" s="353"/>
    </row>
    <row r="153" spans="1:12" ht="26" x14ac:dyDescent="0.15">
      <c r="A153" s="236" t="s">
        <v>637</v>
      </c>
      <c r="B153" s="351"/>
      <c r="C153" s="357" t="s">
        <v>470</v>
      </c>
      <c r="D153" s="352" t="s">
        <v>428</v>
      </c>
      <c r="E153" s="358" t="s">
        <v>471</v>
      </c>
      <c r="G153" s="353"/>
      <c r="H153" s="353"/>
      <c r="I153" s="353"/>
      <c r="J153" s="353"/>
      <c r="K153" s="353"/>
      <c r="L153" s="353"/>
    </row>
    <row r="154" spans="1:12" ht="13" x14ac:dyDescent="0.15">
      <c r="A154" s="236" t="s">
        <v>637</v>
      </c>
      <c r="B154" s="247" t="s">
        <v>271</v>
      </c>
      <c r="C154" s="453">
        <v>5.7000000000000002E-2</v>
      </c>
      <c r="D154" s="453">
        <v>5.5300000000000002E-2</v>
      </c>
      <c r="E154" s="453">
        <v>3.0300000000000001E-2</v>
      </c>
      <c r="G154" s="353"/>
      <c r="H154" s="353"/>
      <c r="I154" s="353"/>
      <c r="J154" s="353"/>
      <c r="K154" s="353"/>
      <c r="L154" s="353"/>
    </row>
    <row r="155" spans="1:12" ht="13" x14ac:dyDescent="0.15">
      <c r="A155" s="236" t="s">
        <v>637</v>
      </c>
      <c r="B155" s="247" t="s">
        <v>272</v>
      </c>
      <c r="C155" s="453">
        <v>0.22459999999999999</v>
      </c>
      <c r="D155" s="453">
        <v>0.22819999999999999</v>
      </c>
      <c r="E155" s="453">
        <v>0.18720000000000001</v>
      </c>
      <c r="G155" s="353"/>
      <c r="H155" s="353"/>
      <c r="I155" s="353"/>
      <c r="J155" s="353"/>
      <c r="K155" s="353"/>
      <c r="L155" s="353"/>
    </row>
    <row r="156" spans="1:12" ht="13" x14ac:dyDescent="0.15">
      <c r="A156" s="236" t="s">
        <v>637</v>
      </c>
      <c r="B156" s="247" t="s">
        <v>431</v>
      </c>
      <c r="C156" s="453">
        <v>0.4153</v>
      </c>
      <c r="D156" s="453">
        <v>0.4224</v>
      </c>
      <c r="E156" s="453">
        <v>0.4118</v>
      </c>
      <c r="G156" s="353"/>
      <c r="H156" s="353"/>
      <c r="I156" s="353"/>
      <c r="J156" s="353"/>
      <c r="K156" s="353"/>
      <c r="L156" s="353"/>
    </row>
    <row r="157" spans="1:12" ht="13" x14ac:dyDescent="0.15">
      <c r="A157" s="236" t="s">
        <v>637</v>
      </c>
      <c r="B157" s="247" t="s">
        <v>432</v>
      </c>
      <c r="C157" s="453">
        <v>0.2656</v>
      </c>
      <c r="D157" s="453">
        <v>0.25659999999999999</v>
      </c>
      <c r="E157" s="453">
        <v>0.30840000000000001</v>
      </c>
      <c r="G157" s="353"/>
      <c r="H157" s="353"/>
      <c r="I157" s="353"/>
      <c r="J157" s="353"/>
      <c r="K157" s="353"/>
      <c r="L157" s="353"/>
    </row>
    <row r="158" spans="1:12" ht="13" x14ac:dyDescent="0.15">
      <c r="A158" s="236" t="s">
        <v>637</v>
      </c>
      <c r="B158" s="247" t="s">
        <v>433</v>
      </c>
      <c r="C158" s="453">
        <v>3.5700000000000003E-2</v>
      </c>
      <c r="D158" s="453">
        <v>3.5700000000000003E-2</v>
      </c>
      <c r="E158" s="453">
        <v>5.8799999999999998E-2</v>
      </c>
      <c r="G158" s="353"/>
      <c r="H158" s="353"/>
      <c r="I158" s="353"/>
      <c r="J158" s="353"/>
      <c r="K158" s="353"/>
      <c r="L158" s="353"/>
    </row>
    <row r="159" spans="1:12" ht="13" x14ac:dyDescent="0.15">
      <c r="A159" s="236" t="s">
        <v>637</v>
      </c>
      <c r="B159" s="247" t="s">
        <v>434</v>
      </c>
      <c r="C159" s="453">
        <v>1.8E-3</v>
      </c>
      <c r="D159" s="453">
        <v>1.8E-3</v>
      </c>
      <c r="E159" s="453">
        <v>3.5000000000000001E-3</v>
      </c>
      <c r="G159" s="353"/>
      <c r="H159" s="353"/>
      <c r="I159" s="353"/>
      <c r="J159" s="353"/>
      <c r="K159" s="353"/>
      <c r="L159" s="353"/>
    </row>
    <row r="160" spans="1:12" ht="13" x14ac:dyDescent="0.15">
      <c r="B160" s="354" t="s">
        <v>705</v>
      </c>
      <c r="C160" s="453">
        <f>SUM(C154:C159)</f>
        <v>1</v>
      </c>
      <c r="D160" s="453">
        <f>SUM(D154:D159)</f>
        <v>0.99999999999999989</v>
      </c>
      <c r="E160" s="453">
        <f>SUM(E154:E159)</f>
        <v>0.99999999999999989</v>
      </c>
      <c r="G160" s="353"/>
      <c r="H160" s="353"/>
      <c r="I160" s="353"/>
      <c r="J160" s="353"/>
      <c r="K160" s="353"/>
      <c r="L160" s="353"/>
    </row>
    <row r="161" spans="1:12" ht="13" x14ac:dyDescent="0.15">
      <c r="A161" s="236" t="s">
        <v>637</v>
      </c>
      <c r="B161" s="351"/>
      <c r="C161" s="358" t="s">
        <v>268</v>
      </c>
      <c r="D161" s="358" t="s">
        <v>269</v>
      </c>
      <c r="E161" s="358" t="s">
        <v>270</v>
      </c>
      <c r="G161" s="353"/>
      <c r="H161" s="353"/>
      <c r="I161" s="353"/>
      <c r="J161" s="353"/>
      <c r="K161" s="353"/>
      <c r="L161" s="353"/>
    </row>
    <row r="162" spans="1:12" ht="13" x14ac:dyDescent="0.15">
      <c r="A162" s="236" t="s">
        <v>637</v>
      </c>
      <c r="B162" s="247" t="s">
        <v>435</v>
      </c>
      <c r="C162" s="454">
        <v>0.1026</v>
      </c>
      <c r="D162" s="454">
        <v>0.15060000000000001</v>
      </c>
      <c r="E162" s="454">
        <v>7.5700000000000003E-2</v>
      </c>
      <c r="G162" s="353"/>
      <c r="H162" s="353"/>
      <c r="I162" s="353"/>
      <c r="J162" s="353"/>
      <c r="K162" s="353"/>
      <c r="L162" s="353"/>
    </row>
    <row r="163" spans="1:12" ht="13" x14ac:dyDescent="0.15">
      <c r="A163" s="236" t="s">
        <v>637</v>
      </c>
      <c r="B163" s="247" t="s">
        <v>436</v>
      </c>
      <c r="C163" s="454">
        <v>0.37609999999999999</v>
      </c>
      <c r="D163" s="454">
        <v>0.31380000000000002</v>
      </c>
      <c r="E163" s="454">
        <v>0.46639999999999998</v>
      </c>
      <c r="G163" s="353"/>
      <c r="H163" s="353"/>
      <c r="I163" s="353"/>
      <c r="J163" s="353"/>
      <c r="K163" s="353"/>
      <c r="L163" s="353"/>
    </row>
    <row r="164" spans="1:12" ht="13" x14ac:dyDescent="0.15">
      <c r="A164" s="236" t="s">
        <v>637</v>
      </c>
      <c r="B164" s="247" t="s">
        <v>437</v>
      </c>
      <c r="C164" s="454">
        <v>0.43590000000000001</v>
      </c>
      <c r="D164" s="454">
        <v>0.37240000000000001</v>
      </c>
      <c r="E164" s="454">
        <v>0.35289999999999999</v>
      </c>
      <c r="G164" s="353"/>
      <c r="H164" s="353"/>
      <c r="I164" s="353"/>
      <c r="J164" s="353"/>
      <c r="K164" s="353"/>
      <c r="L164" s="353"/>
    </row>
    <row r="165" spans="1:12" ht="13" x14ac:dyDescent="0.15">
      <c r="A165" s="236" t="s">
        <v>637</v>
      </c>
      <c r="B165" s="359" t="s">
        <v>438</v>
      </c>
      <c r="C165" s="454">
        <v>8.5400000000000004E-2</v>
      </c>
      <c r="D165" s="454">
        <v>0.15060000000000001</v>
      </c>
      <c r="E165" s="454">
        <v>0.105</v>
      </c>
      <c r="G165" s="353"/>
      <c r="H165" s="353"/>
      <c r="I165" s="353"/>
      <c r="J165" s="353"/>
      <c r="K165" s="353"/>
      <c r="L165" s="353"/>
    </row>
    <row r="166" spans="1:12" ht="13" x14ac:dyDescent="0.15">
      <c r="A166" s="236" t="s">
        <v>637</v>
      </c>
      <c r="B166" s="359" t="s">
        <v>439</v>
      </c>
      <c r="C166" s="454">
        <v>0</v>
      </c>
      <c r="D166" s="454">
        <v>1.26E-2</v>
      </c>
      <c r="E166" s="454">
        <v>0</v>
      </c>
      <c r="G166" s="353"/>
      <c r="H166" s="353"/>
      <c r="I166" s="353"/>
      <c r="J166" s="353"/>
      <c r="K166" s="353"/>
      <c r="L166" s="353"/>
    </row>
    <row r="167" spans="1:12" ht="13" x14ac:dyDescent="0.15">
      <c r="A167" s="236" t="s">
        <v>637</v>
      </c>
      <c r="B167" s="247" t="s">
        <v>440</v>
      </c>
      <c r="C167" s="454">
        <v>0</v>
      </c>
      <c r="D167" s="454">
        <v>0</v>
      </c>
      <c r="E167" s="454">
        <v>0</v>
      </c>
      <c r="G167" s="353"/>
      <c r="H167" s="353"/>
      <c r="I167" s="353"/>
      <c r="J167" s="353"/>
      <c r="K167" s="353"/>
      <c r="L167" s="353"/>
    </row>
    <row r="168" spans="1:12" ht="13" x14ac:dyDescent="0.15">
      <c r="B168" s="247" t="s">
        <v>705</v>
      </c>
      <c r="C168" s="453">
        <f>SUM(C162:C167)</f>
        <v>1</v>
      </c>
      <c r="D168" s="453">
        <f>SUM(D162:D167)</f>
        <v>1</v>
      </c>
      <c r="E168" s="453">
        <f>SUM(E162:E167)</f>
        <v>1</v>
      </c>
      <c r="G168" s="353"/>
      <c r="H168" s="353"/>
      <c r="I168" s="353"/>
      <c r="J168" s="353"/>
      <c r="K168" s="353"/>
      <c r="L168" s="353"/>
    </row>
    <row r="169" spans="1:12" ht="46.5" customHeight="1" x14ac:dyDescent="0.15">
      <c r="A169" s="236" t="s">
        <v>638</v>
      </c>
      <c r="B169" s="594" t="s">
        <v>133</v>
      </c>
      <c r="C169" s="594"/>
      <c r="D169" s="594"/>
      <c r="E169" s="594"/>
      <c r="F169" s="594"/>
      <c r="G169" s="353"/>
      <c r="H169" s="353"/>
      <c r="I169" s="353"/>
      <c r="J169" s="353"/>
      <c r="K169" s="353"/>
      <c r="L169" s="353"/>
    </row>
    <row r="170" spans="1:12" ht="13" x14ac:dyDescent="0.15">
      <c r="A170" s="236" t="s">
        <v>638</v>
      </c>
      <c r="B170" s="595" t="s">
        <v>441</v>
      </c>
      <c r="C170" s="595"/>
      <c r="D170" s="595"/>
      <c r="E170" s="455">
        <v>0.27939999999999998</v>
      </c>
      <c r="F170" s="360"/>
      <c r="G170" s="353"/>
      <c r="H170" s="353"/>
      <c r="I170" s="353"/>
      <c r="J170" s="353"/>
      <c r="K170" s="353"/>
      <c r="L170" s="353"/>
    </row>
    <row r="171" spans="1:12" ht="13" x14ac:dyDescent="0.15">
      <c r="A171" s="236" t="s">
        <v>638</v>
      </c>
      <c r="B171" s="596" t="s">
        <v>442</v>
      </c>
      <c r="C171" s="596"/>
      <c r="D171" s="596"/>
      <c r="E171" s="455">
        <v>0.56920000000000004</v>
      </c>
      <c r="F171" s="456"/>
      <c r="G171" s="353"/>
      <c r="H171" s="353"/>
      <c r="I171" s="353"/>
      <c r="J171" s="353"/>
      <c r="K171" s="353"/>
      <c r="L171" s="353"/>
    </row>
    <row r="172" spans="1:12" ht="13" x14ac:dyDescent="0.15">
      <c r="A172" s="236" t="s">
        <v>638</v>
      </c>
      <c r="B172" s="596" t="s">
        <v>443</v>
      </c>
      <c r="C172" s="596"/>
      <c r="D172" s="596"/>
      <c r="E172" s="455">
        <v>0.8538</v>
      </c>
      <c r="F172" s="457" t="s">
        <v>516</v>
      </c>
      <c r="G172" s="353"/>
      <c r="H172" s="353"/>
      <c r="I172" s="353"/>
      <c r="J172" s="353"/>
      <c r="K172" s="353"/>
      <c r="L172" s="353"/>
    </row>
    <row r="173" spans="1:12" ht="13" x14ac:dyDescent="0.15">
      <c r="A173" s="236" t="s">
        <v>638</v>
      </c>
      <c r="B173" s="596" t="s">
        <v>293</v>
      </c>
      <c r="C173" s="596"/>
      <c r="D173" s="596"/>
      <c r="E173" s="455">
        <v>0.1462</v>
      </c>
      <c r="F173" s="457" t="s">
        <v>517</v>
      </c>
      <c r="G173" s="353"/>
      <c r="H173" s="353"/>
      <c r="I173" s="353"/>
      <c r="J173" s="353"/>
      <c r="K173" s="353"/>
      <c r="L173" s="353"/>
    </row>
    <row r="174" spans="1:12" ht="13" x14ac:dyDescent="0.15">
      <c r="A174" s="236" t="s">
        <v>638</v>
      </c>
      <c r="B174" s="596" t="s">
        <v>294</v>
      </c>
      <c r="C174" s="596"/>
      <c r="D174" s="596"/>
      <c r="E174" s="458">
        <v>2.35E-2</v>
      </c>
      <c r="F174" s="456"/>
      <c r="G174" s="353"/>
      <c r="H174" s="353"/>
      <c r="I174" s="353"/>
      <c r="J174" s="353"/>
      <c r="K174" s="353"/>
      <c r="L174" s="353"/>
    </row>
    <row r="175" spans="1:12" ht="26.25" customHeight="1" x14ac:dyDescent="0.15">
      <c r="A175" s="236" t="s">
        <v>638</v>
      </c>
      <c r="B175" s="597" t="s">
        <v>715</v>
      </c>
      <c r="C175" s="598"/>
      <c r="D175" s="598"/>
      <c r="E175" s="599"/>
      <c r="F175" s="459">
        <v>0.49419999999999997</v>
      </c>
      <c r="G175" s="353"/>
      <c r="H175" s="353"/>
      <c r="I175" s="353"/>
      <c r="J175" s="353"/>
      <c r="K175" s="353"/>
      <c r="L175" s="353"/>
    </row>
    <row r="176" spans="1:12" ht="25.5" customHeight="1" x14ac:dyDescent="0.15">
      <c r="B176" s="356"/>
      <c r="C176" s="356"/>
      <c r="D176" s="356"/>
      <c r="E176" s="356"/>
      <c r="F176" s="373"/>
      <c r="G176" s="353"/>
      <c r="H176" s="353"/>
      <c r="I176" s="353"/>
      <c r="J176" s="353"/>
      <c r="K176" s="353"/>
      <c r="L176" s="353"/>
    </row>
    <row r="177" spans="1:12" ht="38.25" customHeight="1" x14ac:dyDescent="0.15">
      <c r="A177" s="236" t="s">
        <v>639</v>
      </c>
      <c r="B177" s="586" t="s">
        <v>763</v>
      </c>
      <c r="C177" s="587"/>
      <c r="D177" s="587"/>
      <c r="E177" s="587"/>
      <c r="F177" s="587"/>
      <c r="G177" s="353"/>
      <c r="H177" s="353"/>
      <c r="I177" s="353"/>
      <c r="J177" s="353"/>
      <c r="K177" s="353"/>
      <c r="L177" s="353"/>
    </row>
    <row r="178" spans="1:12" ht="13" x14ac:dyDescent="0.15">
      <c r="A178" s="236" t="s">
        <v>639</v>
      </c>
      <c r="B178" s="596" t="s">
        <v>12</v>
      </c>
      <c r="C178" s="596"/>
      <c r="D178" s="455">
        <v>0.42799999999999999</v>
      </c>
      <c r="F178" s="330"/>
      <c r="G178" s="353"/>
      <c r="H178" s="353"/>
      <c r="I178" s="353"/>
      <c r="J178" s="353"/>
      <c r="K178" s="353"/>
      <c r="L178" s="353"/>
    </row>
    <row r="179" spans="1:12" ht="13" x14ac:dyDescent="0.15">
      <c r="A179" s="236" t="s">
        <v>639</v>
      </c>
      <c r="B179" s="596" t="s">
        <v>13</v>
      </c>
      <c r="C179" s="596"/>
      <c r="D179" s="455">
        <v>0.2268</v>
      </c>
      <c r="F179" s="330"/>
      <c r="G179" s="353"/>
      <c r="H179" s="353"/>
      <c r="I179" s="353"/>
      <c r="J179" s="353"/>
      <c r="K179" s="353"/>
      <c r="L179" s="353"/>
    </row>
    <row r="180" spans="1:12" ht="13" x14ac:dyDescent="0.15">
      <c r="A180" s="236" t="s">
        <v>639</v>
      </c>
      <c r="B180" s="596" t="s">
        <v>14</v>
      </c>
      <c r="C180" s="596"/>
      <c r="D180" s="455">
        <v>0.16109999999999999</v>
      </c>
      <c r="F180" s="330"/>
      <c r="G180" s="353"/>
      <c r="H180" s="353"/>
      <c r="I180" s="353"/>
      <c r="J180" s="353"/>
      <c r="K180" s="353"/>
      <c r="L180" s="353"/>
    </row>
    <row r="181" spans="1:12" ht="13" x14ac:dyDescent="0.15">
      <c r="A181" s="236" t="s">
        <v>639</v>
      </c>
      <c r="B181" s="596" t="s">
        <v>15</v>
      </c>
      <c r="C181" s="596"/>
      <c r="D181" s="455">
        <v>0.105</v>
      </c>
      <c r="F181" s="330"/>
      <c r="G181" s="353"/>
      <c r="H181" s="353"/>
      <c r="I181" s="353"/>
      <c r="J181" s="353"/>
      <c r="K181" s="353"/>
      <c r="L181" s="353"/>
    </row>
    <row r="182" spans="1:12" ht="13" x14ac:dyDescent="0.15">
      <c r="A182" s="236" t="s">
        <v>639</v>
      </c>
      <c r="B182" s="596" t="s">
        <v>16</v>
      </c>
      <c r="C182" s="596"/>
      <c r="D182" s="455">
        <v>7.1499999999999994E-2</v>
      </c>
      <c r="F182" s="330"/>
      <c r="G182" s="353"/>
      <c r="H182" s="353"/>
      <c r="I182" s="353"/>
      <c r="J182" s="353"/>
      <c r="K182" s="353"/>
      <c r="L182" s="353"/>
    </row>
    <row r="183" spans="1:12" ht="13" x14ac:dyDescent="0.15">
      <c r="A183" s="236" t="s">
        <v>639</v>
      </c>
      <c r="B183" s="596" t="s">
        <v>17</v>
      </c>
      <c r="C183" s="596"/>
      <c r="D183" s="455">
        <v>7.6E-3</v>
      </c>
      <c r="F183" s="330"/>
      <c r="G183" s="353"/>
      <c r="H183" s="353"/>
      <c r="I183" s="353"/>
      <c r="J183" s="353"/>
      <c r="K183" s="353"/>
      <c r="L183" s="353"/>
    </row>
    <row r="184" spans="1:12" ht="13" x14ac:dyDescent="0.15">
      <c r="A184" s="236" t="s">
        <v>639</v>
      </c>
      <c r="B184" s="549" t="s">
        <v>295</v>
      </c>
      <c r="C184" s="549"/>
      <c r="D184" s="455"/>
      <c r="F184" s="330"/>
      <c r="G184" s="353"/>
      <c r="H184" s="353"/>
      <c r="I184" s="353"/>
      <c r="J184" s="353"/>
      <c r="K184" s="353"/>
      <c r="L184" s="353"/>
    </row>
    <row r="185" spans="1:12" ht="13" x14ac:dyDescent="0.15">
      <c r="A185" s="236" t="s">
        <v>639</v>
      </c>
      <c r="B185" s="549" t="s">
        <v>296</v>
      </c>
      <c r="C185" s="549"/>
      <c r="D185" s="455"/>
      <c r="F185" s="330"/>
      <c r="G185" s="353"/>
      <c r="H185" s="353"/>
      <c r="I185" s="353"/>
      <c r="J185" s="353"/>
      <c r="K185" s="353"/>
      <c r="L185" s="353"/>
    </row>
    <row r="186" spans="1:12" ht="13" x14ac:dyDescent="0.15">
      <c r="B186" s="600" t="s">
        <v>705</v>
      </c>
      <c r="C186" s="601"/>
      <c r="D186" s="460">
        <f>SUM(D178:D185)</f>
        <v>1</v>
      </c>
      <c r="F186" s="251"/>
      <c r="G186" s="353"/>
      <c r="H186" s="353"/>
      <c r="I186" s="353"/>
      <c r="J186" s="353"/>
      <c r="K186" s="353"/>
      <c r="L186" s="353"/>
    </row>
    <row r="187" spans="1:12" s="251" customFormat="1" ht="13" x14ac:dyDescent="0.15">
      <c r="A187" s="335"/>
      <c r="B187" s="361"/>
      <c r="C187" s="361"/>
      <c r="D187" s="461"/>
      <c r="E187" s="246"/>
      <c r="G187" s="353"/>
      <c r="H187" s="353"/>
      <c r="I187" s="353"/>
      <c r="J187" s="353"/>
      <c r="K187" s="353"/>
      <c r="L187" s="353"/>
    </row>
    <row r="188" spans="1:12" s="251" customFormat="1" ht="31.5" customHeight="1" x14ac:dyDescent="0.15">
      <c r="A188" s="236" t="s">
        <v>640</v>
      </c>
      <c r="B188" s="602" t="s">
        <v>764</v>
      </c>
      <c r="C188" s="603"/>
      <c r="D188" s="603"/>
      <c r="E188" s="462">
        <v>3.59</v>
      </c>
      <c r="F188" s="362"/>
      <c r="G188" s="353"/>
      <c r="H188" s="353"/>
      <c r="I188" s="353"/>
      <c r="J188" s="353"/>
      <c r="K188" s="353"/>
      <c r="L188" s="353"/>
    </row>
    <row r="189" spans="1:12" s="251" customFormat="1" ht="27" customHeight="1" x14ac:dyDescent="0.15">
      <c r="A189" s="236" t="s">
        <v>640</v>
      </c>
      <c r="B189" s="550" t="s">
        <v>815</v>
      </c>
      <c r="C189" s="549"/>
      <c r="D189" s="549"/>
      <c r="E189" s="455">
        <v>0.84770000000000001</v>
      </c>
      <c r="F189" s="330"/>
      <c r="G189" s="353"/>
      <c r="H189" s="353"/>
      <c r="I189" s="353"/>
      <c r="J189" s="353"/>
      <c r="K189" s="353"/>
      <c r="L189" s="353"/>
    </row>
    <row r="190" spans="1:12" ht="24.75" customHeight="1" x14ac:dyDescent="0.15">
      <c r="F190" s="251"/>
      <c r="G190" s="353"/>
      <c r="H190" s="353"/>
      <c r="I190" s="353"/>
      <c r="J190" s="353"/>
      <c r="K190" s="353"/>
      <c r="L190" s="353"/>
    </row>
    <row r="191" spans="1:12" ht="16" x14ac:dyDescent="0.2">
      <c r="B191" s="235" t="s">
        <v>297</v>
      </c>
      <c r="F191" s="251"/>
      <c r="G191" s="353"/>
      <c r="H191" s="353"/>
      <c r="I191" s="353"/>
      <c r="J191" s="353"/>
      <c r="K191" s="353"/>
      <c r="L191" s="353"/>
    </row>
    <row r="192" spans="1:12" ht="13" x14ac:dyDescent="0.15">
      <c r="A192" s="236" t="s">
        <v>641</v>
      </c>
      <c r="B192" s="254" t="s">
        <v>298</v>
      </c>
      <c r="F192" s="251"/>
      <c r="G192" s="353"/>
      <c r="H192" s="353"/>
      <c r="I192" s="353"/>
      <c r="J192" s="353"/>
      <c r="K192" s="353"/>
      <c r="L192" s="353"/>
    </row>
    <row r="193" spans="1:16" ht="13" x14ac:dyDescent="0.15">
      <c r="A193" s="236" t="s">
        <v>641</v>
      </c>
      <c r="B193" s="243"/>
      <c r="C193" s="244" t="s">
        <v>514</v>
      </c>
      <c r="D193" s="244" t="s">
        <v>515</v>
      </c>
      <c r="E193" s="239"/>
      <c r="F193" s="239"/>
      <c r="G193" s="445"/>
      <c r="H193" s="445"/>
      <c r="I193" s="445"/>
      <c r="J193" s="445"/>
      <c r="K193" s="353"/>
      <c r="L193" s="353"/>
    </row>
    <row r="194" spans="1:16" ht="26" x14ac:dyDescent="0.15">
      <c r="A194" s="236" t="s">
        <v>641</v>
      </c>
      <c r="B194" s="271" t="s">
        <v>299</v>
      </c>
      <c r="C194" s="363" t="s">
        <v>1019</v>
      </c>
      <c r="D194" s="244"/>
      <c r="F194" s="241"/>
      <c r="G194" s="353"/>
      <c r="H194" s="353"/>
      <c r="I194" s="353"/>
      <c r="J194" s="353"/>
      <c r="K194" s="445"/>
      <c r="L194" s="353"/>
    </row>
    <row r="195" spans="1:16" ht="13" x14ac:dyDescent="0.15">
      <c r="A195" s="236" t="s">
        <v>641</v>
      </c>
      <c r="B195" s="247" t="s">
        <v>300</v>
      </c>
      <c r="C195" s="364">
        <v>40</v>
      </c>
      <c r="F195" s="365"/>
      <c r="G195" s="353"/>
      <c r="H195" s="353"/>
      <c r="I195" s="353"/>
      <c r="J195" s="353"/>
      <c r="K195" s="353"/>
      <c r="L195" s="353"/>
    </row>
    <row r="196" spans="1:16" ht="13" x14ac:dyDescent="0.15">
      <c r="A196" s="236" t="s">
        <v>641</v>
      </c>
      <c r="B196" s="243"/>
      <c r="C196" s="244" t="s">
        <v>514</v>
      </c>
      <c r="D196" s="244" t="s">
        <v>515</v>
      </c>
      <c r="E196" s="239"/>
      <c r="F196" s="239"/>
      <c r="G196" s="445"/>
      <c r="H196" s="445"/>
      <c r="I196" s="445"/>
      <c r="J196" s="445"/>
      <c r="K196" s="353"/>
      <c r="L196" s="353"/>
    </row>
    <row r="197" spans="1:16" ht="26" x14ac:dyDescent="0.15">
      <c r="A197" s="236" t="s">
        <v>641</v>
      </c>
      <c r="B197" s="255" t="s">
        <v>301</v>
      </c>
      <c r="C197" s="363" t="s">
        <v>1019</v>
      </c>
      <c r="D197" s="244"/>
      <c r="F197" s="241"/>
      <c r="G197" s="353"/>
      <c r="H197" s="353"/>
      <c r="I197" s="353"/>
      <c r="J197" s="353"/>
      <c r="K197" s="445"/>
      <c r="L197" s="353"/>
    </row>
    <row r="198" spans="1:16" ht="13" x14ac:dyDescent="0.15">
      <c r="A198" s="236"/>
      <c r="B198" s="237"/>
      <c r="C198" s="245"/>
      <c r="D198" s="245"/>
      <c r="F198" s="241"/>
      <c r="G198" s="241"/>
      <c r="H198" s="241"/>
      <c r="I198" s="241"/>
    </row>
    <row r="199" spans="1:16" ht="13" x14ac:dyDescent="0.15">
      <c r="A199" s="236" t="s">
        <v>641</v>
      </c>
      <c r="B199" s="604" t="s">
        <v>18</v>
      </c>
      <c r="C199" s="548"/>
      <c r="D199" s="548"/>
      <c r="F199" s="241"/>
      <c r="G199" s="241"/>
      <c r="H199" s="241"/>
      <c r="I199" s="241"/>
    </row>
    <row r="200" spans="1:16" ht="27" customHeight="1" x14ac:dyDescent="0.15">
      <c r="A200" s="236" t="s">
        <v>641</v>
      </c>
      <c r="B200" s="366" t="s">
        <v>19</v>
      </c>
      <c r="C200" s="339" t="s">
        <v>1019</v>
      </c>
      <c r="D200" s="245"/>
      <c r="F200" s="241"/>
      <c r="G200" s="241"/>
      <c r="H200" s="241"/>
      <c r="I200" s="241"/>
    </row>
    <row r="201" spans="1:16" ht="13" x14ac:dyDescent="0.15">
      <c r="A201" s="236" t="s">
        <v>641</v>
      </c>
      <c r="B201" s="366" t="s">
        <v>20</v>
      </c>
      <c r="C201" s="312"/>
      <c r="D201" s="245"/>
      <c r="F201" s="241"/>
      <c r="G201" s="241"/>
      <c r="H201" s="241"/>
      <c r="I201" s="241"/>
    </row>
    <row r="202" spans="1:16" ht="13" x14ac:dyDescent="0.15">
      <c r="A202" s="236" t="s">
        <v>641</v>
      </c>
      <c r="B202" s="366" t="s">
        <v>21</v>
      </c>
      <c r="C202" s="312"/>
      <c r="D202" s="245"/>
      <c r="F202" s="241"/>
      <c r="G202" s="241"/>
      <c r="H202" s="241"/>
      <c r="I202" s="241"/>
    </row>
    <row r="203" spans="1:16" ht="13" x14ac:dyDescent="0.15">
      <c r="B203" s="237"/>
      <c r="C203" s="245"/>
      <c r="D203" s="245"/>
      <c r="F203" s="241"/>
      <c r="G203" s="241"/>
      <c r="H203" s="241"/>
      <c r="I203" s="241"/>
    </row>
    <row r="204" spans="1:16" ht="13" x14ac:dyDescent="0.15">
      <c r="A204" s="236" t="s">
        <v>641</v>
      </c>
      <c r="B204" s="243"/>
      <c r="C204" s="244" t="s">
        <v>514</v>
      </c>
      <c r="D204" s="244" t="s">
        <v>515</v>
      </c>
      <c r="F204" s="241"/>
      <c r="G204" s="241"/>
      <c r="H204" s="241"/>
      <c r="I204" s="241"/>
    </row>
    <row r="205" spans="1:16" ht="39" x14ac:dyDescent="0.15">
      <c r="A205" s="236" t="s">
        <v>641</v>
      </c>
      <c r="B205" s="366" t="s">
        <v>22</v>
      </c>
      <c r="C205" s="244"/>
      <c r="D205" s="363" t="s">
        <v>1019</v>
      </c>
      <c r="F205" s="241"/>
      <c r="G205" s="241"/>
      <c r="H205" s="241"/>
      <c r="I205" s="241"/>
    </row>
    <row r="206" spans="1:16" ht="13" x14ac:dyDescent="0.15">
      <c r="F206" s="251"/>
      <c r="G206" s="251"/>
      <c r="H206" s="251"/>
      <c r="I206" s="251"/>
    </row>
    <row r="207" spans="1:16" ht="13" x14ac:dyDescent="0.15">
      <c r="A207" s="236" t="s">
        <v>642</v>
      </c>
      <c r="B207" s="254" t="s">
        <v>302</v>
      </c>
      <c r="F207" s="251"/>
      <c r="G207" s="251"/>
      <c r="H207" s="251"/>
      <c r="I207" s="251"/>
    </row>
    <row r="208" spans="1:16" ht="13" x14ac:dyDescent="0.15">
      <c r="A208" s="236" t="s">
        <v>642</v>
      </c>
      <c r="B208" s="243"/>
      <c r="C208" s="244" t="s">
        <v>514</v>
      </c>
      <c r="D208" s="244" t="s">
        <v>515</v>
      </c>
      <c r="E208" s="239"/>
      <c r="F208" s="355"/>
      <c r="G208" s="353"/>
      <c r="H208" s="440"/>
      <c r="I208" s="239"/>
      <c r="J208" s="294"/>
      <c r="K208" s="294"/>
      <c r="L208" s="294"/>
      <c r="M208" s="294"/>
      <c r="N208" s="294"/>
      <c r="O208" s="294"/>
      <c r="P208" s="294"/>
    </row>
    <row r="209" spans="1:17" ht="26" x14ac:dyDescent="0.15">
      <c r="A209" s="236" t="s">
        <v>642</v>
      </c>
      <c r="B209" s="271" t="s">
        <v>303</v>
      </c>
      <c r="C209" s="247"/>
      <c r="D209" s="367" t="s">
        <v>1019</v>
      </c>
      <c r="F209" s="353"/>
      <c r="G209" s="353"/>
      <c r="H209" s="373"/>
      <c r="I209" s="241"/>
      <c r="Q209" s="294"/>
    </row>
    <row r="210" spans="1:17" ht="13" x14ac:dyDescent="0.15">
      <c r="A210" s="236" t="s">
        <v>642</v>
      </c>
      <c r="B210" s="368" t="s">
        <v>816</v>
      </c>
      <c r="C210" s="369"/>
      <c r="F210" s="353"/>
      <c r="G210" s="373"/>
      <c r="H210" s="353"/>
      <c r="I210" s="251"/>
    </row>
    <row r="211" spans="1:17" ht="13" x14ac:dyDescent="0.15">
      <c r="A211" s="236" t="s">
        <v>642</v>
      </c>
      <c r="B211" s="368" t="s">
        <v>817</v>
      </c>
      <c r="C211" s="370" t="s">
        <v>1088</v>
      </c>
      <c r="F211" s="353"/>
      <c r="G211" s="373"/>
      <c r="H211" s="353"/>
      <c r="I211" s="251"/>
    </row>
    <row r="212" spans="1:17" ht="13" x14ac:dyDescent="0.15">
      <c r="A212" s="236"/>
      <c r="B212" s="371"/>
      <c r="C212" s="372"/>
      <c r="F212" s="353"/>
      <c r="G212" s="373"/>
      <c r="H212" s="353"/>
      <c r="I212" s="251"/>
    </row>
    <row r="213" spans="1:17" ht="13" x14ac:dyDescent="0.15">
      <c r="A213" s="236"/>
      <c r="B213" s="353"/>
      <c r="C213" s="353"/>
      <c r="D213" s="353"/>
      <c r="E213" s="353"/>
      <c r="F213" s="353"/>
      <c r="G213" s="353"/>
      <c r="H213" s="353"/>
      <c r="I213" s="251"/>
    </row>
    <row r="214" spans="1:17" ht="13" x14ac:dyDescent="0.15">
      <c r="A214" s="236"/>
      <c r="B214" s="373"/>
      <c r="C214" s="353"/>
      <c r="D214" s="353"/>
      <c r="E214" s="353"/>
      <c r="F214" s="353"/>
      <c r="G214" s="353"/>
      <c r="H214" s="353"/>
      <c r="I214" s="251"/>
    </row>
    <row r="215" spans="1:17" ht="13" x14ac:dyDescent="0.15">
      <c r="B215" s="374"/>
      <c r="F215" s="251"/>
      <c r="G215" s="251"/>
      <c r="H215" s="251"/>
      <c r="I215" s="251"/>
    </row>
    <row r="216" spans="1:17" ht="13" x14ac:dyDescent="0.15">
      <c r="A216" s="236" t="s">
        <v>643</v>
      </c>
      <c r="B216" s="605"/>
      <c r="C216" s="535"/>
      <c r="D216" s="536"/>
      <c r="E216" s="244" t="s">
        <v>514</v>
      </c>
      <c r="F216" s="244" t="s">
        <v>515</v>
      </c>
      <c r="G216" s="245"/>
      <c r="H216" s="245"/>
      <c r="I216" s="245"/>
      <c r="J216" s="294"/>
      <c r="K216" s="294"/>
      <c r="L216" s="294"/>
      <c r="M216" s="294"/>
      <c r="N216" s="294"/>
      <c r="O216" s="294"/>
      <c r="P216" s="294"/>
    </row>
    <row r="217" spans="1:17" ht="13" x14ac:dyDescent="0.15">
      <c r="A217" s="236" t="s">
        <v>643</v>
      </c>
      <c r="B217" s="606" t="s">
        <v>23</v>
      </c>
      <c r="C217" s="607"/>
      <c r="D217" s="608"/>
      <c r="E217" s="363" t="s">
        <v>1019</v>
      </c>
      <c r="F217" s="244"/>
      <c r="G217" s="245"/>
      <c r="H217" s="245"/>
      <c r="I217" s="245"/>
      <c r="Q217" s="294"/>
    </row>
    <row r="218" spans="1:17" ht="28.5" customHeight="1" x14ac:dyDescent="0.15">
      <c r="F218" s="251"/>
      <c r="G218" s="251"/>
      <c r="H218" s="251"/>
      <c r="I218" s="251"/>
    </row>
    <row r="219" spans="1:17" ht="13" x14ac:dyDescent="0.15">
      <c r="A219" s="236" t="s">
        <v>644</v>
      </c>
      <c r="B219" s="287" t="s">
        <v>818</v>
      </c>
      <c r="F219" s="251"/>
      <c r="G219" s="251"/>
      <c r="H219" s="251"/>
      <c r="I219" s="251"/>
    </row>
    <row r="220" spans="1:17" ht="13" x14ac:dyDescent="0.15">
      <c r="A220" s="236" t="s">
        <v>644</v>
      </c>
      <c r="B220" s="271" t="s">
        <v>819</v>
      </c>
      <c r="C220" s="375" t="s">
        <v>1089</v>
      </c>
      <c r="D220" s="262"/>
      <c r="E220" s="251"/>
      <c r="F220" s="251"/>
      <c r="G220" s="251"/>
      <c r="H220" s="251"/>
      <c r="I220" s="251"/>
    </row>
    <row r="221" spans="1:17" ht="13" x14ac:dyDescent="0.15">
      <c r="A221" s="236" t="s">
        <v>644</v>
      </c>
      <c r="B221" s="368" t="s">
        <v>820</v>
      </c>
      <c r="C221" s="247"/>
      <c r="D221" s="262"/>
      <c r="E221" s="251"/>
      <c r="F221" s="251"/>
      <c r="G221" s="251"/>
      <c r="H221" s="251"/>
      <c r="I221" s="251"/>
    </row>
    <row r="222" spans="1:17" ht="13" x14ac:dyDescent="0.15">
      <c r="A222" s="236" t="s">
        <v>644</v>
      </c>
      <c r="B222" s="376" t="s">
        <v>821</v>
      </c>
      <c r="C222" s="377"/>
      <c r="D222" s="262"/>
      <c r="E222" s="251"/>
      <c r="F222" s="251"/>
      <c r="G222" s="251"/>
      <c r="H222" s="251"/>
      <c r="I222" s="251"/>
    </row>
    <row r="223" spans="1:17" ht="13" x14ac:dyDescent="0.15">
      <c r="A223" s="236"/>
      <c r="B223" s="378"/>
      <c r="C223" s="379"/>
      <c r="D223" s="262"/>
      <c r="E223" s="251"/>
      <c r="F223" s="251"/>
      <c r="G223" s="251"/>
      <c r="H223" s="251"/>
      <c r="I223" s="251"/>
    </row>
    <row r="224" spans="1:17" ht="13" x14ac:dyDescent="0.15">
      <c r="B224" s="251"/>
      <c r="C224" s="251"/>
      <c r="D224" s="251"/>
      <c r="E224" s="251"/>
      <c r="F224" s="251"/>
      <c r="G224" s="251"/>
      <c r="H224" s="251"/>
      <c r="I224" s="251"/>
    </row>
    <row r="225" spans="1:9" ht="13" x14ac:dyDescent="0.15">
      <c r="A225" s="236" t="s">
        <v>645</v>
      </c>
      <c r="B225" s="254" t="s">
        <v>716</v>
      </c>
      <c r="F225" s="251"/>
      <c r="G225" s="251"/>
      <c r="H225" s="251"/>
      <c r="I225" s="251"/>
    </row>
    <row r="226" spans="1:9" ht="13" x14ac:dyDescent="0.15">
      <c r="A226" s="236" t="s">
        <v>645</v>
      </c>
      <c r="B226" s="256" t="s">
        <v>351</v>
      </c>
      <c r="C226" s="369"/>
      <c r="F226" s="251"/>
      <c r="G226" s="251"/>
      <c r="H226" s="251"/>
      <c r="I226" s="251"/>
    </row>
    <row r="227" spans="1:9" ht="13" x14ac:dyDescent="0.15">
      <c r="A227" s="236" t="s">
        <v>645</v>
      </c>
      <c r="B227" s="256" t="s">
        <v>352</v>
      </c>
      <c r="C227" s="380"/>
      <c r="F227" s="251"/>
      <c r="G227" s="251"/>
      <c r="H227" s="251"/>
      <c r="I227" s="251"/>
    </row>
    <row r="228" spans="1:9" ht="26" x14ac:dyDescent="0.15">
      <c r="A228" s="236" t="s">
        <v>645</v>
      </c>
      <c r="B228" s="256" t="s">
        <v>353</v>
      </c>
      <c r="C228" s="381">
        <v>2</v>
      </c>
      <c r="F228" s="251"/>
      <c r="G228" s="251"/>
      <c r="H228" s="251"/>
      <c r="I228" s="251"/>
    </row>
    <row r="229" spans="1:9" ht="13" x14ac:dyDescent="0.15">
      <c r="A229" s="236" t="s">
        <v>645</v>
      </c>
      <c r="B229" s="376" t="s">
        <v>821</v>
      </c>
      <c r="C229" s="377"/>
      <c r="F229" s="251"/>
      <c r="G229" s="251"/>
      <c r="H229" s="251"/>
      <c r="I229" s="251"/>
    </row>
    <row r="230" spans="1:9" ht="13" x14ac:dyDescent="0.15">
      <c r="A230" s="236"/>
      <c r="B230" s="382"/>
      <c r="C230" s="383"/>
      <c r="F230" s="251"/>
      <c r="G230" s="251"/>
      <c r="H230" s="251"/>
      <c r="I230" s="251"/>
    </row>
    <row r="231" spans="1:9" ht="13" x14ac:dyDescent="0.15">
      <c r="A231" s="236" t="s">
        <v>645</v>
      </c>
      <c r="B231" s="609" t="s">
        <v>476</v>
      </c>
      <c r="C231" s="610"/>
      <c r="D231" s="369"/>
      <c r="F231" s="251"/>
      <c r="G231" s="251"/>
      <c r="H231" s="251"/>
      <c r="I231" s="251"/>
    </row>
    <row r="232" spans="1:9" ht="13" x14ac:dyDescent="0.15">
      <c r="A232" s="236" t="s">
        <v>645</v>
      </c>
      <c r="B232" s="609" t="s">
        <v>24</v>
      </c>
      <c r="C232" s="610"/>
      <c r="D232" s="369"/>
      <c r="F232" s="251"/>
      <c r="G232" s="251"/>
      <c r="H232" s="251"/>
      <c r="I232" s="251"/>
    </row>
    <row r="233" spans="1:9" ht="13" x14ac:dyDescent="0.15">
      <c r="A233" s="236" t="s">
        <v>645</v>
      </c>
      <c r="B233" s="609" t="s">
        <v>25</v>
      </c>
      <c r="C233" s="610"/>
      <c r="F233" s="251"/>
      <c r="G233" s="251"/>
      <c r="H233" s="251"/>
      <c r="I233" s="251"/>
    </row>
    <row r="234" spans="1:9" ht="13" x14ac:dyDescent="0.15">
      <c r="A234" s="236" t="s">
        <v>645</v>
      </c>
      <c r="B234" s="384" t="s">
        <v>26</v>
      </c>
      <c r="C234" s="369"/>
      <c r="F234" s="251"/>
      <c r="G234" s="251"/>
      <c r="H234" s="251"/>
      <c r="I234" s="251"/>
    </row>
    <row r="235" spans="1:9" ht="13" x14ac:dyDescent="0.15">
      <c r="A235" s="236" t="s">
        <v>645</v>
      </c>
      <c r="B235" s="384" t="s">
        <v>27</v>
      </c>
      <c r="C235" s="369"/>
      <c r="F235" s="251"/>
      <c r="G235" s="251"/>
      <c r="H235" s="251"/>
      <c r="I235" s="251"/>
    </row>
    <row r="236" spans="1:9" ht="13" x14ac:dyDescent="0.15">
      <c r="A236" s="236" t="s">
        <v>645</v>
      </c>
      <c r="B236" s="385" t="s">
        <v>28</v>
      </c>
      <c r="C236" s="369"/>
      <c r="D236" s="251"/>
      <c r="E236" s="251"/>
      <c r="F236" s="251"/>
      <c r="G236" s="251"/>
      <c r="H236" s="251"/>
      <c r="I236" s="251"/>
    </row>
    <row r="237" spans="1:9" ht="13" x14ac:dyDescent="0.15">
      <c r="F237" s="251"/>
      <c r="G237" s="251"/>
      <c r="H237" s="251"/>
      <c r="I237" s="251"/>
    </row>
    <row r="238" spans="1:9" ht="13" x14ac:dyDescent="0.15">
      <c r="A238" s="236" t="s">
        <v>646</v>
      </c>
      <c r="B238" s="254" t="s">
        <v>304</v>
      </c>
      <c r="F238" s="251"/>
      <c r="G238" s="251"/>
      <c r="H238" s="251"/>
      <c r="I238" s="251"/>
    </row>
    <row r="239" spans="1:9" ht="13" x14ac:dyDescent="0.15">
      <c r="A239" s="236" t="s">
        <v>646</v>
      </c>
      <c r="B239" s="605"/>
      <c r="C239" s="535"/>
      <c r="D239" s="536"/>
      <c r="E239" s="244" t="s">
        <v>514</v>
      </c>
      <c r="F239" s="244" t="s">
        <v>515</v>
      </c>
      <c r="G239" s="245"/>
      <c r="H239" s="245"/>
      <c r="I239" s="245"/>
    </row>
    <row r="240" spans="1:9" ht="29.25" customHeight="1" x14ac:dyDescent="0.15">
      <c r="A240" s="236" t="s">
        <v>646</v>
      </c>
      <c r="B240" s="531" t="s">
        <v>305</v>
      </c>
      <c r="C240" s="532"/>
      <c r="D240" s="533"/>
      <c r="E240" s="363" t="s">
        <v>1019</v>
      </c>
      <c r="F240" s="244"/>
      <c r="G240" s="245"/>
      <c r="H240" s="245"/>
      <c r="I240" s="245"/>
    </row>
    <row r="241" spans="1:9" ht="13" x14ac:dyDescent="0.15">
      <c r="A241" s="236" t="s">
        <v>646</v>
      </c>
      <c r="B241" s="611" t="s">
        <v>306</v>
      </c>
      <c r="C241" s="611"/>
      <c r="D241" s="386" t="s">
        <v>1090</v>
      </c>
      <c r="F241" s="241"/>
      <c r="G241" s="241"/>
      <c r="H241" s="241"/>
      <c r="I241" s="241"/>
    </row>
    <row r="242" spans="1:9" ht="13" x14ac:dyDescent="0.15">
      <c r="F242" s="251"/>
      <c r="G242" s="251"/>
      <c r="H242" s="251"/>
      <c r="I242" s="251"/>
    </row>
    <row r="243" spans="1:9" ht="13" x14ac:dyDescent="0.15">
      <c r="A243" s="236" t="s">
        <v>647</v>
      </c>
      <c r="B243" s="254" t="s">
        <v>307</v>
      </c>
      <c r="F243" s="251"/>
      <c r="G243" s="251"/>
      <c r="H243" s="251"/>
      <c r="I243" s="251"/>
    </row>
    <row r="244" spans="1:9" ht="13" x14ac:dyDescent="0.15">
      <c r="A244" s="236" t="s">
        <v>647</v>
      </c>
      <c r="B244" s="605"/>
      <c r="C244" s="535"/>
      <c r="D244" s="536"/>
      <c r="E244" s="244" t="s">
        <v>514</v>
      </c>
      <c r="F244" s="244" t="s">
        <v>515</v>
      </c>
      <c r="G244" s="245"/>
      <c r="H244" s="245"/>
      <c r="I244" s="245"/>
    </row>
    <row r="245" spans="1:9" ht="45.75" customHeight="1" x14ac:dyDescent="0.15">
      <c r="A245" s="236" t="s">
        <v>647</v>
      </c>
      <c r="B245" s="531" t="s">
        <v>859</v>
      </c>
      <c r="C245" s="532"/>
      <c r="D245" s="533"/>
      <c r="E245" s="244"/>
      <c r="F245" s="363" t="s">
        <v>1019</v>
      </c>
      <c r="G245" s="245"/>
      <c r="H245" s="245"/>
      <c r="I245" s="245"/>
    </row>
    <row r="246" spans="1:9" ht="40.5" customHeight="1" x14ac:dyDescent="0.15">
      <c r="F246" s="251"/>
      <c r="G246" s="251"/>
      <c r="H246" s="251"/>
      <c r="I246" s="251"/>
    </row>
    <row r="247" spans="1:9" ht="13" x14ac:dyDescent="0.15">
      <c r="F247" s="251"/>
      <c r="G247" s="251"/>
      <c r="H247" s="251"/>
      <c r="I247" s="251"/>
    </row>
    <row r="248" spans="1:9" ht="16" x14ac:dyDescent="0.2">
      <c r="B248" s="235" t="s">
        <v>308</v>
      </c>
      <c r="F248" s="251"/>
      <c r="G248" s="251"/>
      <c r="H248" s="251"/>
      <c r="I248" s="251"/>
    </row>
    <row r="249" spans="1:9" ht="13" x14ac:dyDescent="0.15">
      <c r="A249" s="236" t="s">
        <v>648</v>
      </c>
      <c r="B249" s="254" t="s">
        <v>518</v>
      </c>
      <c r="F249" s="251"/>
      <c r="G249" s="251"/>
      <c r="H249" s="251"/>
      <c r="I249" s="251"/>
    </row>
    <row r="250" spans="1:9" ht="13" x14ac:dyDescent="0.15">
      <c r="A250" s="236" t="s">
        <v>648</v>
      </c>
      <c r="B250" s="605"/>
      <c r="C250" s="535"/>
      <c r="D250" s="536"/>
      <c r="E250" s="244" t="s">
        <v>514</v>
      </c>
      <c r="F250" s="244" t="s">
        <v>515</v>
      </c>
      <c r="G250" s="245"/>
      <c r="H250" s="245"/>
      <c r="I250" s="245"/>
    </row>
    <row r="251" spans="1:9" ht="65.25" customHeight="1" x14ac:dyDescent="0.15">
      <c r="A251" s="236" t="s">
        <v>648</v>
      </c>
      <c r="B251" s="531" t="s">
        <v>519</v>
      </c>
      <c r="C251" s="532"/>
      <c r="D251" s="533"/>
      <c r="E251" s="244"/>
      <c r="F251" s="363" t="s">
        <v>1019</v>
      </c>
      <c r="G251" s="245"/>
      <c r="H251" s="245"/>
      <c r="I251" s="245"/>
    </row>
    <row r="252" spans="1:9" ht="13" x14ac:dyDescent="0.15">
      <c r="A252" s="236" t="s">
        <v>648</v>
      </c>
      <c r="B252" s="612" t="s">
        <v>520</v>
      </c>
      <c r="C252" s="612"/>
      <c r="D252" s="577"/>
      <c r="E252" s="245"/>
      <c r="F252" s="245"/>
      <c r="G252" s="245"/>
      <c r="H252" s="245"/>
      <c r="I252" s="245"/>
    </row>
    <row r="253" spans="1:9" ht="13" x14ac:dyDescent="0.15">
      <c r="A253" s="236" t="s">
        <v>648</v>
      </c>
      <c r="B253" s="556" t="s">
        <v>521</v>
      </c>
      <c r="C253" s="556"/>
      <c r="D253" s="556"/>
      <c r="E253" s="369"/>
      <c r="F253" s="245"/>
      <c r="G253" s="245"/>
      <c r="H253" s="245"/>
      <c r="I253" s="245"/>
    </row>
    <row r="254" spans="1:9" ht="13" x14ac:dyDescent="0.15">
      <c r="A254" s="236" t="s">
        <v>648</v>
      </c>
      <c r="B254" s="556" t="s">
        <v>522</v>
      </c>
      <c r="C254" s="556"/>
      <c r="D254" s="556"/>
      <c r="E254" s="369"/>
      <c r="F254" s="245"/>
      <c r="G254" s="245"/>
      <c r="H254" s="245"/>
      <c r="I254" s="245"/>
    </row>
    <row r="255" spans="1:9" ht="13" x14ac:dyDescent="0.15">
      <c r="A255" s="236" t="s">
        <v>648</v>
      </c>
      <c r="B255" s="556" t="s">
        <v>523</v>
      </c>
      <c r="C255" s="556"/>
      <c r="D255" s="556"/>
      <c r="E255" s="369"/>
      <c r="F255" s="245"/>
      <c r="G255" s="245"/>
      <c r="H255" s="245"/>
      <c r="I255" s="245"/>
    </row>
    <row r="256" spans="1:9" ht="13" x14ac:dyDescent="0.15">
      <c r="A256" s="236" t="s">
        <v>648</v>
      </c>
      <c r="B256" s="556" t="s">
        <v>524</v>
      </c>
      <c r="C256" s="556"/>
      <c r="D256" s="556"/>
      <c r="E256" s="369"/>
      <c r="F256" s="245"/>
      <c r="G256" s="245"/>
      <c r="H256" s="245"/>
      <c r="I256" s="245"/>
    </row>
    <row r="257" spans="1:16" ht="13" x14ac:dyDescent="0.15">
      <c r="A257" s="236" t="s">
        <v>648</v>
      </c>
      <c r="B257" s="613" t="s">
        <v>1051</v>
      </c>
      <c r="C257" s="613"/>
      <c r="D257" s="613"/>
      <c r="E257" s="245"/>
      <c r="F257" s="245"/>
      <c r="G257" s="245"/>
      <c r="H257" s="245"/>
      <c r="I257" s="245"/>
    </row>
    <row r="258" spans="1:16" ht="13" x14ac:dyDescent="0.15">
      <c r="A258" s="236" t="s">
        <v>648</v>
      </c>
      <c r="B258" s="556" t="s">
        <v>525</v>
      </c>
      <c r="C258" s="556"/>
      <c r="D258" s="556"/>
      <c r="E258" s="387"/>
      <c r="F258" s="245"/>
      <c r="G258" s="245"/>
      <c r="H258" s="245"/>
      <c r="I258" s="245"/>
    </row>
    <row r="259" spans="1:16" ht="13" x14ac:dyDescent="0.15">
      <c r="A259" s="236" t="s">
        <v>648</v>
      </c>
      <c r="B259" s="614" t="s">
        <v>526</v>
      </c>
      <c r="C259" s="614"/>
      <c r="D259" s="614"/>
      <c r="E259" s="388"/>
      <c r="F259" s="245"/>
      <c r="G259" s="245"/>
      <c r="H259" s="245"/>
      <c r="I259" s="245"/>
    </row>
    <row r="260" spans="1:16" ht="13" x14ac:dyDescent="0.15">
      <c r="A260" s="236" t="s">
        <v>648</v>
      </c>
      <c r="B260" s="576" t="s">
        <v>527</v>
      </c>
      <c r="C260" s="612"/>
      <c r="D260" s="612"/>
      <c r="E260" s="615"/>
      <c r="F260" s="616"/>
      <c r="G260" s="239"/>
      <c r="H260" s="239"/>
      <c r="I260" s="239"/>
    </row>
    <row r="261" spans="1:16" ht="13" x14ac:dyDescent="0.15">
      <c r="A261" s="236"/>
      <c r="B261" s="559"/>
      <c r="C261" s="542"/>
      <c r="D261" s="542"/>
      <c r="E261" s="542"/>
      <c r="F261" s="617"/>
      <c r="G261" s="239"/>
      <c r="H261" s="239"/>
      <c r="I261" s="239"/>
    </row>
    <row r="262" spans="1:16" ht="13" x14ac:dyDescent="0.15">
      <c r="F262" s="251"/>
      <c r="G262" s="251"/>
      <c r="H262" s="251"/>
      <c r="I262" s="251"/>
    </row>
    <row r="263" spans="1:16" ht="13" x14ac:dyDescent="0.15">
      <c r="A263" s="236" t="s">
        <v>649</v>
      </c>
      <c r="B263" s="254" t="s">
        <v>309</v>
      </c>
      <c r="F263" s="251"/>
      <c r="G263" s="353"/>
      <c r="H263" s="353"/>
      <c r="I263" s="353"/>
      <c r="J263" s="353"/>
    </row>
    <row r="264" spans="1:16" ht="13" x14ac:dyDescent="0.15">
      <c r="A264" s="236" t="s">
        <v>649</v>
      </c>
      <c r="B264" s="605"/>
      <c r="C264" s="535"/>
      <c r="D264" s="536"/>
      <c r="E264" s="244" t="s">
        <v>514</v>
      </c>
      <c r="F264" s="447" t="s">
        <v>515</v>
      </c>
      <c r="G264" s="355"/>
      <c r="H264" s="353"/>
      <c r="I264" s="353"/>
      <c r="J264" s="353"/>
    </row>
    <row r="265" spans="1:16" ht="63" customHeight="1" x14ac:dyDescent="0.15">
      <c r="A265" s="236" t="s">
        <v>649</v>
      </c>
      <c r="B265" s="531" t="s">
        <v>29</v>
      </c>
      <c r="C265" s="532"/>
      <c r="D265" s="533"/>
      <c r="E265" s="363" t="s">
        <v>1019</v>
      </c>
      <c r="F265" s="447"/>
      <c r="G265" s="448"/>
      <c r="H265" s="353"/>
      <c r="I265" s="353"/>
      <c r="J265" s="353"/>
    </row>
    <row r="266" spans="1:16" ht="13" x14ac:dyDescent="0.15">
      <c r="A266" s="236" t="s">
        <v>649</v>
      </c>
      <c r="B266" s="612" t="s">
        <v>520</v>
      </c>
      <c r="C266" s="612"/>
      <c r="D266" s="577"/>
      <c r="E266" s="245"/>
      <c r="G266" s="449"/>
      <c r="H266" s="428"/>
      <c r="I266" s="353"/>
      <c r="J266" s="353"/>
    </row>
    <row r="267" spans="1:16" ht="13" x14ac:dyDescent="0.15">
      <c r="A267" s="236" t="s">
        <v>649</v>
      </c>
      <c r="B267" s="556" t="s">
        <v>528</v>
      </c>
      <c r="C267" s="556"/>
      <c r="D267" s="556"/>
      <c r="E267" s="370" t="s">
        <v>1091</v>
      </c>
      <c r="F267" s="389"/>
      <c r="G267" s="449"/>
      <c r="H267" s="428"/>
      <c r="I267" s="353"/>
      <c r="J267" s="353"/>
    </row>
    <row r="268" spans="1:16" ht="13" x14ac:dyDescent="0.15">
      <c r="A268" s="236" t="s">
        <v>649</v>
      </c>
      <c r="B268" s="556" t="s">
        <v>529</v>
      </c>
      <c r="C268" s="556"/>
      <c r="D268" s="556"/>
      <c r="E268" s="370" t="s">
        <v>1092</v>
      </c>
      <c r="G268" s="449"/>
      <c r="H268" s="428"/>
      <c r="I268" s="353"/>
      <c r="J268" s="353"/>
    </row>
    <row r="269" spans="1:16" ht="13" x14ac:dyDescent="0.15">
      <c r="F269" s="251"/>
      <c r="G269" s="353"/>
      <c r="H269" s="353"/>
      <c r="I269" s="353"/>
      <c r="J269" s="353"/>
    </row>
    <row r="270" spans="1:16" ht="13" x14ac:dyDescent="0.15">
      <c r="A270" s="236" t="s">
        <v>649</v>
      </c>
      <c r="B270" s="548" t="s">
        <v>30</v>
      </c>
      <c r="C270" s="548"/>
      <c r="D270" s="548"/>
      <c r="E270" s="548"/>
      <c r="F270" s="548"/>
      <c r="G270" s="548"/>
      <c r="H270" s="548"/>
      <c r="I270" s="548"/>
      <c r="J270" s="548"/>
      <c r="K270" s="252"/>
      <c r="L270" s="252"/>
      <c r="M270" s="252"/>
      <c r="N270" s="252"/>
      <c r="O270" s="252"/>
      <c r="P270" s="252"/>
    </row>
    <row r="271" spans="1:16" ht="13" x14ac:dyDescent="0.15">
      <c r="A271" s="236" t="s">
        <v>649</v>
      </c>
      <c r="B271" s="390" t="s">
        <v>514</v>
      </c>
      <c r="C271" s="390" t="s">
        <v>515</v>
      </c>
      <c r="F271" s="251"/>
      <c r="G271" s="251"/>
      <c r="H271" s="251"/>
      <c r="I271" s="251"/>
    </row>
    <row r="272" spans="1:16" ht="13" x14ac:dyDescent="0.15">
      <c r="A272" s="236" t="s">
        <v>649</v>
      </c>
      <c r="B272" s="390"/>
      <c r="C272" s="391" t="s">
        <v>1019</v>
      </c>
    </row>
    <row r="273" spans="1:3" ht="13" x14ac:dyDescent="0.15">
      <c r="A273" s="236"/>
      <c r="B273" s="392"/>
      <c r="C273" s="393"/>
    </row>
    <row r="274" spans="1:3" ht="13" x14ac:dyDescent="0.15"/>
  </sheetData>
  <mergeCells count="103">
    <mergeCell ref="B266:D266"/>
    <mergeCell ref="B267:D267"/>
    <mergeCell ref="B268:D268"/>
    <mergeCell ref="B270:J270"/>
    <mergeCell ref="B254:D254"/>
    <mergeCell ref="B255:D255"/>
    <mergeCell ref="B256:D256"/>
    <mergeCell ref="B257:D257"/>
    <mergeCell ref="B258:D258"/>
    <mergeCell ref="B259:D259"/>
    <mergeCell ref="B260:F261"/>
    <mergeCell ref="B264:D264"/>
    <mergeCell ref="B265:D265"/>
    <mergeCell ref="B239:D239"/>
    <mergeCell ref="B240:D240"/>
    <mergeCell ref="B241:C241"/>
    <mergeCell ref="B244:D244"/>
    <mergeCell ref="B245:D245"/>
    <mergeCell ref="B250:D250"/>
    <mergeCell ref="B251:D251"/>
    <mergeCell ref="B252:D252"/>
    <mergeCell ref="B253:D253"/>
    <mergeCell ref="B186:C186"/>
    <mergeCell ref="B188:D188"/>
    <mergeCell ref="B189:D189"/>
    <mergeCell ref="B199:D199"/>
    <mergeCell ref="B216:D216"/>
    <mergeCell ref="B217:D217"/>
    <mergeCell ref="B231:C231"/>
    <mergeCell ref="B232:C232"/>
    <mergeCell ref="B233:C233"/>
    <mergeCell ref="B177:F177"/>
    <mergeCell ref="B178:C178"/>
    <mergeCell ref="B179:C179"/>
    <mergeCell ref="B180:C180"/>
    <mergeCell ref="B181:C181"/>
    <mergeCell ref="B182:C182"/>
    <mergeCell ref="B183:C183"/>
    <mergeCell ref="B184:C184"/>
    <mergeCell ref="B185:C185"/>
    <mergeCell ref="D140:E140"/>
    <mergeCell ref="B152:F152"/>
    <mergeCell ref="B169:F169"/>
    <mergeCell ref="B170:D170"/>
    <mergeCell ref="B171:D171"/>
    <mergeCell ref="B172:D172"/>
    <mergeCell ref="B173:D173"/>
    <mergeCell ref="B174:D174"/>
    <mergeCell ref="B175:E175"/>
    <mergeCell ref="B119:D119"/>
    <mergeCell ref="B120:D120"/>
    <mergeCell ref="B122:F122"/>
    <mergeCell ref="B123:F123"/>
    <mergeCell ref="B125:F125"/>
    <mergeCell ref="C132:E132"/>
    <mergeCell ref="B135:F135"/>
    <mergeCell ref="B137:F137"/>
    <mergeCell ref="D139:E139"/>
    <mergeCell ref="B90:D90"/>
    <mergeCell ref="B91:F91"/>
    <mergeCell ref="C92:J92"/>
    <mergeCell ref="B100:J100"/>
    <mergeCell ref="B101:D101"/>
    <mergeCell ref="B102:D102"/>
    <mergeCell ref="B103:D103"/>
    <mergeCell ref="B105:J105"/>
    <mergeCell ref="B115:F115"/>
    <mergeCell ref="B55:F55"/>
    <mergeCell ref="B56:D56"/>
    <mergeCell ref="B57:D57"/>
    <mergeCell ref="B58:D58"/>
    <mergeCell ref="B59:D59"/>
    <mergeCell ref="B60:D60"/>
    <mergeCell ref="B61:D61"/>
    <mergeCell ref="B63:F63"/>
    <mergeCell ref="B89:D89"/>
    <mergeCell ref="B26:C26"/>
    <mergeCell ref="B30:C30"/>
    <mergeCell ref="B31:C31"/>
    <mergeCell ref="B32:C32"/>
    <mergeCell ref="B34:F34"/>
    <mergeCell ref="B35:C35"/>
    <mergeCell ref="B36:C36"/>
    <mergeCell ref="B37:C37"/>
    <mergeCell ref="B39:F39"/>
    <mergeCell ref="B15:D15"/>
    <mergeCell ref="B17:F17"/>
    <mergeCell ref="B18:D18"/>
    <mergeCell ref="B19:D19"/>
    <mergeCell ref="B20:D20"/>
    <mergeCell ref="B21:D21"/>
    <mergeCell ref="B22:D22"/>
    <mergeCell ref="B23:D23"/>
    <mergeCell ref="B25:C25"/>
    <mergeCell ref="A1:F1"/>
    <mergeCell ref="B4:F4"/>
    <mergeCell ref="B5:D5"/>
    <mergeCell ref="B6:D6"/>
    <mergeCell ref="B8:D8"/>
    <mergeCell ref="B9:D9"/>
    <mergeCell ref="B11:D11"/>
    <mergeCell ref="B12:D12"/>
    <mergeCell ref="B14:D14"/>
  </mergeCells>
  <pageMargins left="0.75" right="0.75" top="1" bottom="1" header="0.5" footer="0.5"/>
  <pageSetup scale="75" fitToWidth="0" fitToHeight="0" orientation="portrait"/>
  <headerFooter alignWithMargins="0">
    <oddHeader>&amp;CCommon Data Set 2014-2015</oddHeader>
    <oddFooter>&amp;C&amp;A&amp;RPage &amp;P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G69"/>
  <sheetViews>
    <sheetView showGridLines="0" showRowColHeaders="0" showRuler="0" workbookViewId="0">
      <selection activeCell="F5" sqref="F5"/>
    </sheetView>
  </sheetViews>
  <sheetFormatPr baseColWidth="10" defaultColWidth="0" defaultRowHeight="12.75" customHeight="1" zeroHeight="1" x14ac:dyDescent="0.15"/>
  <cols>
    <col min="1" max="1" width="4.5" style="234" customWidth="1"/>
    <col min="2" max="2" width="22.6640625" style="233" customWidth="1"/>
    <col min="3" max="7" width="12.6640625" style="233" customWidth="1"/>
    <col min="8" max="8" width="9.1640625" style="233" customWidth="1"/>
    <col min="9" max="16384" width="0" style="233" hidden="1"/>
  </cols>
  <sheetData>
    <row r="1" spans="1:7" ht="18" x14ac:dyDescent="0.15">
      <c r="A1" s="526" t="s">
        <v>530</v>
      </c>
      <c r="B1" s="526"/>
      <c r="C1" s="526"/>
      <c r="D1" s="526"/>
      <c r="E1" s="526"/>
      <c r="F1" s="526"/>
      <c r="G1" s="526"/>
    </row>
    <row r="2" spans="1:7" ht="13" x14ac:dyDescent="0.15"/>
    <row r="3" spans="1:7" ht="16" x14ac:dyDescent="0.2">
      <c r="B3" s="235" t="s">
        <v>531</v>
      </c>
    </row>
    <row r="4" spans="1:7" ht="13" x14ac:dyDescent="0.15">
      <c r="A4" s="236" t="s">
        <v>63</v>
      </c>
      <c r="B4" s="605"/>
      <c r="C4" s="535"/>
      <c r="D4" s="536"/>
      <c r="E4" s="244" t="s">
        <v>514</v>
      </c>
      <c r="F4" s="244" t="s">
        <v>515</v>
      </c>
      <c r="G4" s="413"/>
    </row>
    <row r="5" spans="1:7" ht="26.25" customHeight="1" x14ac:dyDescent="0.15">
      <c r="A5" s="236" t="s">
        <v>63</v>
      </c>
      <c r="B5" s="531" t="s">
        <v>61</v>
      </c>
      <c r="C5" s="532"/>
      <c r="D5" s="533"/>
      <c r="E5" s="244" t="s">
        <v>1069</v>
      </c>
      <c r="F5" s="244"/>
      <c r="G5" s="262"/>
    </row>
    <row r="6" spans="1:7" ht="41.25" customHeight="1" x14ac:dyDescent="0.15">
      <c r="A6" s="236" t="s">
        <v>63</v>
      </c>
      <c r="B6" s="531" t="s">
        <v>62</v>
      </c>
      <c r="C6" s="532"/>
      <c r="D6" s="533"/>
      <c r="E6" s="244" t="s">
        <v>1069</v>
      </c>
      <c r="F6" s="244"/>
      <c r="G6" s="251"/>
    </row>
    <row r="7" spans="1:7" ht="13" x14ac:dyDescent="0.15">
      <c r="B7" s="258"/>
      <c r="C7" s="258"/>
      <c r="D7" s="258"/>
      <c r="E7" s="245"/>
      <c r="F7" s="245"/>
      <c r="G7" s="251"/>
    </row>
    <row r="8" spans="1:7" ht="29.25" customHeight="1" x14ac:dyDescent="0.15">
      <c r="A8" s="236" t="s">
        <v>64</v>
      </c>
      <c r="B8" s="618" t="s">
        <v>1052</v>
      </c>
      <c r="C8" s="618"/>
      <c r="D8" s="618"/>
      <c r="E8" s="618"/>
      <c r="F8" s="618"/>
      <c r="G8" s="618"/>
    </row>
    <row r="9" spans="1:7" ht="26" x14ac:dyDescent="0.15">
      <c r="A9" s="236" t="s">
        <v>64</v>
      </c>
      <c r="B9" s="414"/>
      <c r="C9" s="412" t="s">
        <v>532</v>
      </c>
      <c r="D9" s="412" t="s">
        <v>273</v>
      </c>
      <c r="E9" s="412" t="s">
        <v>274</v>
      </c>
      <c r="F9" s="415"/>
    </row>
    <row r="10" spans="1:7" ht="13" x14ac:dyDescent="0.15">
      <c r="A10" s="236" t="s">
        <v>64</v>
      </c>
      <c r="B10" s="416" t="s">
        <v>251</v>
      </c>
      <c r="C10" s="417">
        <v>177</v>
      </c>
      <c r="D10" s="417">
        <v>112</v>
      </c>
      <c r="E10" s="417">
        <v>61</v>
      </c>
      <c r="F10" s="418"/>
    </row>
    <row r="11" spans="1:7" ht="13" x14ac:dyDescent="0.15">
      <c r="A11" s="236" t="s">
        <v>64</v>
      </c>
      <c r="B11" s="416" t="s">
        <v>252</v>
      </c>
      <c r="C11" s="417">
        <v>230</v>
      </c>
      <c r="D11" s="417">
        <v>140</v>
      </c>
      <c r="E11" s="417">
        <v>46</v>
      </c>
      <c r="F11" s="418"/>
    </row>
    <row r="12" spans="1:7" ht="13" x14ac:dyDescent="0.15">
      <c r="A12" s="236" t="s">
        <v>64</v>
      </c>
      <c r="B12" s="419" t="s">
        <v>275</v>
      </c>
      <c r="C12" s="420">
        <f>SUM(C10:C11)</f>
        <v>407</v>
      </c>
      <c r="D12" s="420">
        <f>SUM(D10:D11)</f>
        <v>252</v>
      </c>
      <c r="E12" s="420">
        <f>SUM(E10:E11)</f>
        <v>107</v>
      </c>
      <c r="F12" s="418"/>
    </row>
    <row r="13" spans="1:7" ht="13" x14ac:dyDescent="0.15"/>
    <row r="14" spans="1:7" ht="16" x14ac:dyDescent="0.15">
      <c r="B14" s="619" t="s">
        <v>276</v>
      </c>
      <c r="C14" s="593"/>
    </row>
    <row r="15" spans="1:7" ht="13" x14ac:dyDescent="0.15">
      <c r="A15" s="236" t="s">
        <v>65</v>
      </c>
      <c r="B15" s="620" t="s">
        <v>277</v>
      </c>
      <c r="C15" s="620"/>
      <c r="D15" s="620"/>
    </row>
    <row r="16" spans="1:7" ht="16" x14ac:dyDescent="0.15">
      <c r="A16" s="236" t="s">
        <v>65</v>
      </c>
      <c r="B16" s="421" t="s">
        <v>278</v>
      </c>
      <c r="C16" s="422" t="s">
        <v>1069</v>
      </c>
    </row>
    <row r="17" spans="1:7" ht="16" x14ac:dyDescent="0.15">
      <c r="A17" s="236" t="s">
        <v>65</v>
      </c>
      <c r="B17" s="421" t="s">
        <v>68</v>
      </c>
      <c r="C17" s="422"/>
    </row>
    <row r="18" spans="1:7" ht="16" x14ac:dyDescent="0.15">
      <c r="A18" s="236" t="s">
        <v>65</v>
      </c>
      <c r="B18" s="421" t="s">
        <v>279</v>
      </c>
      <c r="C18" s="422" t="s">
        <v>1069</v>
      </c>
    </row>
    <row r="19" spans="1:7" ht="16" x14ac:dyDescent="0.15">
      <c r="A19" s="236" t="s">
        <v>65</v>
      </c>
      <c r="B19" s="421" t="s">
        <v>280</v>
      </c>
      <c r="C19" s="422"/>
    </row>
    <row r="20" spans="1:7" ht="13" x14ac:dyDescent="0.15"/>
    <row r="21" spans="1:7" ht="12.75" customHeight="1" x14ac:dyDescent="0.15">
      <c r="A21" s="236" t="s">
        <v>66</v>
      </c>
      <c r="B21" s="605"/>
      <c r="C21" s="535"/>
      <c r="D21" s="536"/>
      <c r="E21" s="244" t="s">
        <v>514</v>
      </c>
      <c r="F21" s="244" t="s">
        <v>515</v>
      </c>
      <c r="G21" s="241"/>
    </row>
    <row r="22" spans="1:7" ht="40.5" customHeight="1" x14ac:dyDescent="0.15">
      <c r="A22" s="236" t="s">
        <v>66</v>
      </c>
      <c r="B22" s="531" t="s">
        <v>281</v>
      </c>
      <c r="C22" s="532"/>
      <c r="D22" s="533"/>
      <c r="E22" s="244" t="s">
        <v>1069</v>
      </c>
      <c r="F22" s="244"/>
      <c r="G22" s="241"/>
    </row>
    <row r="23" spans="1:7" ht="24.75" customHeight="1" x14ac:dyDescent="0.15">
      <c r="A23" s="236" t="s">
        <v>66</v>
      </c>
      <c r="B23" s="556" t="s">
        <v>69</v>
      </c>
      <c r="C23" s="556"/>
      <c r="D23" s="556"/>
      <c r="E23" s="387" t="s">
        <v>1097</v>
      </c>
      <c r="F23" s="245"/>
      <c r="G23" s="241"/>
    </row>
    <row r="24" spans="1:7" ht="13" x14ac:dyDescent="0.15"/>
    <row r="25" spans="1:7" ht="13" x14ac:dyDescent="0.15">
      <c r="A25" s="236" t="s">
        <v>67</v>
      </c>
      <c r="B25" s="621" t="s">
        <v>497</v>
      </c>
      <c r="C25" s="580"/>
      <c r="D25" s="580"/>
      <c r="E25" s="580"/>
      <c r="F25" s="411"/>
    </row>
    <row r="26" spans="1:7" ht="22" x14ac:dyDescent="0.15">
      <c r="A26" s="236" t="s">
        <v>67</v>
      </c>
      <c r="B26" s="423"/>
      <c r="C26" s="424" t="s">
        <v>498</v>
      </c>
      <c r="D26" s="424" t="s">
        <v>499</v>
      </c>
      <c r="E26" s="424" t="s">
        <v>500</v>
      </c>
      <c r="F26" s="424" t="s">
        <v>501</v>
      </c>
      <c r="G26" s="424" t="s">
        <v>502</v>
      </c>
    </row>
    <row r="27" spans="1:7" ht="13" x14ac:dyDescent="0.15">
      <c r="A27" s="236" t="s">
        <v>67</v>
      </c>
      <c r="B27" s="255" t="s">
        <v>503</v>
      </c>
      <c r="C27" s="244"/>
      <c r="D27" s="244"/>
      <c r="E27" s="244" t="s">
        <v>1069</v>
      </c>
      <c r="F27" s="244"/>
      <c r="G27" s="244"/>
    </row>
    <row r="28" spans="1:7" ht="13" x14ac:dyDescent="0.15">
      <c r="A28" s="236" t="s">
        <v>67</v>
      </c>
      <c r="B28" s="255" t="s">
        <v>504</v>
      </c>
      <c r="C28" s="244" t="s">
        <v>1069</v>
      </c>
      <c r="D28" s="244"/>
      <c r="E28" s="244"/>
      <c r="F28" s="244"/>
      <c r="G28" s="244"/>
    </row>
    <row r="29" spans="1:7" ht="13" x14ac:dyDescent="0.15">
      <c r="A29" s="236" t="s">
        <v>67</v>
      </c>
      <c r="B29" s="255" t="s">
        <v>505</v>
      </c>
      <c r="C29" s="244" t="s">
        <v>1069</v>
      </c>
      <c r="D29" s="244"/>
      <c r="E29" s="244"/>
      <c r="F29" s="244"/>
      <c r="G29" s="244"/>
    </row>
    <row r="30" spans="1:7" ht="13" x14ac:dyDescent="0.15">
      <c r="A30" s="236" t="s">
        <v>67</v>
      </c>
      <c r="B30" s="255" t="s">
        <v>944</v>
      </c>
      <c r="C30" s="244"/>
      <c r="D30" s="244"/>
      <c r="E30" s="244"/>
      <c r="F30" s="244"/>
      <c r="G30" s="244" t="s">
        <v>1069</v>
      </c>
    </row>
    <row r="31" spans="1:7" ht="13" x14ac:dyDescent="0.15">
      <c r="A31" s="236" t="s">
        <v>67</v>
      </c>
      <c r="B31" s="255" t="s">
        <v>942</v>
      </c>
      <c r="C31" s="244"/>
      <c r="D31" s="244"/>
      <c r="E31" s="244" t="s">
        <v>1069</v>
      </c>
      <c r="F31" s="244"/>
      <c r="G31" s="244"/>
    </row>
    <row r="32" spans="1:7" ht="40.5" customHeight="1" x14ac:dyDescent="0.15">
      <c r="A32" s="236" t="s">
        <v>67</v>
      </c>
      <c r="B32" s="255" t="s">
        <v>506</v>
      </c>
      <c r="C32" s="244"/>
      <c r="D32" s="244"/>
      <c r="E32" s="244"/>
      <c r="F32" s="244"/>
      <c r="G32" s="244" t="s">
        <v>1069</v>
      </c>
    </row>
    <row r="33" spans="1:7" ht="13" x14ac:dyDescent="0.15"/>
    <row r="34" spans="1:7" ht="27" customHeight="1" x14ac:dyDescent="0.15">
      <c r="A34" s="236" t="s">
        <v>72</v>
      </c>
      <c r="B34" s="556" t="s">
        <v>70</v>
      </c>
      <c r="C34" s="556"/>
      <c r="D34" s="556"/>
      <c r="E34" s="425"/>
      <c r="F34" s="347"/>
      <c r="G34" s="241"/>
    </row>
    <row r="35" spans="1:7" ht="13" x14ac:dyDescent="0.15"/>
    <row r="36" spans="1:7" ht="26.25" customHeight="1" x14ac:dyDescent="0.15">
      <c r="A36" s="236" t="s">
        <v>73</v>
      </c>
      <c r="B36" s="556" t="s">
        <v>71</v>
      </c>
      <c r="C36" s="556"/>
      <c r="D36" s="556"/>
      <c r="E36" s="425">
        <v>2.6</v>
      </c>
      <c r="F36" s="347"/>
      <c r="G36" s="241"/>
    </row>
    <row r="37" spans="1:7" ht="13" x14ac:dyDescent="0.15"/>
    <row r="38" spans="1:7" ht="13" x14ac:dyDescent="0.15">
      <c r="A38" s="236" t="s">
        <v>74</v>
      </c>
      <c r="B38" s="576" t="s">
        <v>507</v>
      </c>
      <c r="C38" s="612"/>
      <c r="D38" s="612"/>
      <c r="E38" s="612"/>
      <c r="F38" s="612"/>
      <c r="G38" s="622"/>
    </row>
    <row r="39" spans="1:7" ht="13" x14ac:dyDescent="0.15">
      <c r="A39" s="236"/>
      <c r="B39" s="623"/>
      <c r="C39" s="624"/>
      <c r="D39" s="624"/>
      <c r="E39" s="624"/>
      <c r="F39" s="624"/>
      <c r="G39" s="625"/>
    </row>
    <row r="40" spans="1:7" ht="13" x14ac:dyDescent="0.15"/>
    <row r="41" spans="1:7" ht="37.5" customHeight="1" x14ac:dyDescent="0.15">
      <c r="A41" s="236" t="s">
        <v>76</v>
      </c>
      <c r="B41" s="624" t="s">
        <v>75</v>
      </c>
      <c r="C41" s="624"/>
      <c r="D41" s="624"/>
      <c r="E41" s="624"/>
      <c r="F41" s="624"/>
      <c r="G41" s="624"/>
    </row>
    <row r="42" spans="1:7" ht="13" x14ac:dyDescent="0.15">
      <c r="A42" s="236" t="s">
        <v>76</v>
      </c>
      <c r="B42" s="423"/>
      <c r="C42" s="426" t="s">
        <v>508</v>
      </c>
      <c r="D42" s="426" t="s">
        <v>509</v>
      </c>
      <c r="E42" s="426" t="s">
        <v>510</v>
      </c>
      <c r="F42" s="426" t="s">
        <v>511</v>
      </c>
      <c r="G42" s="426" t="s">
        <v>512</v>
      </c>
    </row>
    <row r="43" spans="1:7" ht="13" x14ac:dyDescent="0.15">
      <c r="A43" s="236" t="s">
        <v>76</v>
      </c>
      <c r="B43" s="247" t="s">
        <v>278</v>
      </c>
      <c r="C43" s="427">
        <v>41958</v>
      </c>
      <c r="D43" s="427"/>
      <c r="E43" s="427"/>
      <c r="F43" s="427"/>
      <c r="G43" s="380" t="s">
        <v>1098</v>
      </c>
    </row>
    <row r="44" spans="1:7" ht="13" x14ac:dyDescent="0.15">
      <c r="A44" s="236" t="s">
        <v>76</v>
      </c>
      <c r="B44" s="247" t="s">
        <v>68</v>
      </c>
      <c r="C44" s="427"/>
      <c r="D44" s="427"/>
      <c r="E44" s="427"/>
      <c r="F44" s="427"/>
      <c r="G44" s="380"/>
    </row>
    <row r="45" spans="1:7" ht="13" x14ac:dyDescent="0.15">
      <c r="A45" s="236" t="s">
        <v>76</v>
      </c>
      <c r="B45" s="247" t="s">
        <v>279</v>
      </c>
      <c r="C45" s="427">
        <v>41944</v>
      </c>
      <c r="D45" s="427"/>
      <c r="E45" s="427"/>
      <c r="F45" s="427"/>
      <c r="G45" s="380"/>
    </row>
    <row r="46" spans="1:7" ht="13" x14ac:dyDescent="0.15">
      <c r="A46" s="236" t="s">
        <v>76</v>
      </c>
      <c r="B46" s="247" t="s">
        <v>280</v>
      </c>
      <c r="C46" s="427"/>
      <c r="D46" s="427"/>
      <c r="E46" s="427"/>
      <c r="F46" s="427"/>
      <c r="G46" s="380"/>
    </row>
    <row r="47" spans="1:7" ht="13" x14ac:dyDescent="0.15"/>
    <row r="48" spans="1:7" ht="12.75" customHeight="1" x14ac:dyDescent="0.15">
      <c r="A48" s="236" t="s">
        <v>77</v>
      </c>
      <c r="B48" s="605"/>
      <c r="C48" s="535"/>
      <c r="D48" s="536"/>
      <c r="E48" s="244" t="s">
        <v>514</v>
      </c>
      <c r="F48" s="244" t="s">
        <v>515</v>
      </c>
      <c r="G48" s="413"/>
    </row>
    <row r="49" spans="1:7" ht="26.25" customHeight="1" x14ac:dyDescent="0.15">
      <c r="A49" s="236" t="s">
        <v>77</v>
      </c>
      <c r="B49" s="531" t="s">
        <v>57</v>
      </c>
      <c r="C49" s="532"/>
      <c r="D49" s="533"/>
      <c r="E49" s="244"/>
      <c r="F49" s="244" t="s">
        <v>1069</v>
      </c>
      <c r="G49" s="262"/>
    </row>
    <row r="50" spans="1:7" ht="13" x14ac:dyDescent="0.15">
      <c r="B50" s="258"/>
      <c r="C50" s="258"/>
      <c r="D50" s="258"/>
      <c r="E50" s="245"/>
      <c r="F50" s="245"/>
    </row>
    <row r="51" spans="1:7" ht="13" x14ac:dyDescent="0.15">
      <c r="A51" s="236" t="s">
        <v>78</v>
      </c>
      <c r="B51" s="576" t="s">
        <v>79</v>
      </c>
      <c r="C51" s="612"/>
      <c r="D51" s="612"/>
      <c r="E51" s="612"/>
      <c r="F51" s="612"/>
      <c r="G51" s="622"/>
    </row>
    <row r="52" spans="1:7" ht="13" x14ac:dyDescent="0.15">
      <c r="A52" s="236"/>
      <c r="B52" s="623"/>
      <c r="C52" s="624"/>
      <c r="D52" s="624"/>
      <c r="E52" s="624"/>
      <c r="F52" s="624"/>
      <c r="G52" s="625"/>
    </row>
    <row r="53" spans="1:7" ht="13" x14ac:dyDescent="0.15"/>
    <row r="54" spans="1:7" ht="16" x14ac:dyDescent="0.15">
      <c r="B54" s="619" t="s">
        <v>80</v>
      </c>
      <c r="C54" s="593"/>
    </row>
    <row r="55" spans="1:7" ht="27.75" customHeight="1" x14ac:dyDescent="0.15">
      <c r="A55" s="236" t="s">
        <v>81</v>
      </c>
      <c r="B55" s="556" t="s">
        <v>82</v>
      </c>
      <c r="C55" s="556"/>
      <c r="D55" s="556"/>
      <c r="E55" s="425" t="s">
        <v>1099</v>
      </c>
      <c r="G55" s="241"/>
    </row>
    <row r="56" spans="1:7" ht="13" x14ac:dyDescent="0.15"/>
    <row r="57" spans="1:7" ht="13" x14ac:dyDescent="0.15">
      <c r="A57" s="236" t="s">
        <v>842</v>
      </c>
      <c r="B57" s="605"/>
      <c r="C57" s="535"/>
      <c r="D57" s="536"/>
      <c r="E57" s="244" t="s">
        <v>58</v>
      </c>
      <c r="F57" s="244" t="s">
        <v>83</v>
      </c>
    </row>
    <row r="58" spans="1:7" ht="26.25" customHeight="1" x14ac:dyDescent="0.15">
      <c r="A58" s="236" t="s">
        <v>842</v>
      </c>
      <c r="B58" s="531" t="s">
        <v>841</v>
      </c>
      <c r="C58" s="532"/>
      <c r="D58" s="533"/>
      <c r="E58" s="244">
        <v>64</v>
      </c>
      <c r="F58" s="244" t="s">
        <v>1100</v>
      </c>
    </row>
    <row r="59" spans="1:7" ht="13" x14ac:dyDescent="0.15"/>
    <row r="60" spans="1:7" ht="13" x14ac:dyDescent="0.15">
      <c r="A60" s="236" t="s">
        <v>844</v>
      </c>
      <c r="B60" s="605"/>
      <c r="C60" s="535"/>
      <c r="D60" s="536"/>
      <c r="E60" s="244" t="s">
        <v>58</v>
      </c>
      <c r="F60" s="244" t="s">
        <v>83</v>
      </c>
    </row>
    <row r="61" spans="1:7" ht="27" customHeight="1" x14ac:dyDescent="0.15">
      <c r="A61" s="236" t="s">
        <v>844</v>
      </c>
      <c r="B61" s="531" t="s">
        <v>843</v>
      </c>
      <c r="C61" s="532"/>
      <c r="D61" s="533"/>
      <c r="E61" s="244"/>
      <c r="F61" s="244"/>
    </row>
    <row r="62" spans="1:7" ht="13" x14ac:dyDescent="0.15">
      <c r="B62" s="238"/>
      <c r="C62" s="238"/>
      <c r="D62" s="238"/>
      <c r="E62" s="238"/>
      <c r="F62" s="238"/>
      <c r="G62" s="238"/>
    </row>
    <row r="63" spans="1:7" ht="27.75" customHeight="1" x14ac:dyDescent="0.15">
      <c r="A63" s="236" t="s">
        <v>845</v>
      </c>
      <c r="B63" s="556" t="s">
        <v>59</v>
      </c>
      <c r="C63" s="556"/>
      <c r="D63" s="556"/>
      <c r="E63" s="425"/>
      <c r="F63" s="257"/>
      <c r="G63" s="241"/>
    </row>
    <row r="64" spans="1:7" ht="13" x14ac:dyDescent="0.15">
      <c r="A64" s="236"/>
      <c r="B64" s="257"/>
      <c r="C64" s="257"/>
      <c r="D64" s="257"/>
      <c r="E64" s="257"/>
      <c r="F64" s="257"/>
      <c r="G64" s="241"/>
    </row>
    <row r="65" spans="1:7" ht="26.25" customHeight="1" x14ac:dyDescent="0.15">
      <c r="A65" s="236" t="s">
        <v>846</v>
      </c>
      <c r="B65" s="556" t="s">
        <v>847</v>
      </c>
      <c r="C65" s="556"/>
      <c r="D65" s="556"/>
      <c r="E65" s="425">
        <v>30</v>
      </c>
      <c r="F65" s="257"/>
      <c r="G65" s="241"/>
    </row>
    <row r="66" spans="1:7" ht="13" x14ac:dyDescent="0.15">
      <c r="A66" s="236"/>
      <c r="B66" s="257"/>
      <c r="C66" s="257"/>
      <c r="D66" s="257"/>
      <c r="E66" s="257"/>
      <c r="F66" s="257"/>
      <c r="G66" s="241"/>
    </row>
    <row r="67" spans="1:7" ht="13" x14ac:dyDescent="0.15">
      <c r="A67" s="236" t="s">
        <v>848</v>
      </c>
      <c r="B67" s="576" t="s">
        <v>60</v>
      </c>
      <c r="C67" s="612"/>
      <c r="D67" s="612"/>
      <c r="E67" s="612"/>
      <c r="F67" s="612"/>
      <c r="G67" s="622"/>
    </row>
    <row r="68" spans="1:7" ht="13" x14ac:dyDescent="0.15">
      <c r="A68" s="236"/>
      <c r="B68" s="623"/>
      <c r="C68" s="624"/>
      <c r="D68" s="624"/>
      <c r="E68" s="624"/>
      <c r="F68" s="624"/>
      <c r="G68" s="625"/>
    </row>
    <row r="69" spans="1:7" ht="13" x14ac:dyDescent="0.15"/>
  </sheetData>
  <mergeCells count="27">
    <mergeCell ref="B67:G68"/>
    <mergeCell ref="B54:C54"/>
    <mergeCell ref="B55:D55"/>
    <mergeCell ref="B57:D57"/>
    <mergeCell ref="B58:D58"/>
    <mergeCell ref="B60:D60"/>
    <mergeCell ref="B61:D61"/>
    <mergeCell ref="B48:D48"/>
    <mergeCell ref="B49:D49"/>
    <mergeCell ref="B51:G52"/>
    <mergeCell ref="B63:D63"/>
    <mergeCell ref="B65:D65"/>
    <mergeCell ref="B25:E25"/>
    <mergeCell ref="B34:D34"/>
    <mergeCell ref="B36:D36"/>
    <mergeCell ref="B38:G39"/>
    <mergeCell ref="B41:G41"/>
    <mergeCell ref="B14:C14"/>
    <mergeCell ref="B15:D15"/>
    <mergeCell ref="B21:D21"/>
    <mergeCell ref="B22:D22"/>
    <mergeCell ref="B23:D23"/>
    <mergeCell ref="A1:G1"/>
    <mergeCell ref="B4:D4"/>
    <mergeCell ref="B5:D5"/>
    <mergeCell ref="B6:D6"/>
    <mergeCell ref="B8:G8"/>
  </mergeCells>
  <pageMargins left="0.75" right="0.75" top="1" bottom="1" header="0.5" footer="0.5"/>
  <pageSetup scale="75" orientation="portrait"/>
  <headerFooter alignWithMargins="0">
    <oddHeader>&amp;CCommon Data Set 2014-2015</oddHeader>
    <oddFooter>&amp;C&amp;A&amp;RPage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C40"/>
  <sheetViews>
    <sheetView showGridLines="0" showRowColHeaders="0" showRuler="0" view="pageLayout" workbookViewId="0">
      <selection activeCell="D5" sqref="D5"/>
    </sheetView>
  </sheetViews>
  <sheetFormatPr baseColWidth="10" defaultColWidth="0" defaultRowHeight="13" zeroHeight="1" x14ac:dyDescent="0.15"/>
  <cols>
    <col min="1" max="1" width="4.5" style="1" customWidth="1"/>
    <col min="2" max="2" width="66.33203125" customWidth="1"/>
    <col min="3" max="3" width="12.6640625" customWidth="1"/>
    <col min="4" max="4" width="9.1640625" customWidth="1"/>
  </cols>
  <sheetData>
    <row r="1" spans="1:3" ht="18" x14ac:dyDescent="0.15">
      <c r="A1" s="485" t="s">
        <v>822</v>
      </c>
      <c r="B1" s="485"/>
      <c r="C1" s="485"/>
    </row>
    <row r="2" spans="1:3" ht="28.5" customHeight="1" x14ac:dyDescent="0.15">
      <c r="A2" s="2" t="s">
        <v>677</v>
      </c>
      <c r="B2" s="626" t="s">
        <v>823</v>
      </c>
      <c r="C2" s="627"/>
    </row>
    <row r="3" spans="1:3" x14ac:dyDescent="0.15">
      <c r="A3" s="2" t="s">
        <v>677</v>
      </c>
      <c r="B3" s="9" t="s">
        <v>824</v>
      </c>
      <c r="C3" s="49" t="s">
        <v>1019</v>
      </c>
    </row>
    <row r="4" spans="1:3" x14ac:dyDescent="0.15">
      <c r="A4" s="2" t="s">
        <v>677</v>
      </c>
      <c r="B4" s="157" t="s">
        <v>474</v>
      </c>
      <c r="C4" s="49"/>
    </row>
    <row r="5" spans="1:3" x14ac:dyDescent="0.15">
      <c r="A5" s="2" t="s">
        <v>677</v>
      </c>
      <c r="B5" s="9" t="s">
        <v>825</v>
      </c>
      <c r="C5" s="49" t="s">
        <v>1019</v>
      </c>
    </row>
    <row r="6" spans="1:3" x14ac:dyDescent="0.15">
      <c r="A6" s="2" t="s">
        <v>677</v>
      </c>
      <c r="B6" s="9" t="s">
        <v>826</v>
      </c>
      <c r="C6" s="49" t="s">
        <v>1019</v>
      </c>
    </row>
    <row r="7" spans="1:3" x14ac:dyDescent="0.15">
      <c r="A7" s="2" t="s">
        <v>677</v>
      </c>
      <c r="B7" s="9" t="s">
        <v>827</v>
      </c>
      <c r="C7" s="49" t="s">
        <v>1019</v>
      </c>
    </row>
    <row r="8" spans="1:3" x14ac:dyDescent="0.15">
      <c r="A8" s="2" t="s">
        <v>677</v>
      </c>
      <c r="B8" s="9" t="s">
        <v>828</v>
      </c>
      <c r="C8" s="49" t="s">
        <v>1019</v>
      </c>
    </row>
    <row r="9" spans="1:3" x14ac:dyDescent="0.15">
      <c r="A9" s="2" t="s">
        <v>677</v>
      </c>
      <c r="B9" s="9" t="s">
        <v>829</v>
      </c>
      <c r="C9" s="49" t="s">
        <v>1019</v>
      </c>
    </row>
    <row r="10" spans="1:3" x14ac:dyDescent="0.15">
      <c r="A10" s="2" t="s">
        <v>677</v>
      </c>
      <c r="B10" s="9" t="s">
        <v>37</v>
      </c>
      <c r="C10" s="49" t="s">
        <v>1019</v>
      </c>
    </row>
    <row r="11" spans="1:3" x14ac:dyDescent="0.15">
      <c r="A11" s="2" t="s">
        <v>677</v>
      </c>
      <c r="B11" s="9" t="s">
        <v>38</v>
      </c>
      <c r="C11" s="49"/>
    </row>
    <row r="12" spans="1:3" x14ac:dyDescent="0.15">
      <c r="A12" s="2" t="s">
        <v>677</v>
      </c>
      <c r="B12" s="9" t="s">
        <v>39</v>
      </c>
      <c r="C12" s="49" t="s">
        <v>1019</v>
      </c>
    </row>
    <row r="13" spans="1:3" x14ac:dyDescent="0.15">
      <c r="A13" s="2" t="s">
        <v>677</v>
      </c>
      <c r="B13" s="9" t="s">
        <v>40</v>
      </c>
      <c r="C13" s="49" t="s">
        <v>1019</v>
      </c>
    </row>
    <row r="14" spans="1:3" x14ac:dyDescent="0.15">
      <c r="A14" s="2" t="s">
        <v>677</v>
      </c>
      <c r="B14" s="9" t="s">
        <v>41</v>
      </c>
      <c r="C14" s="49" t="s">
        <v>1019</v>
      </c>
    </row>
    <row r="15" spans="1:3" x14ac:dyDescent="0.15">
      <c r="A15" s="2" t="s">
        <v>677</v>
      </c>
      <c r="B15" s="9" t="s">
        <v>42</v>
      </c>
      <c r="C15" s="49"/>
    </row>
    <row r="16" spans="1:3" x14ac:dyDescent="0.15">
      <c r="A16" s="2" t="s">
        <v>677</v>
      </c>
      <c r="B16" s="9" t="s">
        <v>43</v>
      </c>
      <c r="C16" s="49" t="s">
        <v>1019</v>
      </c>
    </row>
    <row r="17" spans="1:3" x14ac:dyDescent="0.15">
      <c r="A17" s="2" t="s">
        <v>677</v>
      </c>
      <c r="B17" s="9" t="s">
        <v>44</v>
      </c>
      <c r="C17" s="49" t="s">
        <v>1019</v>
      </c>
    </row>
    <row r="18" spans="1:3" x14ac:dyDescent="0.15">
      <c r="A18" s="2" t="s">
        <v>677</v>
      </c>
      <c r="B18" s="9" t="s">
        <v>45</v>
      </c>
      <c r="C18" s="49" t="s">
        <v>1019</v>
      </c>
    </row>
    <row r="19" spans="1:3" x14ac:dyDescent="0.15">
      <c r="A19" s="2" t="s">
        <v>677</v>
      </c>
      <c r="B19" s="9" t="s">
        <v>46</v>
      </c>
      <c r="C19" s="49"/>
    </row>
    <row r="20" spans="1:3" x14ac:dyDescent="0.15">
      <c r="A20" s="2" t="s">
        <v>677</v>
      </c>
      <c r="B20" s="50" t="s">
        <v>47</v>
      </c>
      <c r="C20" s="49"/>
    </row>
    <row r="21" spans="1:3" x14ac:dyDescent="0.15">
      <c r="B21" s="628"/>
      <c r="C21" s="629"/>
    </row>
    <row r="22" spans="1:3" x14ac:dyDescent="0.15">
      <c r="B22" s="6"/>
      <c r="C22" s="6"/>
    </row>
    <row r="23" spans="1:3" x14ac:dyDescent="0.15">
      <c r="A23" s="2" t="s">
        <v>678</v>
      </c>
      <c r="B23" s="3" t="s">
        <v>765</v>
      </c>
    </row>
    <row r="24" spans="1:3" x14ac:dyDescent="0.15"/>
    <row r="25" spans="1:3" ht="24.75" customHeight="1" x14ac:dyDescent="0.15">
      <c r="A25" s="51" t="s">
        <v>679</v>
      </c>
      <c r="B25" s="32" t="s">
        <v>48</v>
      </c>
      <c r="C25" s="32"/>
    </row>
    <row r="26" spans="1:3" x14ac:dyDescent="0.15">
      <c r="A26" s="51" t="s">
        <v>679</v>
      </c>
      <c r="B26" s="9" t="s">
        <v>49</v>
      </c>
      <c r="C26" s="49" t="s">
        <v>1019</v>
      </c>
    </row>
    <row r="27" spans="1:3" x14ac:dyDescent="0.15">
      <c r="A27" s="51" t="s">
        <v>679</v>
      </c>
      <c r="B27" s="9" t="s">
        <v>50</v>
      </c>
      <c r="C27" s="49"/>
    </row>
    <row r="28" spans="1:3" x14ac:dyDescent="0.15">
      <c r="A28" s="51" t="s">
        <v>679</v>
      </c>
      <c r="B28" s="9" t="s">
        <v>51</v>
      </c>
      <c r="C28" s="49" t="s">
        <v>1019</v>
      </c>
    </row>
    <row r="29" spans="1:3" x14ac:dyDescent="0.15">
      <c r="A29" s="51" t="s">
        <v>679</v>
      </c>
      <c r="B29" s="9" t="s">
        <v>52</v>
      </c>
      <c r="C29" s="49"/>
    </row>
    <row r="30" spans="1:3" x14ac:dyDescent="0.15">
      <c r="A30" s="51" t="s">
        <v>679</v>
      </c>
      <c r="B30" s="9" t="s">
        <v>931</v>
      </c>
      <c r="C30" s="49" t="s">
        <v>1019</v>
      </c>
    </row>
    <row r="31" spans="1:3" x14ac:dyDescent="0.15">
      <c r="A31" s="51" t="s">
        <v>679</v>
      </c>
      <c r="B31" s="9" t="s">
        <v>53</v>
      </c>
      <c r="C31" s="49" t="s">
        <v>1019</v>
      </c>
    </row>
    <row r="32" spans="1:3" x14ac:dyDescent="0.15">
      <c r="A32" s="51" t="s">
        <v>679</v>
      </c>
      <c r="B32" s="9" t="s">
        <v>927</v>
      </c>
      <c r="C32" s="49" t="s">
        <v>1019</v>
      </c>
    </row>
    <row r="33" spans="1:3" x14ac:dyDescent="0.15">
      <c r="A33" s="51" t="s">
        <v>679</v>
      </c>
      <c r="B33" s="9" t="s">
        <v>54</v>
      </c>
      <c r="C33" s="49" t="s">
        <v>1019</v>
      </c>
    </row>
    <row r="34" spans="1:3" x14ac:dyDescent="0.15">
      <c r="A34" s="51" t="s">
        <v>679</v>
      </c>
      <c r="B34" s="9" t="s">
        <v>55</v>
      </c>
      <c r="C34" s="49" t="s">
        <v>1019</v>
      </c>
    </row>
    <row r="35" spans="1:3" x14ac:dyDescent="0.15">
      <c r="A35" s="51" t="s">
        <v>679</v>
      </c>
      <c r="B35" s="9" t="s">
        <v>56</v>
      </c>
      <c r="C35" s="49" t="s">
        <v>1019</v>
      </c>
    </row>
    <row r="36" spans="1:3" x14ac:dyDescent="0.15">
      <c r="A36" s="51" t="s">
        <v>679</v>
      </c>
      <c r="B36" s="50" t="s">
        <v>238</v>
      </c>
      <c r="C36" s="49" t="s">
        <v>1019</v>
      </c>
    </row>
    <row r="37" spans="1:3" x14ac:dyDescent="0.15">
      <c r="B37" s="630" t="s">
        <v>1101</v>
      </c>
      <c r="C37" s="631"/>
    </row>
    <row r="38" spans="1:3" x14ac:dyDescent="0.15"/>
    <row r="39" spans="1:3" ht="29" x14ac:dyDescent="0.15">
      <c r="B39" s="192" t="s">
        <v>685</v>
      </c>
    </row>
    <row r="40" spans="1:3" x14ac:dyDescent="0.15"/>
  </sheetData>
  <mergeCells count="4">
    <mergeCell ref="A1:C1"/>
    <mergeCell ref="B2:C2"/>
    <mergeCell ref="B21:C21"/>
    <mergeCell ref="B37:C37"/>
  </mergeCells>
  <phoneticPr fontId="0" type="noConversion"/>
  <pageMargins left="0.75" right="0.75" top="1" bottom="1" header="0.5" footer="0.5"/>
  <pageSetup scale="75" orientation="portrait"/>
  <headerFooter alignWithMargins="0">
    <oddHeader>&amp;CCommon Data Set 2014-2015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N58"/>
  <sheetViews>
    <sheetView showRuler="0" workbookViewId="0">
      <selection activeCell="F54" sqref="F54"/>
    </sheetView>
  </sheetViews>
  <sheetFormatPr baseColWidth="10" defaultColWidth="0" defaultRowHeight="0" customHeight="1" zeroHeight="1" x14ac:dyDescent="0.15"/>
  <cols>
    <col min="1" max="1" width="3.83203125" style="234" customWidth="1"/>
    <col min="2" max="2" width="27" style="233" customWidth="1"/>
    <col min="3" max="3" width="4.6640625" style="233" customWidth="1"/>
    <col min="4" max="4" width="10.6640625" style="233" customWidth="1"/>
    <col min="5" max="5" width="16.6640625" style="233" customWidth="1"/>
    <col min="6" max="6" width="21.83203125" style="233" customWidth="1"/>
    <col min="7" max="7" width="13.6640625" style="233" customWidth="1"/>
    <col min="8" max="8" width="19.83203125" style="233" customWidth="1"/>
    <col min="9" max="9" width="24.5" style="233" customWidth="1"/>
    <col min="10" max="13" width="9.1640625" style="233" customWidth="1"/>
    <col min="14" max="14" width="12.5" style="233" customWidth="1"/>
    <col min="15" max="16384" width="0" style="233" hidden="1"/>
  </cols>
  <sheetData>
    <row r="1" spans="1:12" ht="18" x14ac:dyDescent="0.15">
      <c r="A1" s="526" t="s">
        <v>849</v>
      </c>
      <c r="B1" s="526"/>
      <c r="C1" s="526"/>
      <c r="D1" s="526"/>
      <c r="E1" s="530"/>
      <c r="F1" s="530"/>
    </row>
    <row r="2" spans="1:12" ht="8.25" customHeight="1" x14ac:dyDescent="0.15"/>
    <row r="3" spans="1:12" ht="28.5" customHeight="1" x14ac:dyDescent="0.15">
      <c r="A3" s="236" t="s">
        <v>343</v>
      </c>
      <c r="B3" s="642" t="s">
        <v>1053</v>
      </c>
      <c r="C3" s="642"/>
      <c r="D3" s="642"/>
      <c r="E3" s="643"/>
      <c r="F3" s="643"/>
      <c r="G3" s="242"/>
    </row>
    <row r="4" spans="1:12" ht="37.5" customHeight="1" x14ac:dyDescent="0.15">
      <c r="A4" s="236" t="s">
        <v>343</v>
      </c>
      <c r="B4" s="540"/>
      <c r="C4" s="541"/>
      <c r="D4" s="541"/>
      <c r="E4" s="396" t="s">
        <v>618</v>
      </c>
      <c r="F4" s="397" t="s">
        <v>253</v>
      </c>
      <c r="G4" s="242"/>
      <c r="H4" s="242"/>
    </row>
    <row r="5" spans="1:12" ht="39.75" customHeight="1" x14ac:dyDescent="0.15">
      <c r="A5" s="236" t="s">
        <v>343</v>
      </c>
      <c r="B5" s="596" t="s">
        <v>475</v>
      </c>
      <c r="C5" s="546"/>
      <c r="D5" s="546"/>
      <c r="E5" s="398"/>
      <c r="F5" s="466"/>
      <c r="G5" s="470"/>
      <c r="H5" s="471"/>
    </row>
    <row r="6" spans="1:12" ht="13" x14ac:dyDescent="0.15">
      <c r="A6" s="236" t="s">
        <v>343</v>
      </c>
      <c r="B6" s="549" t="s">
        <v>850</v>
      </c>
      <c r="C6" s="541"/>
      <c r="D6" s="541"/>
      <c r="E6" s="399" t="s">
        <v>1093</v>
      </c>
      <c r="F6" s="467" t="s">
        <v>1093</v>
      </c>
      <c r="G6" s="251"/>
      <c r="H6" s="251"/>
    </row>
    <row r="7" spans="1:12" ht="13" x14ac:dyDescent="0.15">
      <c r="A7" s="236" t="s">
        <v>343</v>
      </c>
      <c r="B7" s="549" t="s">
        <v>851</v>
      </c>
      <c r="C7" s="541"/>
      <c r="D7" s="541"/>
      <c r="E7" s="399" t="s">
        <v>1093</v>
      </c>
      <c r="F7" s="467" t="s">
        <v>1093</v>
      </c>
      <c r="G7" s="251"/>
      <c r="H7" s="251"/>
    </row>
    <row r="8" spans="1:12" ht="24.75" customHeight="1" x14ac:dyDescent="0.15">
      <c r="A8" s="236" t="s">
        <v>343</v>
      </c>
      <c r="B8" s="549" t="s">
        <v>852</v>
      </c>
      <c r="C8" s="541"/>
      <c r="D8" s="541"/>
      <c r="E8" s="463">
        <v>0.91</v>
      </c>
      <c r="F8" s="468">
        <v>0.54</v>
      </c>
      <c r="G8" s="472"/>
      <c r="H8" s="473"/>
    </row>
    <row r="9" spans="1:12" ht="13" x14ac:dyDescent="0.15">
      <c r="A9" s="236" t="s">
        <v>343</v>
      </c>
      <c r="B9" s="549" t="s">
        <v>853</v>
      </c>
      <c r="C9" s="541"/>
      <c r="D9" s="541"/>
      <c r="E9" s="463">
        <v>0.09</v>
      </c>
      <c r="F9" s="468">
        <v>0.46</v>
      </c>
      <c r="G9" s="472"/>
      <c r="H9" s="473"/>
    </row>
    <row r="10" spans="1:12" ht="13" x14ac:dyDescent="0.15">
      <c r="A10" s="236" t="s">
        <v>343</v>
      </c>
      <c r="B10" s="549" t="s">
        <v>854</v>
      </c>
      <c r="C10" s="541"/>
      <c r="D10" s="541"/>
      <c r="E10" s="400"/>
      <c r="F10" s="466"/>
      <c r="G10" s="474"/>
      <c r="H10" s="471"/>
    </row>
    <row r="11" spans="1:12" ht="13" x14ac:dyDescent="0.15">
      <c r="A11" s="236" t="s">
        <v>343</v>
      </c>
      <c r="B11" s="549" t="s">
        <v>855</v>
      </c>
      <c r="C11" s="541"/>
      <c r="D11" s="541"/>
      <c r="E11" s="401"/>
      <c r="F11" s="469"/>
      <c r="G11" s="475"/>
      <c r="H11" s="475"/>
    </row>
    <row r="12" spans="1:12" ht="13" x14ac:dyDescent="0.15">
      <c r="A12" s="236" t="s">
        <v>343</v>
      </c>
      <c r="B12" s="549" t="s">
        <v>856</v>
      </c>
      <c r="C12" s="541"/>
      <c r="D12" s="541"/>
      <c r="E12" s="401"/>
      <c r="F12" s="469"/>
      <c r="G12" s="475"/>
      <c r="H12" s="475"/>
    </row>
    <row r="13" spans="1:12" ht="13.5" customHeight="1" x14ac:dyDescent="0.15"/>
    <row r="14" spans="1:12" ht="13" x14ac:dyDescent="0.15">
      <c r="A14" s="236" t="s">
        <v>342</v>
      </c>
      <c r="B14" s="634" t="s">
        <v>619</v>
      </c>
      <c r="C14" s="587"/>
      <c r="D14" s="587"/>
      <c r="E14" s="641"/>
      <c r="F14" s="641"/>
    </row>
    <row r="15" spans="1:12" ht="13" x14ac:dyDescent="0.15">
      <c r="A15" s="236" t="s">
        <v>342</v>
      </c>
      <c r="B15" s="402" t="s">
        <v>614</v>
      </c>
      <c r="C15" s="403" t="s">
        <v>1019</v>
      </c>
      <c r="D15" s="343"/>
      <c r="E15" s="394"/>
      <c r="F15" s="394"/>
      <c r="G15" s="353"/>
      <c r="H15" s="355"/>
      <c r="I15" s="353"/>
      <c r="J15" s="353"/>
      <c r="K15" s="353"/>
      <c r="L15" s="353"/>
    </row>
    <row r="16" spans="1:12" ht="13" x14ac:dyDescent="0.15">
      <c r="A16" s="236" t="s">
        <v>342</v>
      </c>
      <c r="B16" s="255" t="s">
        <v>857</v>
      </c>
      <c r="C16" s="403" t="s">
        <v>1019</v>
      </c>
      <c r="G16" s="353"/>
      <c r="H16" s="353"/>
      <c r="I16" s="353"/>
      <c r="J16" s="353"/>
      <c r="K16" s="353"/>
      <c r="L16" s="353"/>
    </row>
    <row r="17" spans="1:12" ht="13" x14ac:dyDescent="0.15">
      <c r="A17" s="236" t="s">
        <v>342</v>
      </c>
      <c r="B17" s="255" t="s">
        <v>858</v>
      </c>
      <c r="C17" s="403" t="s">
        <v>1019</v>
      </c>
      <c r="G17" s="464"/>
      <c r="H17" s="373"/>
      <c r="I17" s="373"/>
      <c r="J17" s="428"/>
      <c r="K17" s="353"/>
      <c r="L17" s="353"/>
    </row>
    <row r="18" spans="1:12" ht="13" x14ac:dyDescent="0.15">
      <c r="A18" s="236" t="s">
        <v>342</v>
      </c>
      <c r="B18" s="255" t="s">
        <v>314</v>
      </c>
      <c r="C18" s="380"/>
      <c r="G18" s="464"/>
      <c r="H18" s="373"/>
      <c r="I18" s="373"/>
      <c r="J18" s="353"/>
      <c r="K18" s="353"/>
      <c r="L18" s="353"/>
    </row>
    <row r="19" spans="1:12" ht="13" x14ac:dyDescent="0.15">
      <c r="A19" s="236" t="s">
        <v>342</v>
      </c>
      <c r="B19" s="255" t="s">
        <v>315</v>
      </c>
      <c r="C19" s="403" t="s">
        <v>1019</v>
      </c>
      <c r="G19" s="353"/>
      <c r="H19" s="465"/>
      <c r="I19" s="465"/>
      <c r="J19" s="353"/>
      <c r="K19" s="353"/>
      <c r="L19" s="353"/>
    </row>
    <row r="20" spans="1:12" ht="13" x14ac:dyDescent="0.15">
      <c r="A20" s="236" t="s">
        <v>342</v>
      </c>
      <c r="B20" s="301" t="s">
        <v>615</v>
      </c>
      <c r="C20" s="403" t="s">
        <v>1019</v>
      </c>
      <c r="G20" s="353"/>
      <c r="H20" s="353"/>
      <c r="I20" s="353"/>
      <c r="J20" s="353"/>
      <c r="K20" s="353"/>
      <c r="L20" s="353"/>
    </row>
    <row r="21" spans="1:12" ht="13" x14ac:dyDescent="0.15">
      <c r="A21" s="236" t="s">
        <v>342</v>
      </c>
      <c r="B21" s="255" t="s">
        <v>316</v>
      </c>
      <c r="C21" s="403" t="s">
        <v>1019</v>
      </c>
      <c r="G21" s="353"/>
      <c r="H21" s="428"/>
      <c r="I21" s="353"/>
      <c r="J21" s="353"/>
      <c r="K21" s="353"/>
      <c r="L21" s="353"/>
    </row>
    <row r="22" spans="1:12" ht="13" x14ac:dyDescent="0.15">
      <c r="A22" s="236" t="s">
        <v>342</v>
      </c>
      <c r="B22" s="255" t="s">
        <v>317</v>
      </c>
      <c r="C22" s="403" t="s">
        <v>1019</v>
      </c>
      <c r="G22" s="353"/>
      <c r="H22" s="353"/>
      <c r="I22" s="353"/>
      <c r="J22" s="353"/>
      <c r="K22" s="353"/>
      <c r="L22" s="353"/>
    </row>
    <row r="23" spans="1:12" ht="13" x14ac:dyDescent="0.15">
      <c r="A23" s="236" t="s">
        <v>342</v>
      </c>
      <c r="B23" s="255" t="s">
        <v>318</v>
      </c>
      <c r="C23" s="380"/>
      <c r="G23" s="353"/>
      <c r="H23" s="353"/>
      <c r="I23" s="353"/>
      <c r="J23" s="353"/>
      <c r="K23" s="353"/>
      <c r="L23" s="353"/>
    </row>
    <row r="24" spans="1:12" ht="13" x14ac:dyDescent="0.15">
      <c r="A24" s="236" t="s">
        <v>342</v>
      </c>
      <c r="B24" s="340" t="s">
        <v>616</v>
      </c>
      <c r="C24" s="380"/>
    </row>
    <row r="25" spans="1:12" ht="13" x14ac:dyDescent="0.15">
      <c r="A25" s="236" t="s">
        <v>342</v>
      </c>
      <c r="B25" s="255" t="s">
        <v>319</v>
      </c>
      <c r="C25" s="403" t="s">
        <v>1019</v>
      </c>
    </row>
    <row r="26" spans="1:12" ht="13" x14ac:dyDescent="0.15">
      <c r="A26" s="236" t="s">
        <v>342</v>
      </c>
      <c r="B26" s="255" t="s">
        <v>320</v>
      </c>
      <c r="C26" s="403" t="s">
        <v>1019</v>
      </c>
    </row>
    <row r="27" spans="1:12" ht="13" x14ac:dyDescent="0.15">
      <c r="A27" s="236" t="s">
        <v>342</v>
      </c>
      <c r="B27" s="255" t="s">
        <v>321</v>
      </c>
      <c r="C27" s="380"/>
    </row>
    <row r="28" spans="1:12" ht="13" x14ac:dyDescent="0.15">
      <c r="A28" s="236" t="s">
        <v>342</v>
      </c>
      <c r="B28" s="255" t="s">
        <v>322</v>
      </c>
      <c r="C28" s="403" t="s">
        <v>1019</v>
      </c>
    </row>
    <row r="29" spans="1:12" ht="13" x14ac:dyDescent="0.15">
      <c r="A29" s="236" t="s">
        <v>342</v>
      </c>
      <c r="B29" s="255" t="s">
        <v>323</v>
      </c>
      <c r="C29" s="403" t="s">
        <v>1019</v>
      </c>
    </row>
    <row r="30" spans="1:12" ht="13" x14ac:dyDescent="0.15">
      <c r="A30" s="236" t="s">
        <v>342</v>
      </c>
      <c r="B30" s="255" t="s">
        <v>324</v>
      </c>
      <c r="C30" s="403" t="s">
        <v>1019</v>
      </c>
    </row>
    <row r="31" spans="1:12" ht="13" x14ac:dyDescent="0.15">
      <c r="A31" s="236" t="s">
        <v>342</v>
      </c>
      <c r="B31" s="255" t="s">
        <v>325</v>
      </c>
      <c r="C31" s="403" t="s">
        <v>1019</v>
      </c>
    </row>
    <row r="32" spans="1:12" ht="13" x14ac:dyDescent="0.15">
      <c r="A32" s="236" t="s">
        <v>342</v>
      </c>
      <c r="B32" s="255" t="s">
        <v>326</v>
      </c>
      <c r="C32" s="380"/>
    </row>
    <row r="33" spans="1:14" ht="13" x14ac:dyDescent="0.15">
      <c r="A33" s="236" t="s">
        <v>342</v>
      </c>
      <c r="B33" s="255" t="s">
        <v>327</v>
      </c>
      <c r="C33" s="403" t="s">
        <v>1019</v>
      </c>
    </row>
    <row r="34" spans="1:14" ht="13" x14ac:dyDescent="0.15">
      <c r="A34" s="236" t="s">
        <v>342</v>
      </c>
      <c r="B34" s="255" t="s">
        <v>328</v>
      </c>
      <c r="C34" s="380"/>
    </row>
    <row r="35" spans="1:14" ht="13" x14ac:dyDescent="0.15">
      <c r="A35" s="236" t="s">
        <v>342</v>
      </c>
      <c r="B35" s="255" t="s">
        <v>329</v>
      </c>
      <c r="C35" s="403" t="s">
        <v>1019</v>
      </c>
    </row>
    <row r="36" spans="1:14" ht="9" customHeight="1" x14ac:dyDescent="0.15"/>
    <row r="37" spans="1:14" ht="13" x14ac:dyDescent="0.15">
      <c r="A37" s="236" t="s">
        <v>341</v>
      </c>
      <c r="B37" s="635" t="s">
        <v>766</v>
      </c>
      <c r="C37" s="624"/>
      <c r="D37" s="624"/>
      <c r="E37" s="636"/>
      <c r="F37" s="637"/>
      <c r="G37" s="242"/>
      <c r="H37" s="242"/>
      <c r="I37" s="242"/>
      <c r="J37" s="242"/>
      <c r="K37" s="242"/>
      <c r="L37" s="242"/>
      <c r="M37" s="242"/>
    </row>
    <row r="38" spans="1:14" s="407" customFormat="1" ht="26" x14ac:dyDescent="0.15">
      <c r="A38" s="236" t="s">
        <v>341</v>
      </c>
      <c r="B38" s="272"/>
      <c r="C38" s="638" t="s">
        <v>623</v>
      </c>
      <c r="D38" s="638"/>
      <c r="E38" s="404" t="s">
        <v>625</v>
      </c>
      <c r="F38" s="639" t="s">
        <v>624</v>
      </c>
      <c r="G38" s="640"/>
      <c r="H38" s="405"/>
      <c r="I38" s="405"/>
      <c r="J38" s="405"/>
      <c r="K38" s="405"/>
      <c r="L38" s="405"/>
      <c r="M38" s="405"/>
      <c r="N38" s="406"/>
    </row>
    <row r="39" spans="1:14" ht="13" x14ac:dyDescent="0.15">
      <c r="A39" s="236" t="s">
        <v>341</v>
      </c>
      <c r="B39" s="368" t="s">
        <v>620</v>
      </c>
      <c r="C39" s="632"/>
      <c r="D39" s="633"/>
      <c r="E39" s="403"/>
      <c r="F39" s="531"/>
      <c r="G39" s="533"/>
      <c r="H39" s="258"/>
      <c r="I39" s="258"/>
      <c r="J39" s="258"/>
      <c r="K39" s="258"/>
      <c r="L39" s="258"/>
      <c r="M39" s="258"/>
      <c r="N39" s="237"/>
    </row>
    <row r="40" spans="1:14" ht="13" x14ac:dyDescent="0.15">
      <c r="A40" s="236" t="s">
        <v>341</v>
      </c>
      <c r="B40" s="368" t="s">
        <v>621</v>
      </c>
      <c r="C40" s="632"/>
      <c r="D40" s="633"/>
      <c r="E40" s="403"/>
      <c r="F40" s="531"/>
      <c r="G40" s="533"/>
      <c r="H40" s="258"/>
      <c r="I40" s="258"/>
      <c r="J40" s="258"/>
      <c r="K40" s="258"/>
      <c r="L40" s="258"/>
      <c r="M40" s="258"/>
      <c r="N40" s="237"/>
    </row>
    <row r="41" spans="1:14" ht="13" x14ac:dyDescent="0.15">
      <c r="A41" s="236" t="s">
        <v>341</v>
      </c>
      <c r="B41" s="368" t="s">
        <v>622</v>
      </c>
      <c r="C41" s="632"/>
      <c r="D41" s="633"/>
      <c r="E41" s="403" t="s">
        <v>1019</v>
      </c>
      <c r="F41" s="531" t="s">
        <v>1094</v>
      </c>
      <c r="G41" s="533"/>
      <c r="H41" s="258"/>
      <c r="I41" s="258"/>
      <c r="J41" s="258"/>
      <c r="K41" s="258"/>
      <c r="L41" s="258"/>
      <c r="M41" s="258"/>
      <c r="N41" s="237"/>
    </row>
    <row r="42" spans="1:14" ht="9" customHeight="1" x14ac:dyDescent="0.15"/>
    <row r="43" spans="1:14" ht="26.25" customHeight="1" x14ac:dyDescent="0.15">
      <c r="A43" s="236" t="s">
        <v>340</v>
      </c>
      <c r="B43" s="634" t="s">
        <v>572</v>
      </c>
      <c r="C43" s="587"/>
      <c r="D43" s="587"/>
      <c r="E43" s="587"/>
      <c r="F43" s="587"/>
    </row>
    <row r="44" spans="1:14" ht="13" x14ac:dyDescent="0.15">
      <c r="A44" s="236" t="s">
        <v>340</v>
      </c>
      <c r="B44" s="442" t="s">
        <v>330</v>
      </c>
      <c r="C44" s="476"/>
    </row>
    <row r="45" spans="1:14" ht="13" x14ac:dyDescent="0.15">
      <c r="A45" s="236" t="s">
        <v>340</v>
      </c>
      <c r="B45" s="442" t="s">
        <v>331</v>
      </c>
      <c r="C45" s="477" t="s">
        <v>1019</v>
      </c>
    </row>
    <row r="46" spans="1:14" ht="13" x14ac:dyDescent="0.15">
      <c r="A46" s="236" t="s">
        <v>340</v>
      </c>
      <c r="B46" s="442" t="s">
        <v>332</v>
      </c>
      <c r="C46" s="477" t="s">
        <v>1019</v>
      </c>
    </row>
    <row r="47" spans="1:14" ht="13" x14ac:dyDescent="0.15">
      <c r="A47" s="236" t="s">
        <v>340</v>
      </c>
      <c r="B47" s="442" t="s">
        <v>333</v>
      </c>
      <c r="C47" s="476"/>
    </row>
    <row r="48" spans="1:14" ht="13" x14ac:dyDescent="0.15">
      <c r="A48" s="236" t="s">
        <v>340</v>
      </c>
      <c r="B48" s="442" t="s">
        <v>334</v>
      </c>
      <c r="C48" s="477" t="s">
        <v>1019</v>
      </c>
    </row>
    <row r="49" spans="1:4" ht="27.75" customHeight="1" x14ac:dyDescent="0.15">
      <c r="A49" s="236" t="s">
        <v>340</v>
      </c>
      <c r="B49" s="442" t="s">
        <v>335</v>
      </c>
      <c r="C49" s="477" t="s">
        <v>1019</v>
      </c>
    </row>
    <row r="50" spans="1:4" ht="24.75" customHeight="1" x14ac:dyDescent="0.15">
      <c r="A50" s="236" t="s">
        <v>340</v>
      </c>
      <c r="B50" s="442" t="s">
        <v>336</v>
      </c>
      <c r="C50" s="476"/>
    </row>
    <row r="51" spans="1:4" ht="13" x14ac:dyDescent="0.15">
      <c r="A51" s="236" t="s">
        <v>340</v>
      </c>
      <c r="B51" s="442" t="s">
        <v>337</v>
      </c>
      <c r="C51" s="476"/>
    </row>
    <row r="52" spans="1:4" ht="13" x14ac:dyDescent="0.15">
      <c r="A52" s="236" t="s">
        <v>340</v>
      </c>
      <c r="B52" s="442" t="s">
        <v>338</v>
      </c>
      <c r="C52" s="476"/>
    </row>
    <row r="53" spans="1:4" ht="13" x14ac:dyDescent="0.15">
      <c r="A53" s="236" t="s">
        <v>340</v>
      </c>
      <c r="B53" s="442" t="s">
        <v>160</v>
      </c>
      <c r="C53" s="477" t="s">
        <v>1019</v>
      </c>
    </row>
    <row r="54" spans="1:4" ht="13" x14ac:dyDescent="0.15">
      <c r="A54" s="236" t="s">
        <v>340</v>
      </c>
      <c r="B54" s="408" t="s">
        <v>161</v>
      </c>
      <c r="C54" s="477" t="s">
        <v>1019</v>
      </c>
      <c r="D54" s="242" t="s">
        <v>1095</v>
      </c>
    </row>
    <row r="55" spans="1:4" ht="15.75" customHeight="1" x14ac:dyDescent="0.15">
      <c r="A55" s="236" t="s">
        <v>340</v>
      </c>
      <c r="B55" s="478" t="s">
        <v>339</v>
      </c>
      <c r="C55" s="477" t="s">
        <v>1019</v>
      </c>
      <c r="D55" s="241"/>
    </row>
    <row r="56" spans="1:4" ht="13.5" customHeight="1" x14ac:dyDescent="0.15">
      <c r="A56" s="236"/>
      <c r="B56" s="479" t="s">
        <v>1096</v>
      </c>
      <c r="C56" s="480"/>
      <c r="D56" s="241"/>
    </row>
    <row r="57" spans="1:4" ht="13.5" customHeight="1" x14ac:dyDescent="0.15">
      <c r="A57" s="236"/>
      <c r="B57" s="237"/>
      <c r="C57" s="409"/>
      <c r="D57" s="241"/>
    </row>
    <row r="58" spans="1:4" ht="13.5" customHeight="1" x14ac:dyDescent="0.15">
      <c r="A58" s="236"/>
      <c r="B58" s="237"/>
      <c r="C58" s="409"/>
      <c r="D58" s="241"/>
    </row>
  </sheetData>
  <mergeCells count="22">
    <mergeCell ref="B14:F14"/>
    <mergeCell ref="A1:F1"/>
    <mergeCell ref="B3:F3"/>
    <mergeCell ref="B4:D4"/>
    <mergeCell ref="B5:D5"/>
    <mergeCell ref="B6:D6"/>
    <mergeCell ref="B7:D7"/>
    <mergeCell ref="B8:D8"/>
    <mergeCell ref="B9:D9"/>
    <mergeCell ref="B10:D10"/>
    <mergeCell ref="B11:D11"/>
    <mergeCell ref="B12:D12"/>
    <mergeCell ref="C41:D41"/>
    <mergeCell ref="F41:G41"/>
    <mergeCell ref="B43:F43"/>
    <mergeCell ref="B37:F37"/>
    <mergeCell ref="C38:D38"/>
    <mergeCell ref="F38:G38"/>
    <mergeCell ref="C39:D39"/>
    <mergeCell ref="F39:G39"/>
    <mergeCell ref="C40:D40"/>
    <mergeCell ref="F40:G40"/>
  </mergeCells>
  <pageMargins left="0.75" right="0.75" top="1" bottom="1" header="0.5" footer="0.5"/>
  <pageSetup scale="75" orientation="portrait"/>
  <headerFooter alignWithMargins="0">
    <oddHeader>&amp;CCommon Data Set 2014-2015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A1:E57"/>
  <sheetViews>
    <sheetView showGridLines="0" showRowColHeaders="0" showRuler="0" view="pageLayout" workbookViewId="0">
      <selection activeCell="D8" sqref="D8"/>
    </sheetView>
  </sheetViews>
  <sheetFormatPr baseColWidth="10" defaultColWidth="0" defaultRowHeight="13" zeroHeight="1" x14ac:dyDescent="0.15"/>
  <cols>
    <col min="1" max="1" width="3.83203125" style="1" customWidth="1"/>
    <col min="2" max="2" width="29.33203125" customWidth="1"/>
    <col min="3" max="5" width="18.6640625" customWidth="1"/>
    <col min="6" max="6" width="0.6640625" customWidth="1"/>
  </cols>
  <sheetData>
    <row r="1" spans="1:5" ht="18" x14ac:dyDescent="0.15">
      <c r="A1" s="485" t="s">
        <v>573</v>
      </c>
      <c r="B1" s="485"/>
      <c r="C1" s="485"/>
      <c r="D1" s="485"/>
      <c r="E1" s="485"/>
    </row>
    <row r="2" spans="1:5" ht="18" x14ac:dyDescent="0.15">
      <c r="A2" s="199"/>
      <c r="B2" s="199"/>
      <c r="C2" s="199"/>
      <c r="D2" s="199"/>
      <c r="E2" s="199"/>
    </row>
    <row r="3" spans="1:5" s="179" customFormat="1" x14ac:dyDescent="0.15">
      <c r="A3" s="168" t="s">
        <v>749</v>
      </c>
      <c r="B3" s="209" t="s">
        <v>152</v>
      </c>
      <c r="C3" s="209"/>
      <c r="D3" s="209"/>
      <c r="E3" s="209"/>
    </row>
    <row r="4" spans="1:5" x14ac:dyDescent="0.15">
      <c r="B4" t="s">
        <v>1057</v>
      </c>
    </row>
    <row r="5" spans="1:5" ht="27.75" customHeight="1" x14ac:dyDescent="0.15">
      <c r="B5" s="652" t="s">
        <v>1054</v>
      </c>
      <c r="C5" s="652"/>
      <c r="D5" s="652"/>
      <c r="E5" s="652"/>
    </row>
    <row r="6" spans="1:5" s="143" customFormat="1" x14ac:dyDescent="0.15">
      <c r="A6" s="132"/>
      <c r="B6" s="46"/>
      <c r="C6" s="46"/>
      <c r="D6" s="46"/>
      <c r="E6" s="46"/>
    </row>
    <row r="7" spans="1:5" s="143" customFormat="1" ht="38.25" customHeight="1" x14ac:dyDescent="0.15">
      <c r="A7" s="149" t="s">
        <v>1019</v>
      </c>
      <c r="B7" s="661" t="s">
        <v>1055</v>
      </c>
      <c r="C7" s="654"/>
      <c r="D7" s="654"/>
      <c r="E7" s="654"/>
    </row>
    <row r="8" spans="1:5" s="143" customFormat="1" x14ac:dyDescent="0.15">
      <c r="A8" s="132"/>
      <c r="B8" s="219">
        <v>42064</v>
      </c>
      <c r="C8" s="46"/>
      <c r="D8" s="61"/>
      <c r="E8" s="150"/>
    </row>
    <row r="9" spans="1:5" x14ac:dyDescent="0.15">
      <c r="A9" s="2"/>
      <c r="B9" s="2"/>
      <c r="C9" s="2"/>
      <c r="D9" s="2"/>
      <c r="E9" s="2"/>
    </row>
    <row r="10" spans="1:5" ht="117" customHeight="1" x14ac:dyDescent="0.15">
      <c r="A10" s="2" t="s">
        <v>587</v>
      </c>
      <c r="B10" s="653" t="s">
        <v>1056</v>
      </c>
      <c r="C10" s="654"/>
      <c r="D10" s="654"/>
      <c r="E10" s="654"/>
    </row>
    <row r="11" spans="1:5" x14ac:dyDescent="0.15">
      <c r="A11" s="2"/>
      <c r="C11" s="43"/>
      <c r="D11" s="2"/>
      <c r="E11" s="2"/>
    </row>
    <row r="12" spans="1:5" x14ac:dyDescent="0.15">
      <c r="A12" s="2" t="s">
        <v>587</v>
      </c>
      <c r="B12" s="76"/>
      <c r="C12" s="82" t="s">
        <v>574</v>
      </c>
      <c r="D12" s="82" t="s">
        <v>253</v>
      </c>
    </row>
    <row r="13" spans="1:5" ht="26" x14ac:dyDescent="0.15">
      <c r="A13" s="2" t="s">
        <v>587</v>
      </c>
      <c r="B13" s="60" t="s">
        <v>483</v>
      </c>
      <c r="C13" s="84"/>
      <c r="D13" s="84"/>
    </row>
    <row r="14" spans="1:5" ht="39" x14ac:dyDescent="0.15">
      <c r="A14" s="2" t="s">
        <v>587</v>
      </c>
      <c r="B14" s="60" t="s">
        <v>484</v>
      </c>
      <c r="C14" s="84"/>
      <c r="D14" s="84"/>
    </row>
    <row r="15" spans="1:5" ht="26" x14ac:dyDescent="0.15">
      <c r="A15" s="2" t="s">
        <v>587</v>
      </c>
      <c r="B15" s="60" t="s">
        <v>485</v>
      </c>
      <c r="C15" s="84"/>
      <c r="D15" s="84"/>
    </row>
    <row r="16" spans="1:5" ht="26" x14ac:dyDescent="0.15">
      <c r="A16" s="2" t="s">
        <v>587</v>
      </c>
      <c r="B16" s="60" t="s">
        <v>486</v>
      </c>
      <c r="C16" s="84"/>
      <c r="D16" s="84"/>
    </row>
    <row r="17" spans="1:5" ht="26" x14ac:dyDescent="0.15">
      <c r="A17" s="2" t="s">
        <v>587</v>
      </c>
      <c r="B17" s="8" t="s">
        <v>487</v>
      </c>
      <c r="C17" s="84"/>
      <c r="D17" s="84"/>
    </row>
    <row r="18" spans="1:5" x14ac:dyDescent="0.15">
      <c r="A18" s="2"/>
      <c r="B18" s="83"/>
      <c r="C18" s="85"/>
      <c r="D18" s="86"/>
    </row>
    <row r="19" spans="1:5" x14ac:dyDescent="0.15">
      <c r="A19" s="2" t="s">
        <v>587</v>
      </c>
      <c r="B19" s="8" t="s">
        <v>282</v>
      </c>
      <c r="C19" s="84"/>
      <c r="D19" s="84"/>
    </row>
    <row r="20" spans="1:5" x14ac:dyDescent="0.15">
      <c r="A20" s="2"/>
      <c r="B20" s="83"/>
      <c r="C20" s="85"/>
      <c r="D20" s="86"/>
    </row>
    <row r="21" spans="1:5" ht="26" x14ac:dyDescent="0.15">
      <c r="A21" s="2" t="s">
        <v>587</v>
      </c>
      <c r="B21" s="8" t="s">
        <v>283</v>
      </c>
      <c r="C21" s="84"/>
      <c r="D21" s="84"/>
    </row>
    <row r="22" spans="1:5" ht="26" x14ac:dyDescent="0.15">
      <c r="A22" s="2" t="s">
        <v>587</v>
      </c>
      <c r="B22" s="8" t="s">
        <v>284</v>
      </c>
      <c r="C22" s="84"/>
      <c r="D22" s="84"/>
    </row>
    <row r="23" spans="1:5" ht="26" x14ac:dyDescent="0.15">
      <c r="A23" s="2" t="s">
        <v>587</v>
      </c>
      <c r="B23" s="8" t="s">
        <v>285</v>
      </c>
      <c r="C23" s="84"/>
      <c r="D23" s="84"/>
    </row>
    <row r="24" spans="1:5" x14ac:dyDescent="0.15"/>
    <row r="25" spans="1:5" ht="38.25" customHeight="1" x14ac:dyDescent="0.15">
      <c r="A25" s="2" t="s">
        <v>587</v>
      </c>
      <c r="B25" s="655" t="s">
        <v>286</v>
      </c>
      <c r="C25" s="501"/>
      <c r="D25" s="87"/>
    </row>
    <row r="26" spans="1:5" x14ac:dyDescent="0.15">
      <c r="A26" s="2"/>
      <c r="B26" s="42"/>
      <c r="C26" s="42"/>
      <c r="D26" s="88"/>
    </row>
    <row r="27" spans="1:5" x14ac:dyDescent="0.15">
      <c r="A27" s="2" t="s">
        <v>587</v>
      </c>
      <c r="B27" s="656" t="s">
        <v>287</v>
      </c>
      <c r="C27" s="657"/>
      <c r="D27" s="657"/>
      <c r="E27" s="658"/>
    </row>
    <row r="28" spans="1:5" x14ac:dyDescent="0.15">
      <c r="A28" s="2"/>
      <c r="B28" s="659"/>
      <c r="C28" s="488"/>
      <c r="D28" s="488"/>
      <c r="E28" s="660"/>
    </row>
    <row r="29" spans="1:5" x14ac:dyDescent="0.15"/>
    <row r="30" spans="1:5" x14ac:dyDescent="0.15">
      <c r="A30" s="2" t="s">
        <v>288</v>
      </c>
      <c r="B30" s="648"/>
      <c r="C30" s="649"/>
      <c r="D30" s="36" t="s">
        <v>576</v>
      </c>
      <c r="E30" s="36" t="s">
        <v>577</v>
      </c>
    </row>
    <row r="31" spans="1:5" ht="25.5" customHeight="1" x14ac:dyDescent="0.15">
      <c r="A31" s="2" t="s">
        <v>288</v>
      </c>
      <c r="B31" s="646" t="s">
        <v>575</v>
      </c>
      <c r="C31" s="647"/>
      <c r="D31" s="79">
        <v>12</v>
      </c>
      <c r="E31" s="79">
        <v>18</v>
      </c>
    </row>
    <row r="32" spans="1:5" x14ac:dyDescent="0.15"/>
    <row r="33" spans="1:5" x14ac:dyDescent="0.15">
      <c r="A33" s="2" t="s">
        <v>289</v>
      </c>
      <c r="B33" s="648"/>
      <c r="C33" s="649"/>
      <c r="D33" s="36" t="s">
        <v>514</v>
      </c>
      <c r="E33" s="36" t="s">
        <v>515</v>
      </c>
    </row>
    <row r="34" spans="1:5" ht="27.75" customHeight="1" x14ac:dyDescent="0.15">
      <c r="A34" s="2" t="s">
        <v>289</v>
      </c>
      <c r="B34" s="646" t="s">
        <v>292</v>
      </c>
      <c r="C34" s="647"/>
      <c r="D34" s="57"/>
      <c r="E34" s="57" t="s">
        <v>1019</v>
      </c>
    </row>
    <row r="35" spans="1:5" x14ac:dyDescent="0.15"/>
    <row r="36" spans="1:5" x14ac:dyDescent="0.15">
      <c r="A36" s="2" t="s">
        <v>290</v>
      </c>
      <c r="D36" s="36" t="s">
        <v>514</v>
      </c>
      <c r="E36" s="36" t="s">
        <v>515</v>
      </c>
    </row>
    <row r="37" spans="1:5" ht="28.5" customHeight="1" x14ac:dyDescent="0.15">
      <c r="A37" s="2" t="s">
        <v>290</v>
      </c>
      <c r="B37" s="650" t="s">
        <v>153</v>
      </c>
      <c r="C37" s="651"/>
      <c r="D37" s="57"/>
      <c r="E37" s="57" t="s">
        <v>1019</v>
      </c>
    </row>
    <row r="38" spans="1:5" ht="28.5" customHeight="1" x14ac:dyDescent="0.15">
      <c r="A38" s="2" t="s">
        <v>290</v>
      </c>
      <c r="B38" s="650"/>
      <c r="C38" s="651"/>
      <c r="D38" s="201" t="s">
        <v>155</v>
      </c>
      <c r="E38" s="201"/>
    </row>
    <row r="39" spans="1:5" ht="28.5" customHeight="1" x14ac:dyDescent="0.15">
      <c r="A39" s="2" t="s">
        <v>290</v>
      </c>
      <c r="B39" s="650" t="s">
        <v>154</v>
      </c>
      <c r="C39" s="651"/>
      <c r="D39" s="202"/>
      <c r="E39" s="201"/>
    </row>
    <row r="40" spans="1:5" x14ac:dyDescent="0.15">
      <c r="B40" s="494"/>
      <c r="C40" s="494"/>
      <c r="D40" s="494"/>
      <c r="E40" s="494"/>
    </row>
    <row r="41" spans="1:5" ht="19.5" customHeight="1" x14ac:dyDescent="0.15">
      <c r="A41" s="2" t="s">
        <v>291</v>
      </c>
      <c r="B41" s="644" t="s">
        <v>578</v>
      </c>
      <c r="C41" s="488"/>
      <c r="D41" s="488"/>
      <c r="E41" s="488"/>
    </row>
    <row r="42" spans="1:5" ht="26" x14ac:dyDescent="0.15">
      <c r="A42" s="2" t="s">
        <v>291</v>
      </c>
      <c r="B42" s="76"/>
      <c r="C42" s="78" t="s">
        <v>579</v>
      </c>
      <c r="D42" s="78" t="s">
        <v>580</v>
      </c>
      <c r="E42" s="78" t="s">
        <v>581</v>
      </c>
    </row>
    <row r="43" spans="1:5" x14ac:dyDescent="0.15">
      <c r="A43" s="2" t="s">
        <v>291</v>
      </c>
      <c r="B43" s="9" t="s">
        <v>582</v>
      </c>
      <c r="C43" s="87"/>
      <c r="D43" s="87"/>
      <c r="E43" s="87"/>
    </row>
    <row r="44" spans="1:5" x14ac:dyDescent="0.15">
      <c r="A44" s="2" t="s">
        <v>291</v>
      </c>
      <c r="B44" s="9" t="s">
        <v>583</v>
      </c>
      <c r="C44" s="89"/>
      <c r="D44" s="89"/>
      <c r="E44" s="87"/>
    </row>
    <row r="45" spans="1:5" x14ac:dyDescent="0.15">
      <c r="A45" s="2" t="s">
        <v>291</v>
      </c>
      <c r="B45" s="9" t="s">
        <v>584</v>
      </c>
      <c r="C45" s="89"/>
      <c r="D45" s="87"/>
      <c r="E45" s="87"/>
    </row>
    <row r="46" spans="1:5" ht="52" x14ac:dyDescent="0.15">
      <c r="A46" s="2" t="s">
        <v>291</v>
      </c>
      <c r="B46" s="198" t="s">
        <v>617</v>
      </c>
      <c r="C46" s="89"/>
      <c r="D46" s="89"/>
      <c r="E46" s="87"/>
    </row>
    <row r="47" spans="1:5" x14ac:dyDescent="0.15">
      <c r="A47" s="2" t="s">
        <v>291</v>
      </c>
      <c r="B47" s="9" t="s">
        <v>585</v>
      </c>
      <c r="C47" s="87"/>
      <c r="D47" s="87"/>
      <c r="E47" s="87"/>
    </row>
    <row r="48" spans="1:5" x14ac:dyDescent="0.15">
      <c r="A48" s="2" t="s">
        <v>291</v>
      </c>
      <c r="B48" s="9" t="s">
        <v>586</v>
      </c>
      <c r="C48" s="87"/>
      <c r="D48" s="87"/>
      <c r="E48" s="87"/>
    </row>
    <row r="49" spans="1:3" x14ac:dyDescent="0.15"/>
    <row r="50" spans="1:3" x14ac:dyDescent="0.15"/>
    <row r="51" spans="1:3" x14ac:dyDescent="0.15">
      <c r="A51" s="2" t="s">
        <v>415</v>
      </c>
      <c r="B51" s="645" t="s">
        <v>686</v>
      </c>
      <c r="C51" s="645"/>
    </row>
    <row r="52" spans="1:3" ht="26" x14ac:dyDescent="0.15">
      <c r="A52" s="2" t="s">
        <v>415</v>
      </c>
      <c r="B52" s="60" t="s">
        <v>860</v>
      </c>
      <c r="C52" s="90"/>
    </row>
    <row r="53" spans="1:3" ht="26" x14ac:dyDescent="0.15">
      <c r="A53" s="2" t="s">
        <v>415</v>
      </c>
      <c r="B53" s="60" t="s">
        <v>863</v>
      </c>
      <c r="C53" s="90"/>
    </row>
    <row r="54" spans="1:3" ht="26" x14ac:dyDescent="0.15">
      <c r="A54" s="2" t="s">
        <v>415</v>
      </c>
      <c r="B54" s="60" t="s">
        <v>485</v>
      </c>
      <c r="C54" s="90"/>
    </row>
    <row r="55" spans="1:3" ht="26" x14ac:dyDescent="0.15">
      <c r="A55" s="2" t="s">
        <v>415</v>
      </c>
      <c r="B55" s="60" t="s">
        <v>862</v>
      </c>
      <c r="C55" s="90"/>
    </row>
    <row r="56" spans="1:3" ht="26" x14ac:dyDescent="0.15">
      <c r="A56" s="2" t="s">
        <v>415</v>
      </c>
      <c r="B56" s="60" t="s">
        <v>861</v>
      </c>
      <c r="C56" s="90"/>
    </row>
    <row r="57" spans="1:3" x14ac:dyDescent="0.15"/>
  </sheetData>
  <mergeCells count="16">
    <mergeCell ref="A1:E1"/>
    <mergeCell ref="B40:E40"/>
    <mergeCell ref="B5:E5"/>
    <mergeCell ref="B10:E10"/>
    <mergeCell ref="B25:C25"/>
    <mergeCell ref="B30:C30"/>
    <mergeCell ref="B27:E28"/>
    <mergeCell ref="B7:E7"/>
    <mergeCell ref="B41:E41"/>
    <mergeCell ref="B51:C51"/>
    <mergeCell ref="B31:C31"/>
    <mergeCell ref="B33:C33"/>
    <mergeCell ref="B34:C34"/>
    <mergeCell ref="B37:C37"/>
    <mergeCell ref="B38:C38"/>
    <mergeCell ref="B39:C39"/>
  </mergeCells>
  <phoneticPr fontId="0" type="noConversion"/>
  <pageMargins left="0.75" right="0.75" top="1" bottom="1" header="0.5" footer="0.5"/>
  <pageSetup scale="75" orientation="portrait"/>
  <headerFooter alignWithMargins="0">
    <oddHeader xml:space="preserve">&amp;CCommon Data Set 2014-2015
</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A1:O411"/>
  <sheetViews>
    <sheetView showGridLines="0" showRowColHeaders="0" showRuler="0" view="pageLayout" workbookViewId="0">
      <selection activeCell="F77" sqref="F77"/>
    </sheetView>
  </sheetViews>
  <sheetFormatPr baseColWidth="10" defaultColWidth="0" defaultRowHeight="13" zeroHeight="1" x14ac:dyDescent="0.15"/>
  <cols>
    <col min="1" max="1" width="4.6640625" style="1" customWidth="1"/>
    <col min="2" max="2" width="2.5" customWidth="1"/>
    <col min="3" max="3" width="41" customWidth="1"/>
    <col min="4" max="6" width="14.33203125" customWidth="1"/>
    <col min="7" max="7" width="9.1640625" customWidth="1"/>
  </cols>
  <sheetData>
    <row r="1" spans="1:6" ht="18" x14ac:dyDescent="0.15">
      <c r="A1" s="485" t="s">
        <v>416</v>
      </c>
      <c r="B1" s="485"/>
      <c r="C1" s="485"/>
      <c r="D1" s="485"/>
      <c r="E1" s="485"/>
      <c r="F1" s="485"/>
    </row>
    <row r="2" spans="1:6" x14ac:dyDescent="0.15"/>
    <row r="3" spans="1:6" ht="16" x14ac:dyDescent="0.15">
      <c r="B3" s="685" t="s">
        <v>417</v>
      </c>
      <c r="C3" s="686"/>
      <c r="D3" s="686"/>
    </row>
    <row r="4" spans="1:6" ht="116.25" customHeight="1" x14ac:dyDescent="0.15">
      <c r="A4" s="2"/>
      <c r="B4" s="687" t="s">
        <v>1060</v>
      </c>
      <c r="C4" s="487"/>
      <c r="D4" s="487"/>
      <c r="E4" s="487"/>
      <c r="F4" s="487"/>
    </row>
    <row r="5" spans="1:6" x14ac:dyDescent="0.15">
      <c r="A5" s="2"/>
      <c r="B5" s="75"/>
      <c r="C5" s="7"/>
      <c r="D5" s="7"/>
      <c r="E5" s="7"/>
      <c r="F5" s="7"/>
    </row>
    <row r="6" spans="1:6" ht="26" x14ac:dyDescent="0.15">
      <c r="A6" s="2" t="s">
        <v>356</v>
      </c>
      <c r="B6" s="688"/>
      <c r="C6" s="689"/>
      <c r="D6" s="689"/>
      <c r="E6" s="44" t="s">
        <v>1059</v>
      </c>
      <c r="F6" s="80" t="s">
        <v>1058</v>
      </c>
    </row>
    <row r="7" spans="1:6" ht="27" customHeight="1" x14ac:dyDescent="0.15">
      <c r="A7" s="2" t="s">
        <v>356</v>
      </c>
      <c r="B7" s="481" t="s">
        <v>215</v>
      </c>
      <c r="C7" s="524"/>
      <c r="D7" s="524"/>
      <c r="E7" s="101" t="s">
        <v>1019</v>
      </c>
      <c r="F7" s="101"/>
    </row>
    <row r="8" spans="1:6" x14ac:dyDescent="0.15">
      <c r="A8" s="2"/>
      <c r="B8" s="151"/>
      <c r="C8" s="42"/>
      <c r="D8" s="42"/>
      <c r="E8" s="152"/>
      <c r="F8" s="152"/>
    </row>
    <row r="9" spans="1:6" x14ac:dyDescent="0.15">
      <c r="A9" s="2" t="s">
        <v>358</v>
      </c>
      <c r="B9" s="654" t="s">
        <v>198</v>
      </c>
      <c r="C9" s="654"/>
      <c r="D9" s="654"/>
      <c r="E9" s="654"/>
      <c r="F9" s="654"/>
    </row>
    <row r="10" spans="1:6" x14ac:dyDescent="0.15">
      <c r="A10" s="2" t="s">
        <v>358</v>
      </c>
      <c r="B10" s="684" t="s">
        <v>199</v>
      </c>
      <c r="C10" s="684"/>
      <c r="D10" s="57" t="s">
        <v>1019</v>
      </c>
    </row>
    <row r="11" spans="1:6" x14ac:dyDescent="0.15">
      <c r="A11" s="2" t="s">
        <v>358</v>
      </c>
      <c r="B11" s="677" t="s">
        <v>200</v>
      </c>
      <c r="C11" s="677"/>
      <c r="D11" s="57"/>
    </row>
    <row r="12" spans="1:6" x14ac:dyDescent="0.15">
      <c r="A12" s="2" t="s">
        <v>358</v>
      </c>
      <c r="B12" s="677" t="s">
        <v>201</v>
      </c>
      <c r="C12" s="677"/>
      <c r="D12" s="57"/>
    </row>
    <row r="13" spans="1:6" x14ac:dyDescent="0.15"/>
    <row r="14" spans="1:6" ht="48" x14ac:dyDescent="0.15">
      <c r="A14" s="2" t="s">
        <v>356</v>
      </c>
      <c r="B14" s="678"/>
      <c r="C14" s="679"/>
      <c r="D14" s="680"/>
      <c r="E14" s="38" t="s">
        <v>422</v>
      </c>
      <c r="F14" s="38" t="s">
        <v>423</v>
      </c>
    </row>
    <row r="15" spans="1:6" ht="14" x14ac:dyDescent="0.15">
      <c r="A15" s="2" t="s">
        <v>356</v>
      </c>
      <c r="B15" s="681" t="s">
        <v>418</v>
      </c>
      <c r="C15" s="682"/>
      <c r="D15" s="682"/>
      <c r="E15" s="682"/>
      <c r="F15" s="683"/>
    </row>
    <row r="16" spans="1:6" x14ac:dyDescent="0.15">
      <c r="A16" s="2" t="s">
        <v>356</v>
      </c>
      <c r="B16" s="655" t="s">
        <v>419</v>
      </c>
      <c r="C16" s="500"/>
      <c r="D16" s="501"/>
      <c r="E16" s="91">
        <v>3597513</v>
      </c>
      <c r="F16" s="91">
        <v>0</v>
      </c>
    </row>
    <row r="17" spans="1:6" ht="26.25" customHeight="1" x14ac:dyDescent="0.15">
      <c r="A17" s="2" t="s">
        <v>356</v>
      </c>
      <c r="B17" s="655" t="s">
        <v>488</v>
      </c>
      <c r="C17" s="500"/>
      <c r="D17" s="501"/>
      <c r="E17" s="91">
        <v>727500</v>
      </c>
      <c r="F17" s="91">
        <v>0</v>
      </c>
    </row>
    <row r="18" spans="1:6" ht="40.5" customHeight="1" x14ac:dyDescent="0.15">
      <c r="A18" s="2" t="s">
        <v>356</v>
      </c>
      <c r="B18" s="650" t="s">
        <v>803</v>
      </c>
      <c r="C18" s="690"/>
      <c r="D18" s="651"/>
      <c r="E18" s="91">
        <v>26957897</v>
      </c>
      <c r="F18" s="91">
        <v>2490211</v>
      </c>
    </row>
    <row r="19" spans="1:6" ht="27.75" customHeight="1" x14ac:dyDescent="0.15">
      <c r="A19" s="2" t="s">
        <v>356</v>
      </c>
      <c r="B19" s="655" t="s">
        <v>216</v>
      </c>
      <c r="C19" s="500"/>
      <c r="D19" s="501"/>
      <c r="E19" s="91">
        <v>1377804</v>
      </c>
      <c r="F19" s="91">
        <v>139561</v>
      </c>
    </row>
    <row r="20" spans="1:6" x14ac:dyDescent="0.15">
      <c r="A20" s="2" t="s">
        <v>356</v>
      </c>
      <c r="B20" s="691" t="s">
        <v>533</v>
      </c>
      <c r="C20" s="692"/>
      <c r="D20" s="693"/>
      <c r="E20" s="92">
        <f>SUM(E16:E19)</f>
        <v>32660714</v>
      </c>
      <c r="F20" s="92">
        <f>SUM(F16:F19)</f>
        <v>2629772</v>
      </c>
    </row>
    <row r="21" spans="1:6" ht="14" x14ac:dyDescent="0.15">
      <c r="A21" s="2" t="s">
        <v>356</v>
      </c>
      <c r="B21" s="681" t="s">
        <v>534</v>
      </c>
      <c r="C21" s="682"/>
      <c r="D21" s="682"/>
      <c r="E21" s="682"/>
      <c r="F21" s="683"/>
    </row>
    <row r="22" spans="1:6" x14ac:dyDescent="0.15">
      <c r="A22" s="2" t="s">
        <v>356</v>
      </c>
      <c r="B22" s="655" t="s">
        <v>535</v>
      </c>
      <c r="C22" s="500"/>
      <c r="D22" s="501"/>
      <c r="E22" s="93">
        <v>10460458</v>
      </c>
      <c r="F22" s="93">
        <v>1941674</v>
      </c>
    </row>
    <row r="23" spans="1:6" x14ac:dyDescent="0.15">
      <c r="A23" s="2" t="s">
        <v>356</v>
      </c>
      <c r="B23" s="655" t="s">
        <v>864</v>
      </c>
      <c r="C23" s="500"/>
      <c r="D23" s="501"/>
      <c r="E23" s="93">
        <v>2720555</v>
      </c>
      <c r="F23" s="76"/>
    </row>
    <row r="24" spans="1:6" ht="25.5" customHeight="1" x14ac:dyDescent="0.15">
      <c r="A24" s="2" t="s">
        <v>356</v>
      </c>
      <c r="B24" s="655" t="s">
        <v>489</v>
      </c>
      <c r="C24" s="500"/>
      <c r="D24" s="501"/>
      <c r="E24" s="93">
        <v>0</v>
      </c>
      <c r="F24" s="94">
        <v>237837</v>
      </c>
    </row>
    <row r="25" spans="1:6" x14ac:dyDescent="0.15">
      <c r="A25" s="2" t="s">
        <v>356</v>
      </c>
      <c r="B25" s="691" t="s">
        <v>536</v>
      </c>
      <c r="C25" s="692"/>
      <c r="D25" s="693"/>
      <c r="E25" s="92">
        <f>SUM(E22:E24)</f>
        <v>13181013</v>
      </c>
      <c r="F25" s="92">
        <f>SUM(F22,F24)</f>
        <v>2179511</v>
      </c>
    </row>
    <row r="26" spans="1:6" ht="14" x14ac:dyDescent="0.15">
      <c r="A26" s="2" t="s">
        <v>356</v>
      </c>
      <c r="B26" s="681" t="s">
        <v>349</v>
      </c>
      <c r="C26" s="682"/>
      <c r="D26" s="682"/>
      <c r="E26" s="682"/>
      <c r="F26" s="683"/>
    </row>
    <row r="27" spans="1:6" x14ac:dyDescent="0.15">
      <c r="A27" s="2" t="s">
        <v>356</v>
      </c>
      <c r="B27" s="499" t="s">
        <v>537</v>
      </c>
      <c r="C27" s="694"/>
      <c r="D27" s="695"/>
      <c r="E27" s="93">
        <v>729976</v>
      </c>
      <c r="F27" s="93">
        <v>642482</v>
      </c>
    </row>
    <row r="28" spans="1:6" ht="38.25" customHeight="1" x14ac:dyDescent="0.15">
      <c r="A28" s="2" t="s">
        <v>356</v>
      </c>
      <c r="B28" s="499" t="s">
        <v>490</v>
      </c>
      <c r="C28" s="694"/>
      <c r="D28" s="695"/>
      <c r="E28" s="93">
        <v>1761406</v>
      </c>
      <c r="F28" s="93">
        <v>318981</v>
      </c>
    </row>
    <row r="29" spans="1:6" x14ac:dyDescent="0.15">
      <c r="A29" s="2" t="s">
        <v>356</v>
      </c>
      <c r="B29" s="499" t="s">
        <v>538</v>
      </c>
      <c r="C29" s="694"/>
      <c r="D29" s="695"/>
      <c r="E29" s="93">
        <v>0</v>
      </c>
      <c r="F29" s="93">
        <v>0</v>
      </c>
    </row>
    <row r="30" spans="1:6" x14ac:dyDescent="0.15"/>
    <row r="31" spans="1:6" ht="87" customHeight="1" x14ac:dyDescent="0.15">
      <c r="A31" s="2" t="s">
        <v>357</v>
      </c>
      <c r="B31" s="652" t="s">
        <v>162</v>
      </c>
      <c r="C31" s="654"/>
      <c r="D31" s="654"/>
      <c r="E31" s="654"/>
      <c r="F31" s="654"/>
    </row>
    <row r="32" spans="1:6" ht="36" x14ac:dyDescent="0.15">
      <c r="A32" s="2" t="s">
        <v>357</v>
      </c>
      <c r="B32" s="103"/>
      <c r="C32" s="104"/>
      <c r="D32" s="34" t="s">
        <v>539</v>
      </c>
      <c r="E32" s="34" t="s">
        <v>540</v>
      </c>
      <c r="F32" s="34" t="s">
        <v>541</v>
      </c>
    </row>
    <row r="33" spans="1:6" ht="24" x14ac:dyDescent="0.15">
      <c r="A33" s="2" t="s">
        <v>357</v>
      </c>
      <c r="B33" s="95" t="s">
        <v>542</v>
      </c>
      <c r="C33" s="96" t="s">
        <v>985</v>
      </c>
      <c r="D33" s="97">
        <v>639</v>
      </c>
      <c r="E33" s="97">
        <v>2265</v>
      </c>
      <c r="F33" s="97">
        <v>232</v>
      </c>
    </row>
    <row r="34" spans="1:6" ht="24.75" customHeight="1" x14ac:dyDescent="0.15">
      <c r="A34" s="2" t="s">
        <v>357</v>
      </c>
      <c r="B34" s="95" t="s">
        <v>545</v>
      </c>
      <c r="C34" s="96" t="s">
        <v>491</v>
      </c>
      <c r="D34" s="97">
        <v>541</v>
      </c>
      <c r="E34" s="97">
        <v>1889</v>
      </c>
      <c r="F34" s="97">
        <v>173</v>
      </c>
    </row>
    <row r="35" spans="1:6" ht="24" x14ac:dyDescent="0.15">
      <c r="A35" s="2" t="s">
        <v>357</v>
      </c>
      <c r="B35" s="95" t="s">
        <v>546</v>
      </c>
      <c r="C35" s="96" t="s">
        <v>547</v>
      </c>
      <c r="D35" s="97">
        <v>476</v>
      </c>
      <c r="E35" s="97">
        <v>1713</v>
      </c>
      <c r="F35" s="97">
        <v>150</v>
      </c>
    </row>
    <row r="36" spans="1:6" ht="24" x14ac:dyDescent="0.15">
      <c r="A36" s="2" t="s">
        <v>357</v>
      </c>
      <c r="B36" s="95" t="s">
        <v>548</v>
      </c>
      <c r="C36" s="96" t="s">
        <v>492</v>
      </c>
      <c r="D36" s="97">
        <v>476</v>
      </c>
      <c r="E36" s="97">
        <v>1710</v>
      </c>
      <c r="F36" s="97">
        <v>141</v>
      </c>
    </row>
    <row r="37" spans="1:6" ht="24" x14ac:dyDescent="0.15">
      <c r="A37" s="2" t="s">
        <v>357</v>
      </c>
      <c r="B37" s="95" t="s">
        <v>549</v>
      </c>
      <c r="C37" s="96" t="s">
        <v>258</v>
      </c>
      <c r="D37" s="97">
        <v>398</v>
      </c>
      <c r="E37" s="97">
        <v>1446</v>
      </c>
      <c r="F37" s="97">
        <v>87</v>
      </c>
    </row>
    <row r="38" spans="1:6" ht="24" x14ac:dyDescent="0.15">
      <c r="A38" s="2" t="s">
        <v>357</v>
      </c>
      <c r="B38" s="95" t="s">
        <v>550</v>
      </c>
      <c r="C38" s="96" t="s">
        <v>259</v>
      </c>
      <c r="D38" s="97">
        <v>475</v>
      </c>
      <c r="E38" s="97">
        <v>1703</v>
      </c>
      <c r="F38" s="97">
        <v>140</v>
      </c>
    </row>
    <row r="39" spans="1:6" ht="24" x14ac:dyDescent="0.15">
      <c r="A39" s="2" t="s">
        <v>357</v>
      </c>
      <c r="B39" s="95" t="s">
        <v>551</v>
      </c>
      <c r="C39" s="96" t="s">
        <v>260</v>
      </c>
      <c r="D39" s="97">
        <v>473</v>
      </c>
      <c r="E39" s="97">
        <v>1518</v>
      </c>
      <c r="F39" s="97">
        <v>15</v>
      </c>
    </row>
    <row r="40" spans="1:6" ht="36" x14ac:dyDescent="0.15">
      <c r="A40" s="2" t="s">
        <v>357</v>
      </c>
      <c r="B40" s="95" t="s">
        <v>552</v>
      </c>
      <c r="C40" s="96" t="s">
        <v>564</v>
      </c>
      <c r="D40" s="97">
        <v>209</v>
      </c>
      <c r="E40" s="97">
        <v>641</v>
      </c>
      <c r="F40" s="97">
        <v>23</v>
      </c>
    </row>
    <row r="41" spans="1:6" ht="60" x14ac:dyDescent="0.15">
      <c r="A41" s="2" t="s">
        <v>357</v>
      </c>
      <c r="B41" s="95" t="s">
        <v>553</v>
      </c>
      <c r="C41" s="96" t="s">
        <v>261</v>
      </c>
      <c r="D41" s="434">
        <v>0.86599999999999999</v>
      </c>
      <c r="E41" s="434">
        <v>0.84799999999999998</v>
      </c>
      <c r="F41" s="434">
        <v>0.67600000000000005</v>
      </c>
    </row>
    <row r="42" spans="1:6" ht="48" x14ac:dyDescent="0.15">
      <c r="A42" s="2" t="s">
        <v>357</v>
      </c>
      <c r="B42" s="95" t="s">
        <v>554</v>
      </c>
      <c r="C42" s="96" t="s">
        <v>919</v>
      </c>
      <c r="D42" s="433">
        <v>27919</v>
      </c>
      <c r="E42" s="433">
        <v>27296</v>
      </c>
      <c r="F42" s="433">
        <v>12528</v>
      </c>
    </row>
    <row r="43" spans="1:6" ht="24" x14ac:dyDescent="0.15">
      <c r="A43" s="2" t="s">
        <v>357</v>
      </c>
      <c r="B43" s="98" t="s">
        <v>555</v>
      </c>
      <c r="C43" s="99" t="s">
        <v>262</v>
      </c>
      <c r="D43" s="433">
        <v>7896</v>
      </c>
      <c r="E43" s="433">
        <v>8443</v>
      </c>
      <c r="F43" s="433">
        <v>4275</v>
      </c>
    </row>
    <row r="44" spans="1:6" ht="36.75" customHeight="1" x14ac:dyDescent="0.15">
      <c r="A44" s="2" t="s">
        <v>357</v>
      </c>
      <c r="B44" s="95" t="s">
        <v>556</v>
      </c>
      <c r="C44" s="96" t="s">
        <v>920</v>
      </c>
      <c r="D44" s="433">
        <v>4685</v>
      </c>
      <c r="E44" s="433">
        <v>5302</v>
      </c>
      <c r="F44" s="433">
        <v>4204</v>
      </c>
    </row>
    <row r="45" spans="1:6" ht="36" x14ac:dyDescent="0.15">
      <c r="A45" s="2" t="s">
        <v>357</v>
      </c>
      <c r="B45" s="95" t="s">
        <v>557</v>
      </c>
      <c r="C45" s="96" t="s">
        <v>263</v>
      </c>
      <c r="D45" s="433">
        <v>2872</v>
      </c>
      <c r="E45" s="433">
        <v>3577</v>
      </c>
      <c r="F45" s="433">
        <v>4024</v>
      </c>
    </row>
    <row r="46" spans="1:6" x14ac:dyDescent="0.15">
      <c r="D46" s="432"/>
    </row>
    <row r="47" spans="1:6" ht="75" customHeight="1" x14ac:dyDescent="0.15">
      <c r="A47" s="2" t="s">
        <v>563</v>
      </c>
      <c r="B47" s="697" t="s">
        <v>804</v>
      </c>
      <c r="C47" s="645"/>
      <c r="D47" s="645"/>
      <c r="E47" s="645"/>
      <c r="F47" s="645"/>
    </row>
    <row r="48" spans="1:6" ht="36" x14ac:dyDescent="0.15">
      <c r="A48" s="2" t="s">
        <v>563</v>
      </c>
      <c r="B48" s="103"/>
      <c r="C48" s="104"/>
      <c r="D48" s="34" t="s">
        <v>539</v>
      </c>
      <c r="E48" s="34" t="s">
        <v>558</v>
      </c>
      <c r="F48" s="34" t="s">
        <v>559</v>
      </c>
    </row>
    <row r="49" spans="1:6" ht="49.5" customHeight="1" x14ac:dyDescent="0.15">
      <c r="A49" s="2" t="s">
        <v>563</v>
      </c>
      <c r="B49" s="95" t="s">
        <v>560</v>
      </c>
      <c r="C49" s="96" t="s">
        <v>264</v>
      </c>
      <c r="D49" s="97">
        <v>68</v>
      </c>
      <c r="E49" s="97">
        <v>167</v>
      </c>
      <c r="F49" s="97">
        <v>2</v>
      </c>
    </row>
    <row r="50" spans="1:6" ht="24" x14ac:dyDescent="0.15">
      <c r="A50" s="2" t="s">
        <v>563</v>
      </c>
      <c r="B50" s="95" t="s">
        <v>561</v>
      </c>
      <c r="C50" s="96" t="s">
        <v>447</v>
      </c>
      <c r="D50" s="431">
        <v>11561</v>
      </c>
      <c r="E50" s="431">
        <v>10470</v>
      </c>
      <c r="F50" s="431">
        <v>4000</v>
      </c>
    </row>
    <row r="51" spans="1:6" ht="24" x14ac:dyDescent="0.15">
      <c r="A51" s="2" t="s">
        <v>563</v>
      </c>
      <c r="B51" s="95" t="s">
        <v>562</v>
      </c>
      <c r="C51" s="96" t="s">
        <v>448</v>
      </c>
      <c r="D51" s="97">
        <v>0</v>
      </c>
      <c r="E51" s="97">
        <v>0</v>
      </c>
      <c r="F51" s="97">
        <v>0</v>
      </c>
    </row>
    <row r="52" spans="1:6" ht="36" x14ac:dyDescent="0.15">
      <c r="A52" s="2" t="s">
        <v>563</v>
      </c>
      <c r="B52" s="95" t="s">
        <v>197</v>
      </c>
      <c r="C52" s="96" t="s">
        <v>449</v>
      </c>
      <c r="D52" s="431">
        <v>0</v>
      </c>
      <c r="E52" s="431">
        <v>0</v>
      </c>
      <c r="F52" s="431">
        <v>0</v>
      </c>
    </row>
    <row r="53" spans="1:6" x14ac:dyDescent="0.15">
      <c r="A53"/>
    </row>
    <row r="54" spans="1:6" x14ac:dyDescent="0.15">
      <c r="A54" s="2" t="s">
        <v>358</v>
      </c>
      <c r="B54" s="160" t="s">
        <v>145</v>
      </c>
      <c r="C54" s="161"/>
      <c r="D54" s="430"/>
      <c r="E54" s="430"/>
      <c r="F54" s="430"/>
    </row>
    <row r="55" spans="1:6" x14ac:dyDescent="0.15">
      <c r="A55" s="2"/>
      <c r="B55" s="160"/>
      <c r="C55" s="160"/>
      <c r="D55" s="430"/>
      <c r="E55" s="430"/>
      <c r="F55" s="430"/>
    </row>
    <row r="56" spans="1:6" ht="27" customHeight="1" x14ac:dyDescent="0.15">
      <c r="A56" s="2"/>
      <c r="B56" s="160"/>
      <c r="C56" s="665" t="s">
        <v>424</v>
      </c>
      <c r="D56" s="666"/>
      <c r="E56" s="666"/>
      <c r="F56" s="666"/>
    </row>
    <row r="57" spans="1:6" ht="117" x14ac:dyDescent="0.15">
      <c r="A57" s="2"/>
      <c r="B57" s="160"/>
      <c r="C57" s="191" t="s">
        <v>986</v>
      </c>
      <c r="D57" s="430"/>
      <c r="E57" s="430"/>
      <c r="F57" s="430"/>
    </row>
    <row r="58" spans="1:6" ht="39" x14ac:dyDescent="0.15">
      <c r="A58" s="2"/>
      <c r="B58" s="160"/>
      <c r="C58" s="191" t="s">
        <v>805</v>
      </c>
      <c r="D58" s="430"/>
      <c r="E58" s="430"/>
      <c r="F58" s="430"/>
    </row>
    <row r="59" spans="1:6" x14ac:dyDescent="0.15">
      <c r="B59" s="6"/>
      <c r="C59" s="6"/>
      <c r="D59" s="6"/>
      <c r="E59" s="6"/>
      <c r="F59" s="6"/>
    </row>
    <row r="60" spans="1:6" ht="66" customHeight="1" x14ac:dyDescent="0.15">
      <c r="A60" s="2" t="s">
        <v>359</v>
      </c>
      <c r="B60" s="696" t="s">
        <v>806</v>
      </c>
      <c r="C60" s="696"/>
      <c r="D60" s="696"/>
      <c r="E60" s="696"/>
      <c r="F60" s="105">
        <v>0.747</v>
      </c>
    </row>
    <row r="61" spans="1:6" ht="63" customHeight="1" x14ac:dyDescent="0.15">
      <c r="A61" s="2" t="s">
        <v>807</v>
      </c>
      <c r="B61" s="667" t="s">
        <v>809</v>
      </c>
      <c r="C61" s="667"/>
      <c r="D61" s="667"/>
      <c r="E61" s="668"/>
      <c r="F61" s="105">
        <v>0.745</v>
      </c>
    </row>
    <row r="62" spans="1:6" ht="30" customHeight="1" x14ac:dyDescent="0.15">
      <c r="A62" s="2" t="s">
        <v>360</v>
      </c>
      <c r="B62" s="696" t="s">
        <v>147</v>
      </c>
      <c r="C62" s="696"/>
      <c r="D62" s="696"/>
      <c r="E62" s="696"/>
      <c r="F62" s="106">
        <v>25143</v>
      </c>
    </row>
    <row r="63" spans="1:6" ht="64.5" customHeight="1" x14ac:dyDescent="0.15">
      <c r="A63" s="2" t="s">
        <v>808</v>
      </c>
      <c r="B63" s="669" t="s">
        <v>148</v>
      </c>
      <c r="C63" s="669"/>
      <c r="D63" s="669"/>
      <c r="E63" s="670"/>
      <c r="F63" s="106">
        <v>22169</v>
      </c>
    </row>
    <row r="64" spans="1:6" x14ac:dyDescent="0.15">
      <c r="A64" s="2"/>
      <c r="B64" s="14"/>
      <c r="C64" s="14"/>
      <c r="D64" s="14"/>
      <c r="E64" s="14"/>
    </row>
    <row r="65" spans="1:6" ht="27.75" customHeight="1" x14ac:dyDescent="0.15">
      <c r="B65" s="698" t="s">
        <v>903</v>
      </c>
      <c r="C65" s="487"/>
      <c r="D65" s="487"/>
      <c r="E65" s="487"/>
      <c r="F65" s="487"/>
    </row>
    <row r="66" spans="1:6" ht="16" x14ac:dyDescent="0.15">
      <c r="B66" s="107"/>
      <c r="C66" s="7"/>
      <c r="D66" s="7"/>
      <c r="E66" s="7"/>
      <c r="F66" s="7"/>
    </row>
    <row r="67" spans="1:6" ht="26.25" customHeight="1" x14ac:dyDescent="0.15">
      <c r="A67" s="2" t="s">
        <v>361</v>
      </c>
      <c r="B67" s="654" t="s">
        <v>146</v>
      </c>
      <c r="C67" s="654"/>
      <c r="D67" s="654"/>
      <c r="E67" s="654"/>
      <c r="F67" s="654"/>
    </row>
    <row r="68" spans="1:6" x14ac:dyDescent="0.15">
      <c r="A68" s="2" t="s">
        <v>361</v>
      </c>
      <c r="B68" s="677" t="s">
        <v>450</v>
      </c>
      <c r="C68" s="677"/>
      <c r="D68" s="677"/>
      <c r="E68" s="57" t="s">
        <v>1019</v>
      </c>
    </row>
    <row r="69" spans="1:6" x14ac:dyDescent="0.15">
      <c r="A69" s="2" t="s">
        <v>361</v>
      </c>
      <c r="B69" s="677" t="s">
        <v>451</v>
      </c>
      <c r="C69" s="677"/>
      <c r="D69" s="677"/>
      <c r="E69" s="57" t="s">
        <v>1019</v>
      </c>
    </row>
    <row r="70" spans="1:6" x14ac:dyDescent="0.15">
      <c r="A70" s="2" t="s">
        <v>361</v>
      </c>
      <c r="B70" s="677" t="s">
        <v>452</v>
      </c>
      <c r="C70" s="677"/>
      <c r="D70" s="677"/>
      <c r="E70" s="57"/>
    </row>
    <row r="71" spans="1:6" x14ac:dyDescent="0.15"/>
    <row r="72" spans="1:6" ht="40.5" customHeight="1" x14ac:dyDescent="0.15">
      <c r="A72" s="2" t="s">
        <v>361</v>
      </c>
      <c r="B72" s="524" t="s">
        <v>453</v>
      </c>
      <c r="C72" s="524"/>
      <c r="D72" s="524"/>
      <c r="E72" s="524"/>
      <c r="F72" s="79">
        <v>126</v>
      </c>
    </row>
    <row r="73" spans="1:6" x14ac:dyDescent="0.15">
      <c r="B73" s="7"/>
      <c r="C73" s="43"/>
      <c r="D73" s="7"/>
      <c r="E73" s="7"/>
      <c r="F73" s="33"/>
    </row>
    <row r="74" spans="1:6" ht="25.5" customHeight="1" x14ac:dyDescent="0.15">
      <c r="A74" s="2" t="s">
        <v>361</v>
      </c>
      <c r="B74" s="524" t="s">
        <v>454</v>
      </c>
      <c r="C74" s="524"/>
      <c r="D74" s="524"/>
      <c r="E74" s="524"/>
      <c r="F74" s="87">
        <v>9564</v>
      </c>
    </row>
    <row r="75" spans="1:6" x14ac:dyDescent="0.15">
      <c r="F75" s="429"/>
    </row>
    <row r="76" spans="1:6" ht="26.25" customHeight="1" x14ac:dyDescent="0.15">
      <c r="A76" s="2" t="s">
        <v>361</v>
      </c>
      <c r="B76" s="524" t="s">
        <v>835</v>
      </c>
      <c r="C76" s="524"/>
      <c r="D76" s="524"/>
      <c r="E76" s="524"/>
      <c r="F76" s="87">
        <v>1205000</v>
      </c>
    </row>
    <row r="77" spans="1:6" ht="26.25" customHeight="1" x14ac:dyDescent="0.15">
      <c r="A77" s="2"/>
      <c r="B77" s="42"/>
      <c r="C77" s="42"/>
      <c r="D77" s="42"/>
      <c r="E77" s="42"/>
      <c r="F77" s="88"/>
    </row>
    <row r="78" spans="1:6" ht="12.75" customHeight="1" x14ac:dyDescent="0.15">
      <c r="A78" s="2" t="s">
        <v>362</v>
      </c>
      <c r="B78" s="654" t="s">
        <v>904</v>
      </c>
      <c r="C78" s="654"/>
      <c r="D78" s="654"/>
      <c r="E78" s="654"/>
      <c r="F78" s="654"/>
    </row>
    <row r="79" spans="1:6" x14ac:dyDescent="0.15">
      <c r="A79" s="2" t="s">
        <v>362</v>
      </c>
      <c r="B79" s="672" t="s">
        <v>905</v>
      </c>
      <c r="C79" s="673"/>
      <c r="D79" s="649"/>
      <c r="E79" s="9"/>
    </row>
    <row r="80" spans="1:6" x14ac:dyDescent="0.15">
      <c r="A80" s="2" t="s">
        <v>362</v>
      </c>
      <c r="B80" s="672" t="s">
        <v>205</v>
      </c>
      <c r="C80" s="673"/>
      <c r="D80" s="649"/>
      <c r="E80" s="9"/>
    </row>
    <row r="81" spans="1:6" x14ac:dyDescent="0.15">
      <c r="A81" s="2" t="s">
        <v>362</v>
      </c>
      <c r="B81" s="674" t="s">
        <v>687</v>
      </c>
      <c r="C81" s="675"/>
      <c r="D81" s="517"/>
      <c r="E81" s="9"/>
    </row>
    <row r="82" spans="1:6" x14ac:dyDescent="0.15">
      <c r="A82" s="2" t="s">
        <v>362</v>
      </c>
      <c r="B82" s="674" t="s">
        <v>688</v>
      </c>
      <c r="C82" s="675"/>
      <c r="D82" s="517"/>
      <c r="E82" s="9" t="s">
        <v>1019</v>
      </c>
    </row>
    <row r="83" spans="1:6" x14ac:dyDescent="0.15">
      <c r="A83" s="2" t="s">
        <v>362</v>
      </c>
      <c r="B83" s="656" t="s">
        <v>47</v>
      </c>
      <c r="C83" s="657"/>
      <c r="D83" s="658"/>
      <c r="E83" s="9"/>
    </row>
    <row r="84" spans="1:6" x14ac:dyDescent="0.15">
      <c r="A84" s="2"/>
      <c r="B84" s="659"/>
      <c r="C84" s="488"/>
      <c r="D84" s="488"/>
      <c r="E84" s="45"/>
    </row>
    <row r="85" spans="1:6" x14ac:dyDescent="0.15"/>
    <row r="86" spans="1:6" ht="16" x14ac:dyDescent="0.15">
      <c r="B86" s="37" t="s">
        <v>202</v>
      </c>
    </row>
    <row r="87" spans="1:6" ht="12.75" customHeight="1" x14ac:dyDescent="0.15">
      <c r="B87" s="37"/>
    </row>
    <row r="88" spans="1:6" x14ac:dyDescent="0.15">
      <c r="A88" s="2" t="s">
        <v>363</v>
      </c>
      <c r="B88" s="654" t="s">
        <v>836</v>
      </c>
      <c r="C88" s="654"/>
      <c r="D88" s="654"/>
      <c r="E88" s="654"/>
      <c r="F88" s="654"/>
    </row>
    <row r="89" spans="1:6" x14ac:dyDescent="0.15">
      <c r="A89" s="2" t="s">
        <v>363</v>
      </c>
      <c r="B89" s="672" t="s">
        <v>203</v>
      </c>
      <c r="C89" s="673"/>
      <c r="D89" s="649"/>
      <c r="E89" s="9" t="s">
        <v>1019</v>
      </c>
    </row>
    <row r="90" spans="1:6" x14ac:dyDescent="0.15">
      <c r="A90" s="2" t="s">
        <v>363</v>
      </c>
      <c r="B90" s="672" t="s">
        <v>204</v>
      </c>
      <c r="C90" s="673"/>
      <c r="D90" s="649"/>
      <c r="E90" s="9"/>
    </row>
    <row r="91" spans="1:6" x14ac:dyDescent="0.15">
      <c r="A91" s="2" t="s">
        <v>363</v>
      </c>
      <c r="B91" s="672" t="s">
        <v>205</v>
      </c>
      <c r="C91" s="673"/>
      <c r="D91" s="649"/>
      <c r="E91" s="9"/>
    </row>
    <row r="92" spans="1:6" x14ac:dyDescent="0.15">
      <c r="A92" s="2" t="s">
        <v>363</v>
      </c>
      <c r="B92" s="672" t="s">
        <v>206</v>
      </c>
      <c r="C92" s="673"/>
      <c r="D92" s="649"/>
      <c r="E92" s="9" t="s">
        <v>1019</v>
      </c>
    </row>
    <row r="93" spans="1:6" x14ac:dyDescent="0.15">
      <c r="A93" s="2" t="s">
        <v>363</v>
      </c>
      <c r="B93" s="674" t="s">
        <v>689</v>
      </c>
      <c r="C93" s="675"/>
      <c r="D93" s="517"/>
      <c r="E93" s="9"/>
    </row>
    <row r="94" spans="1:6" x14ac:dyDescent="0.15">
      <c r="A94" s="2" t="s">
        <v>363</v>
      </c>
      <c r="B94" s="672" t="s">
        <v>207</v>
      </c>
      <c r="C94" s="673"/>
      <c r="D94" s="649"/>
      <c r="E94" s="9"/>
    </row>
    <row r="95" spans="1:6" x14ac:dyDescent="0.15">
      <c r="A95" s="2" t="s">
        <v>363</v>
      </c>
      <c r="B95" s="656" t="s">
        <v>47</v>
      </c>
      <c r="C95" s="657"/>
      <c r="D95" s="658"/>
      <c r="E95" s="9"/>
    </row>
    <row r="96" spans="1:6" x14ac:dyDescent="0.15">
      <c r="A96" s="2"/>
      <c r="B96" s="659"/>
      <c r="C96" s="488"/>
      <c r="D96" s="488"/>
      <c r="E96" s="45"/>
    </row>
    <row r="97" spans="1:6" x14ac:dyDescent="0.15"/>
    <row r="98" spans="1:6" x14ac:dyDescent="0.15">
      <c r="A98" s="2" t="s">
        <v>364</v>
      </c>
      <c r="B98" s="699" t="s">
        <v>208</v>
      </c>
      <c r="C98" s="699"/>
      <c r="D98" s="699"/>
      <c r="E98" s="699"/>
      <c r="F98" s="699"/>
    </row>
    <row r="99" spans="1:6" x14ac:dyDescent="0.15">
      <c r="A99" s="2" t="s">
        <v>364</v>
      </c>
      <c r="B99" s="677" t="s">
        <v>209</v>
      </c>
      <c r="C99" s="677"/>
      <c r="D99" s="677"/>
      <c r="E99" s="77">
        <v>41671</v>
      </c>
      <c r="F99" s="108"/>
    </row>
    <row r="100" spans="1:6" x14ac:dyDescent="0.15">
      <c r="A100" s="2" t="s">
        <v>364</v>
      </c>
      <c r="B100" s="677" t="s">
        <v>210</v>
      </c>
      <c r="C100" s="677"/>
      <c r="D100" s="677"/>
      <c r="E100" s="77"/>
      <c r="F100" s="41"/>
    </row>
    <row r="101" spans="1:6" ht="27" customHeight="1" x14ac:dyDescent="0.15">
      <c r="A101" s="2" t="s">
        <v>364</v>
      </c>
      <c r="B101" s="524" t="s">
        <v>211</v>
      </c>
      <c r="C101" s="524"/>
      <c r="D101" s="524"/>
      <c r="E101" s="57" t="s">
        <v>1019</v>
      </c>
      <c r="F101" s="41"/>
    </row>
    <row r="102" spans="1:6" x14ac:dyDescent="0.15"/>
    <row r="103" spans="1:6" x14ac:dyDescent="0.15">
      <c r="A103" s="2" t="s">
        <v>365</v>
      </c>
      <c r="B103" s="654" t="s">
        <v>907</v>
      </c>
      <c r="C103" s="654"/>
      <c r="D103" s="654"/>
      <c r="E103" s="654"/>
      <c r="F103" s="654"/>
    </row>
    <row r="104" spans="1:6" x14ac:dyDescent="0.15">
      <c r="A104" s="2" t="s">
        <v>365</v>
      </c>
      <c r="B104" s="39" t="s">
        <v>542</v>
      </c>
      <c r="C104" s="677" t="s">
        <v>906</v>
      </c>
      <c r="D104" s="677"/>
      <c r="E104" s="110"/>
      <c r="F104" s="109"/>
    </row>
    <row r="105" spans="1:6" x14ac:dyDescent="0.15">
      <c r="A105" s="2" t="s">
        <v>365</v>
      </c>
      <c r="B105" s="700"/>
      <c r="C105" s="700"/>
      <c r="D105" s="111" t="s">
        <v>514</v>
      </c>
      <c r="E105" s="36" t="s">
        <v>515</v>
      </c>
      <c r="F105" s="109"/>
    </row>
    <row r="106" spans="1:6" x14ac:dyDescent="0.15">
      <c r="A106" s="2" t="s">
        <v>365</v>
      </c>
      <c r="B106" s="112" t="s">
        <v>545</v>
      </c>
      <c r="C106" s="48" t="s">
        <v>908</v>
      </c>
      <c r="D106" s="57" t="s">
        <v>1019</v>
      </c>
      <c r="E106" s="57"/>
      <c r="F106" s="109"/>
    </row>
    <row r="107" spans="1:6" x14ac:dyDescent="0.15">
      <c r="A107" s="2" t="s">
        <v>365</v>
      </c>
      <c r="B107" s="113"/>
      <c r="C107" s="48" t="s">
        <v>909</v>
      </c>
      <c r="D107" s="114">
        <v>41699</v>
      </c>
    </row>
    <row r="108" spans="1:6" x14ac:dyDescent="0.15"/>
    <row r="109" spans="1:6" x14ac:dyDescent="0.15">
      <c r="A109" s="2" t="s">
        <v>366</v>
      </c>
      <c r="B109" s="699" t="s">
        <v>910</v>
      </c>
      <c r="C109" s="699"/>
    </row>
    <row r="110" spans="1:6" x14ac:dyDescent="0.15">
      <c r="A110" s="2" t="s">
        <v>366</v>
      </c>
      <c r="B110" s="677" t="s">
        <v>911</v>
      </c>
      <c r="C110" s="677"/>
      <c r="D110" s="77"/>
    </row>
    <row r="111" spans="1:6" x14ac:dyDescent="0.15">
      <c r="A111" s="2" t="s">
        <v>366</v>
      </c>
      <c r="B111" s="677" t="s">
        <v>912</v>
      </c>
      <c r="C111" s="677"/>
      <c r="D111" s="115">
        <v>6</v>
      </c>
    </row>
    <row r="112" spans="1:6" x14ac:dyDescent="0.15"/>
    <row r="113" spans="1:5" ht="16" x14ac:dyDescent="0.15">
      <c r="B113" s="37" t="s">
        <v>90</v>
      </c>
    </row>
    <row r="114" spans="1:5" ht="12.75" customHeight="1" x14ac:dyDescent="0.15">
      <c r="A114" s="132"/>
      <c r="B114" s="159" t="s">
        <v>837</v>
      </c>
      <c r="C114" s="143"/>
      <c r="D114" s="143"/>
      <c r="E114" s="143"/>
    </row>
    <row r="115" spans="1:5" x14ac:dyDescent="0.15">
      <c r="A115" s="2" t="s">
        <v>367</v>
      </c>
      <c r="B115" s="701" t="s">
        <v>91</v>
      </c>
      <c r="C115" s="701"/>
    </row>
    <row r="116" spans="1:5" x14ac:dyDescent="0.15">
      <c r="A116" s="2" t="s">
        <v>367</v>
      </c>
      <c r="B116" s="702" t="s">
        <v>92</v>
      </c>
      <c r="C116" s="702"/>
      <c r="D116" s="702"/>
    </row>
    <row r="117" spans="1:5" x14ac:dyDescent="0.15">
      <c r="A117" s="2" t="s">
        <v>367</v>
      </c>
      <c r="B117" s="677" t="s">
        <v>93</v>
      </c>
      <c r="C117" s="677"/>
      <c r="D117" s="629"/>
      <c r="E117" s="57" t="s">
        <v>1019</v>
      </c>
    </row>
    <row r="118" spans="1:5" x14ac:dyDescent="0.15">
      <c r="A118" s="2" t="s">
        <v>367</v>
      </c>
      <c r="B118" s="677" t="s">
        <v>94</v>
      </c>
      <c r="C118" s="677"/>
      <c r="D118" s="677"/>
      <c r="E118" s="57" t="s">
        <v>1019</v>
      </c>
    </row>
    <row r="119" spans="1:5" x14ac:dyDescent="0.15">
      <c r="A119" s="2" t="s">
        <v>367</v>
      </c>
      <c r="B119" s="677" t="s">
        <v>95</v>
      </c>
      <c r="C119" s="677"/>
      <c r="D119" s="677"/>
      <c r="E119" s="57" t="s">
        <v>1019</v>
      </c>
    </row>
    <row r="120" spans="1:5" x14ac:dyDescent="0.15"/>
    <row r="121" spans="1:5" x14ac:dyDescent="0.15">
      <c r="A121" s="2" t="s">
        <v>367</v>
      </c>
      <c r="B121" s="677" t="s">
        <v>96</v>
      </c>
      <c r="C121" s="677"/>
      <c r="D121" s="677"/>
      <c r="E121" s="57" t="s">
        <v>1019</v>
      </c>
    </row>
    <row r="122" spans="1:5" x14ac:dyDescent="0.15">
      <c r="A122" s="2" t="s">
        <v>367</v>
      </c>
      <c r="B122" s="677" t="s">
        <v>769</v>
      </c>
      <c r="C122" s="677"/>
      <c r="D122" s="677"/>
      <c r="E122" s="57"/>
    </row>
    <row r="123" spans="1:5" x14ac:dyDescent="0.15">
      <c r="A123" s="2" t="s">
        <v>367</v>
      </c>
      <c r="B123" s="677" t="s">
        <v>770</v>
      </c>
      <c r="C123" s="677"/>
      <c r="D123" s="677"/>
      <c r="E123" s="57"/>
    </row>
    <row r="124" spans="1:5" x14ac:dyDescent="0.15">
      <c r="A124" s="2" t="s">
        <v>367</v>
      </c>
      <c r="B124" s="677" t="s">
        <v>771</v>
      </c>
      <c r="C124" s="677"/>
      <c r="D124" s="677"/>
      <c r="E124" s="57"/>
    </row>
    <row r="125" spans="1:5" x14ac:dyDescent="0.15">
      <c r="A125" s="2" t="s">
        <v>367</v>
      </c>
      <c r="B125" s="656" t="s">
        <v>47</v>
      </c>
      <c r="C125" s="657"/>
      <c r="D125" s="658"/>
      <c r="E125" s="9" t="s">
        <v>1019</v>
      </c>
    </row>
    <row r="126" spans="1:5" x14ac:dyDescent="0.15">
      <c r="A126" s="2"/>
      <c r="B126" s="659" t="s">
        <v>1061</v>
      </c>
      <c r="C126" s="488"/>
      <c r="D126" s="488"/>
      <c r="E126" s="45"/>
    </row>
    <row r="127" spans="1:5" x14ac:dyDescent="0.15"/>
    <row r="128" spans="1:5" x14ac:dyDescent="0.15">
      <c r="A128" s="2" t="s">
        <v>368</v>
      </c>
      <c r="B128" s="699" t="s">
        <v>772</v>
      </c>
      <c r="C128" s="699"/>
    </row>
    <row r="129" spans="1:6" x14ac:dyDescent="0.15">
      <c r="A129" s="2" t="s">
        <v>368</v>
      </c>
      <c r="B129" s="699" t="s">
        <v>913</v>
      </c>
      <c r="C129" s="686"/>
    </row>
    <row r="130" spans="1:6" x14ac:dyDescent="0.15">
      <c r="A130" s="2" t="s">
        <v>368</v>
      </c>
      <c r="B130" s="677" t="s">
        <v>773</v>
      </c>
      <c r="C130" s="677"/>
      <c r="D130" s="677"/>
      <c r="E130" s="57" t="s">
        <v>1019</v>
      </c>
    </row>
    <row r="131" spans="1:6" x14ac:dyDescent="0.15">
      <c r="A131" s="2" t="s">
        <v>368</v>
      </c>
      <c r="B131" s="677" t="s">
        <v>774</v>
      </c>
      <c r="C131" s="677"/>
      <c r="D131" s="677"/>
      <c r="E131" s="57" t="s">
        <v>1019</v>
      </c>
    </row>
    <row r="132" spans="1:6" x14ac:dyDescent="0.15">
      <c r="A132" s="2" t="s">
        <v>368</v>
      </c>
      <c r="B132" s="677" t="s">
        <v>775</v>
      </c>
      <c r="C132" s="677"/>
      <c r="D132" s="677"/>
      <c r="E132" s="57" t="s">
        <v>1019</v>
      </c>
    </row>
    <row r="133" spans="1:6" x14ac:dyDescent="0.15">
      <c r="A133" s="2" t="s">
        <v>368</v>
      </c>
      <c r="B133" s="677" t="s">
        <v>776</v>
      </c>
      <c r="C133" s="677"/>
      <c r="D133" s="677"/>
      <c r="E133" s="57" t="s">
        <v>1019</v>
      </c>
    </row>
    <row r="134" spans="1:6" x14ac:dyDescent="0.15">
      <c r="A134" s="2" t="s">
        <v>368</v>
      </c>
      <c r="B134" s="677" t="s">
        <v>455</v>
      </c>
      <c r="C134" s="677"/>
      <c r="D134" s="677"/>
      <c r="E134" s="57" t="s">
        <v>1019</v>
      </c>
    </row>
    <row r="135" spans="1:6" x14ac:dyDescent="0.15">
      <c r="A135" s="2" t="s">
        <v>368</v>
      </c>
      <c r="B135" s="677" t="s">
        <v>777</v>
      </c>
      <c r="C135" s="677"/>
      <c r="D135" s="677"/>
      <c r="E135" s="57"/>
    </row>
    <row r="136" spans="1:6" x14ac:dyDescent="0.15">
      <c r="A136" s="2" t="s">
        <v>368</v>
      </c>
      <c r="B136" s="677" t="s">
        <v>778</v>
      </c>
      <c r="C136" s="677"/>
      <c r="D136" s="677"/>
      <c r="E136" s="57"/>
    </row>
    <row r="137" spans="1:6" x14ac:dyDescent="0.15">
      <c r="A137" s="2" t="s">
        <v>368</v>
      </c>
      <c r="B137" s="656" t="s">
        <v>47</v>
      </c>
      <c r="C137" s="657"/>
      <c r="D137" s="658"/>
      <c r="E137" s="9" t="s">
        <v>1019</v>
      </c>
    </row>
    <row r="138" spans="1:6" x14ac:dyDescent="0.15">
      <c r="A138" s="2"/>
      <c r="B138" s="703" t="s">
        <v>1062</v>
      </c>
      <c r="C138" s="488"/>
      <c r="D138" s="488"/>
      <c r="E138" s="45"/>
    </row>
    <row r="139" spans="1:6" x14ac:dyDescent="0.15"/>
    <row r="140" spans="1:6" x14ac:dyDescent="0.15">
      <c r="A140" s="2" t="s">
        <v>369</v>
      </c>
      <c r="B140" s="699" t="s">
        <v>163</v>
      </c>
      <c r="C140" s="686"/>
      <c r="D140" s="686"/>
      <c r="E140" s="686"/>
      <c r="F140" s="686"/>
    </row>
    <row r="141" spans="1:6" x14ac:dyDescent="0.15">
      <c r="A141" s="2" t="s">
        <v>369</v>
      </c>
      <c r="B141" s="671"/>
      <c r="C141" s="671"/>
      <c r="D141" s="116" t="s">
        <v>779</v>
      </c>
      <c r="E141" s="116" t="s">
        <v>780</v>
      </c>
    </row>
    <row r="142" spans="1:6" x14ac:dyDescent="0.15">
      <c r="A142" s="2" t="s">
        <v>369</v>
      </c>
      <c r="B142" s="676" t="s">
        <v>781</v>
      </c>
      <c r="C142" s="676"/>
      <c r="D142" s="82" t="s">
        <v>1019</v>
      </c>
      <c r="E142" s="30"/>
    </row>
    <row r="143" spans="1:6" x14ac:dyDescent="0.15">
      <c r="A143" s="2" t="s">
        <v>369</v>
      </c>
      <c r="B143" s="676" t="s">
        <v>782</v>
      </c>
      <c r="C143" s="676"/>
      <c r="D143" s="82" t="s">
        <v>1019</v>
      </c>
      <c r="E143" s="30"/>
    </row>
    <row r="144" spans="1:6" x14ac:dyDescent="0.15">
      <c r="A144" s="2" t="s">
        <v>369</v>
      </c>
      <c r="B144" s="676" t="s">
        <v>783</v>
      </c>
      <c r="C144" s="676"/>
      <c r="D144" s="82" t="s">
        <v>1019</v>
      </c>
      <c r="E144" s="30"/>
    </row>
    <row r="145" spans="1:9" x14ac:dyDescent="0.15">
      <c r="A145" s="2" t="s">
        <v>369</v>
      </c>
      <c r="B145" s="676" t="s">
        <v>784</v>
      </c>
      <c r="C145" s="676"/>
      <c r="D145" s="30"/>
      <c r="E145" s="30"/>
    </row>
    <row r="146" spans="1:9" x14ac:dyDescent="0.15">
      <c r="A146" s="2" t="s">
        <v>369</v>
      </c>
      <c r="B146" s="676" t="s">
        <v>785</v>
      </c>
      <c r="C146" s="676"/>
      <c r="D146" s="82" t="s">
        <v>1019</v>
      </c>
      <c r="E146" s="30"/>
    </row>
    <row r="147" spans="1:9" x14ac:dyDescent="0.15">
      <c r="A147" s="2" t="s">
        <v>369</v>
      </c>
      <c r="B147" s="676" t="s">
        <v>786</v>
      </c>
      <c r="C147" s="676"/>
      <c r="D147" s="30"/>
      <c r="E147" s="100"/>
    </row>
    <row r="148" spans="1:9" x14ac:dyDescent="0.15">
      <c r="A148" s="2" t="s">
        <v>369</v>
      </c>
      <c r="B148" s="676" t="s">
        <v>787</v>
      </c>
      <c r="C148" s="676"/>
      <c r="D148" s="82" t="s">
        <v>1019</v>
      </c>
      <c r="E148" s="30"/>
    </row>
    <row r="149" spans="1:9" x14ac:dyDescent="0.15">
      <c r="A149" s="2" t="s">
        <v>369</v>
      </c>
      <c r="B149" s="676" t="s">
        <v>952</v>
      </c>
      <c r="C149" s="676"/>
      <c r="D149" s="82" t="s">
        <v>1019</v>
      </c>
      <c r="E149" s="82" t="s">
        <v>1019</v>
      </c>
    </row>
    <row r="150" spans="1:9" x14ac:dyDescent="0.15">
      <c r="A150" s="2" t="s">
        <v>369</v>
      </c>
      <c r="B150" s="676" t="s">
        <v>788</v>
      </c>
      <c r="C150" s="676"/>
      <c r="D150" s="82" t="s">
        <v>1019</v>
      </c>
      <c r="E150" s="30"/>
    </row>
    <row r="151" spans="1:9" x14ac:dyDescent="0.15">
      <c r="A151" s="2" t="s">
        <v>369</v>
      </c>
      <c r="B151" s="676" t="s">
        <v>789</v>
      </c>
      <c r="C151" s="676"/>
      <c r="D151" s="82" t="s">
        <v>1019</v>
      </c>
      <c r="E151" s="82" t="s">
        <v>1019</v>
      </c>
    </row>
    <row r="152" spans="1:9" x14ac:dyDescent="0.15">
      <c r="A152" s="2" t="s">
        <v>369</v>
      </c>
      <c r="B152" s="676" t="s">
        <v>790</v>
      </c>
      <c r="C152" s="676"/>
      <c r="D152" s="30"/>
      <c r="E152" s="30"/>
    </row>
    <row r="153" spans="1:9" x14ac:dyDescent="0.15"/>
    <row r="154" spans="1:9" ht="55.5" customHeight="1" x14ac:dyDescent="0.15">
      <c r="A154" s="168" t="s">
        <v>612</v>
      </c>
      <c r="B154" s="662" t="s">
        <v>613</v>
      </c>
      <c r="C154" s="663"/>
      <c r="D154" s="663"/>
      <c r="E154" s="663"/>
    </row>
    <row r="155" spans="1:9" x14ac:dyDescent="0.15">
      <c r="B155" s="664"/>
      <c r="C155" s="664"/>
      <c r="D155" s="664"/>
      <c r="E155" s="664"/>
    </row>
    <row r="156" spans="1:9" x14ac:dyDescent="0.15">
      <c r="B156" s="664"/>
      <c r="C156" s="664"/>
      <c r="D156" s="664"/>
      <c r="E156" s="664"/>
    </row>
    <row r="157" spans="1:9" x14ac:dyDescent="0.15">
      <c r="B157" s="664"/>
      <c r="C157" s="664"/>
      <c r="D157" s="664"/>
      <c r="E157" s="664"/>
    </row>
    <row r="158" spans="1:9" x14ac:dyDescent="0.15">
      <c r="B158" s="664"/>
      <c r="C158" s="664"/>
      <c r="D158" s="664"/>
      <c r="E158" s="664"/>
    </row>
    <row r="159" spans="1:9" x14ac:dyDescent="0.15">
      <c r="H159" s="220"/>
      <c r="I159" s="220"/>
    </row>
    <row r="160" spans="1:9" ht="12.75" hidden="1" customHeight="1" x14ac:dyDescent="0.15"/>
    <row r="161" spans="9:10" ht="12.75" hidden="1" customHeight="1" x14ac:dyDescent="0.15"/>
    <row r="162" spans="9:10" ht="12.75" hidden="1" customHeight="1" x14ac:dyDescent="0.15"/>
    <row r="163" spans="9:10" ht="12.75" hidden="1" customHeight="1" x14ac:dyDescent="0.15"/>
    <row r="164" spans="9:10" ht="12.75" hidden="1" customHeight="1" x14ac:dyDescent="0.15"/>
    <row r="165" spans="9:10" ht="12.75" hidden="1" customHeight="1" x14ac:dyDescent="0.15"/>
    <row r="166" spans="9:10" ht="12.75" hidden="1" customHeight="1" x14ac:dyDescent="0.15">
      <c r="J166" s="143" t="s">
        <v>1070</v>
      </c>
    </row>
    <row r="167" spans="9:10" ht="12.75" hidden="1" customHeight="1" x14ac:dyDescent="0.15">
      <c r="I167" s="9">
        <v>28270</v>
      </c>
      <c r="J167">
        <v>27136</v>
      </c>
    </row>
    <row r="168" spans="9:10" ht="12.75" hidden="1" customHeight="1" x14ac:dyDescent="0.15">
      <c r="J168" s="143"/>
    </row>
    <row r="169" spans="9:10" ht="12.75" hidden="1" customHeight="1" x14ac:dyDescent="0.15">
      <c r="I169" s="48">
        <v>9606</v>
      </c>
      <c r="J169">
        <v>7896</v>
      </c>
    </row>
    <row r="170" spans="9:10" ht="12.75" hidden="1" customHeight="1" x14ac:dyDescent="0.15">
      <c r="I170" s="48">
        <v>3704</v>
      </c>
      <c r="J170">
        <v>3810</v>
      </c>
    </row>
    <row r="171" spans="9:10" ht="12.75" hidden="1" customHeight="1" x14ac:dyDescent="0.15">
      <c r="I171" s="9">
        <v>0</v>
      </c>
      <c r="J171">
        <v>0</v>
      </c>
    </row>
    <row r="172" spans="9:10" ht="12.75" hidden="1" customHeight="1" x14ac:dyDescent="0.15">
      <c r="I172" s="9">
        <v>14960</v>
      </c>
      <c r="J172">
        <v>15430</v>
      </c>
    </row>
    <row r="173" spans="9:10" ht="12.75" hidden="1" customHeight="1" x14ac:dyDescent="0.15">
      <c r="I173" s="113">
        <v>0</v>
      </c>
      <c r="J173">
        <v>0</v>
      </c>
    </row>
    <row r="174" spans="9:10" ht="12.75" hidden="1" customHeight="1" x14ac:dyDescent="0.15"/>
    <row r="175" spans="9:10" ht="12.75" hidden="1" customHeight="1" x14ac:dyDescent="0.15"/>
    <row r="176" spans="9:10" ht="12.75" hidden="1" customHeight="1" x14ac:dyDescent="0.15"/>
    <row r="177" spans="8:11" ht="12.75" hidden="1" customHeight="1" x14ac:dyDescent="0.15"/>
    <row r="178" spans="8:11" ht="12.75" hidden="1" customHeight="1" x14ac:dyDescent="0.15">
      <c r="K178" s="221"/>
    </row>
    <row r="179" spans="8:11" ht="12.75" hidden="1" customHeight="1" x14ac:dyDescent="0.15"/>
    <row r="180" spans="8:11" ht="12.75" hidden="1" customHeight="1" x14ac:dyDescent="0.15"/>
    <row r="181" spans="8:11" ht="12.75" hidden="1" customHeight="1" x14ac:dyDescent="0.15"/>
    <row r="182" spans="8:11" ht="12.75" hidden="1" customHeight="1" x14ac:dyDescent="0.15"/>
    <row r="183" spans="8:11" ht="12.75" hidden="1" customHeight="1" x14ac:dyDescent="0.15">
      <c r="I183" s="143" t="s">
        <v>1070</v>
      </c>
    </row>
    <row r="184" spans="8:11" ht="12.75" hidden="1" customHeight="1" x14ac:dyDescent="0.15">
      <c r="H184" t="s">
        <v>155</v>
      </c>
      <c r="I184" s="222">
        <v>0.81200000000000006</v>
      </c>
    </row>
    <row r="185" spans="8:11" ht="12.75" hidden="1" customHeight="1" x14ac:dyDescent="0.15">
      <c r="H185" t="s">
        <v>155</v>
      </c>
      <c r="I185" s="222">
        <v>0.78400000000000003</v>
      </c>
    </row>
    <row r="186" spans="8:11" ht="12.75" hidden="1" customHeight="1" x14ac:dyDescent="0.15"/>
    <row r="187" spans="8:11" ht="12.75" hidden="1" customHeight="1" x14ac:dyDescent="0.15"/>
    <row r="188" spans="8:11" ht="12.75" hidden="1" customHeight="1" x14ac:dyDescent="0.15"/>
    <row r="189" spans="8:11" ht="12.75" hidden="1" customHeight="1" x14ac:dyDescent="0.15">
      <c r="I189" s="223" t="s">
        <v>1071</v>
      </c>
    </row>
    <row r="190" spans="8:11" ht="12.75" hidden="1" customHeight="1" x14ac:dyDescent="0.15">
      <c r="I190" s="223"/>
    </row>
    <row r="191" spans="8:11" ht="12.75" hidden="1" customHeight="1" x14ac:dyDescent="0.15">
      <c r="I191" s="223" t="s">
        <v>1071</v>
      </c>
    </row>
    <row r="192" spans="8:11" ht="12.75" hidden="1" customHeight="1" x14ac:dyDescent="0.15">
      <c r="I192" s="223"/>
    </row>
    <row r="193" spans="8:10" ht="12.75" hidden="1" customHeight="1" x14ac:dyDescent="0.15">
      <c r="H193" s="47"/>
      <c r="I193" s="223" t="s">
        <v>1071</v>
      </c>
    </row>
    <row r="194" spans="8:10" ht="12.75" hidden="1" customHeight="1" x14ac:dyDescent="0.15">
      <c r="H194" s="143"/>
      <c r="I194" s="224"/>
    </row>
    <row r="195" spans="8:10" ht="12.75" hidden="1" customHeight="1" x14ac:dyDescent="0.15"/>
    <row r="196" spans="8:10" ht="12.75" hidden="1" customHeight="1" x14ac:dyDescent="0.15"/>
    <row r="197" spans="8:10" ht="12.75" hidden="1" customHeight="1" x14ac:dyDescent="0.15"/>
    <row r="198" spans="8:10" ht="12.75" hidden="1" customHeight="1" x14ac:dyDescent="0.15"/>
    <row r="199" spans="8:10" ht="12.75" hidden="1" customHeight="1" x14ac:dyDescent="0.15"/>
    <row r="200" spans="8:10" ht="12.75" hidden="1" customHeight="1" x14ac:dyDescent="0.15"/>
    <row r="201" spans="8:10" ht="12.75" hidden="1" customHeight="1" x14ac:dyDescent="0.15"/>
    <row r="202" spans="8:10" ht="12.75" hidden="1" customHeight="1" x14ac:dyDescent="0.15"/>
    <row r="203" spans="8:10" ht="12.75" hidden="1" customHeight="1" x14ac:dyDescent="0.15">
      <c r="J203" s="143" t="s">
        <v>1070</v>
      </c>
    </row>
    <row r="204" spans="8:10" ht="12.75" hidden="1" customHeight="1" x14ac:dyDescent="0.15">
      <c r="H204" s="9">
        <v>8395042</v>
      </c>
      <c r="J204" s="225">
        <v>7415079</v>
      </c>
    </row>
    <row r="205" spans="8:10" ht="12.75" hidden="1" customHeight="1" x14ac:dyDescent="0.15"/>
    <row r="206" spans="8:10" ht="12.75" hidden="1" customHeight="1" x14ac:dyDescent="0.15">
      <c r="H206" s="9">
        <v>100</v>
      </c>
      <c r="I206" s="143" t="s">
        <v>155</v>
      </c>
      <c r="J206">
        <v>100</v>
      </c>
    </row>
    <row r="207" spans="8:10" ht="12.75" hidden="1" customHeight="1" x14ac:dyDescent="0.15"/>
    <row r="208" spans="8:10" ht="12.75" hidden="1" customHeight="1" x14ac:dyDescent="0.15">
      <c r="H208" s="9">
        <v>7502</v>
      </c>
      <c r="J208">
        <v>6772</v>
      </c>
    </row>
    <row r="209" spans="8:9" ht="12.75" hidden="1" customHeight="1" x14ac:dyDescent="0.15">
      <c r="I209" s="143"/>
    </row>
    <row r="210" spans="8:9" ht="12.75" hidden="1" customHeight="1" x14ac:dyDescent="0.15"/>
    <row r="211" spans="8:9" ht="12.75" hidden="1" customHeight="1" x14ac:dyDescent="0.15"/>
    <row r="212" spans="8:9" ht="12.75" hidden="1" customHeight="1" x14ac:dyDescent="0.15"/>
    <row r="213" spans="8:9" ht="12.75" hidden="1" customHeight="1" x14ac:dyDescent="0.15"/>
    <row r="214" spans="8:9" ht="12.75" hidden="1" customHeight="1" x14ac:dyDescent="0.15"/>
    <row r="215" spans="8:9" ht="25.5" hidden="1" customHeight="1" x14ac:dyDescent="0.15"/>
    <row r="216" spans="8:9" ht="12.75" hidden="1" customHeight="1" x14ac:dyDescent="0.15"/>
    <row r="217" spans="8:9" ht="12.75" hidden="1" customHeight="1" x14ac:dyDescent="0.15"/>
    <row r="218" spans="8:9" ht="12.75" hidden="1" customHeight="1" x14ac:dyDescent="0.15"/>
    <row r="219" spans="8:9" ht="12.75" hidden="1" customHeight="1" x14ac:dyDescent="0.15"/>
    <row r="220" spans="8:9" ht="12.75" hidden="1" customHeight="1" x14ac:dyDescent="0.15">
      <c r="H220" s="220"/>
      <c r="I220" s="220"/>
    </row>
    <row r="221" spans="8:9" ht="12.75" hidden="1" customHeight="1" x14ac:dyDescent="0.15"/>
    <row r="222" spans="8:9" ht="12.75" hidden="1" customHeight="1" x14ac:dyDescent="0.15"/>
    <row r="223" spans="8:9" ht="89.25" hidden="1" customHeight="1" x14ac:dyDescent="0.15"/>
    <row r="224" spans="8:9" ht="12.75" hidden="1" customHeight="1" x14ac:dyDescent="0.15"/>
    <row r="225" ht="12.75" hidden="1" customHeight="1" x14ac:dyDescent="0.15"/>
    <row r="226" ht="63.75" hidden="1" customHeight="1" x14ac:dyDescent="0.15"/>
    <row r="227" ht="12.75" hidden="1" customHeight="1" x14ac:dyDescent="0.15"/>
    <row r="228" ht="12.75" hidden="1" customHeight="1" x14ac:dyDescent="0.15"/>
    <row r="229" ht="12.75" hidden="1" customHeight="1" x14ac:dyDescent="0.15"/>
    <row r="230" ht="12.75" hidden="1" customHeight="1" x14ac:dyDescent="0.15"/>
    <row r="231" ht="12.75" hidden="1" customHeight="1" x14ac:dyDescent="0.15"/>
    <row r="232" ht="12.75" hidden="1" customHeight="1" x14ac:dyDescent="0.15"/>
    <row r="233" ht="12.75" hidden="1" customHeight="1" x14ac:dyDescent="0.15"/>
    <row r="234" ht="12.75" hidden="1" customHeight="1" x14ac:dyDescent="0.15"/>
    <row r="235" ht="12.75" hidden="1" customHeight="1" x14ac:dyDescent="0.15"/>
    <row r="236" ht="12.75" hidden="1" customHeight="1" x14ac:dyDescent="0.15"/>
    <row r="237" ht="12.75" hidden="1" customHeight="1" x14ac:dyDescent="0.15"/>
    <row r="238" ht="12.75" hidden="1" customHeight="1" x14ac:dyDescent="0.15"/>
    <row r="239" ht="12.75" hidden="1" customHeight="1" x14ac:dyDescent="0.15"/>
    <row r="240" ht="12.75" hidden="1" customHeight="1" x14ac:dyDescent="0.15"/>
    <row r="241" ht="12.75" hidden="1" customHeight="1" x14ac:dyDescent="0.15"/>
    <row r="242" ht="12.75" hidden="1" customHeight="1" x14ac:dyDescent="0.15"/>
    <row r="243" ht="12.75" hidden="1" customHeight="1" x14ac:dyDescent="0.15"/>
    <row r="244" ht="12.75" hidden="1" customHeight="1" x14ac:dyDescent="0.15"/>
    <row r="245" ht="12.75" hidden="1" customHeight="1" x14ac:dyDescent="0.15"/>
    <row r="246" ht="12.75" hidden="1" customHeight="1" x14ac:dyDescent="0.15"/>
    <row r="247" ht="12.75" hidden="1" customHeight="1" x14ac:dyDescent="0.15"/>
    <row r="248" ht="12.75" hidden="1" customHeight="1" x14ac:dyDescent="0.15"/>
    <row r="249" ht="12.75" hidden="1" customHeight="1" x14ac:dyDescent="0.15"/>
    <row r="250" ht="12.75" hidden="1" customHeight="1" x14ac:dyDescent="0.15"/>
    <row r="251" ht="12.75" hidden="1" customHeight="1" x14ac:dyDescent="0.15"/>
    <row r="252" ht="12.75" hidden="1" customHeight="1" x14ac:dyDescent="0.15"/>
    <row r="253" ht="12.75" hidden="1" customHeight="1" x14ac:dyDescent="0.15"/>
    <row r="254" ht="12.75" hidden="1" customHeight="1" x14ac:dyDescent="0.15"/>
    <row r="255" ht="12.75" hidden="1" customHeight="1" x14ac:dyDescent="0.15"/>
    <row r="256" ht="12.75" hidden="1" customHeight="1" x14ac:dyDescent="0.15"/>
    <row r="257" spans="8:11" ht="12.75" hidden="1" customHeight="1" x14ac:dyDescent="0.15"/>
    <row r="258" spans="8:11" ht="12.75" hidden="1" customHeight="1" x14ac:dyDescent="0.15"/>
    <row r="259" spans="8:11" ht="12.75" hidden="1" customHeight="1" x14ac:dyDescent="0.15"/>
    <row r="260" spans="8:11" ht="12.75" hidden="1" customHeight="1" x14ac:dyDescent="0.15"/>
    <row r="261" spans="8:11" ht="12.75" hidden="1" customHeight="1" x14ac:dyDescent="0.15"/>
    <row r="262" spans="8:11" ht="12.75" hidden="1" customHeight="1" x14ac:dyDescent="0.15">
      <c r="H262" s="220"/>
      <c r="I262" s="220"/>
    </row>
    <row r="263" spans="8:11" ht="12.75" hidden="1" customHeight="1" x14ac:dyDescent="0.15"/>
    <row r="264" spans="8:11" ht="12.75" hidden="1" customHeight="1" x14ac:dyDescent="0.15"/>
    <row r="265" spans="8:11" ht="12.75" hidden="1" customHeight="1" x14ac:dyDescent="0.15"/>
    <row r="266" spans="8:11" ht="12.75" hidden="1" customHeight="1" x14ac:dyDescent="0.15"/>
    <row r="267" spans="8:11" ht="12.75" hidden="1" customHeight="1" x14ac:dyDescent="0.15"/>
    <row r="268" spans="8:11" ht="12.75" hidden="1" customHeight="1" x14ac:dyDescent="0.15"/>
    <row r="269" spans="8:11" ht="12.75" hidden="1" customHeight="1" x14ac:dyDescent="0.15">
      <c r="H269" s="143" t="s">
        <v>1072</v>
      </c>
    </row>
    <row r="270" spans="8:11" ht="12.75" hidden="1" customHeight="1" x14ac:dyDescent="0.15"/>
    <row r="271" spans="8:11" ht="12.75" hidden="1" customHeight="1" x14ac:dyDescent="0.15"/>
    <row r="272" spans="8:11" ht="12.75" hidden="1" customHeight="1" x14ac:dyDescent="0.15">
      <c r="I272" s="11" t="s">
        <v>1073</v>
      </c>
      <c r="K272" s="143" t="s">
        <v>1074</v>
      </c>
    </row>
    <row r="273" spans="8:11" ht="12.75" hidden="1" customHeight="1" x14ac:dyDescent="0.15">
      <c r="I273" s="11" t="s">
        <v>1073</v>
      </c>
      <c r="K273" s="143" t="s">
        <v>1075</v>
      </c>
    </row>
    <row r="274" spans="8:11" ht="12.75" hidden="1" customHeight="1" x14ac:dyDescent="0.15"/>
    <row r="275" spans="8:11" ht="12.75" hidden="1" customHeight="1" x14ac:dyDescent="0.15"/>
    <row r="276" spans="8:11" ht="12.75" hidden="1" customHeight="1" x14ac:dyDescent="0.15"/>
    <row r="277" spans="8:11" ht="12.75" hidden="1" customHeight="1" x14ac:dyDescent="0.15"/>
    <row r="278" spans="8:11" ht="12.75" hidden="1" customHeight="1" x14ac:dyDescent="0.15"/>
    <row r="279" spans="8:11" ht="12.75" hidden="1" customHeight="1" x14ac:dyDescent="0.15">
      <c r="I279" s="11" t="s">
        <v>1073</v>
      </c>
      <c r="K279" s="143" t="s">
        <v>1076</v>
      </c>
    </row>
    <row r="280" spans="8:11" ht="12.75" hidden="1" customHeight="1" x14ac:dyDescent="0.15">
      <c r="I280" s="11" t="s">
        <v>1073</v>
      </c>
      <c r="K280" s="143" t="s">
        <v>1077</v>
      </c>
    </row>
    <row r="281" spans="8:11" ht="12.75" hidden="1" customHeight="1" x14ac:dyDescent="0.15"/>
    <row r="282" spans="8:11" ht="12.75" hidden="1" customHeight="1" x14ac:dyDescent="0.15"/>
    <row r="283" spans="8:11" ht="12.75" hidden="1" customHeight="1" x14ac:dyDescent="0.15">
      <c r="H283" s="220"/>
      <c r="I283" s="220"/>
    </row>
    <row r="284" spans="8:11" ht="12.75" hidden="1" customHeight="1" x14ac:dyDescent="0.15"/>
    <row r="285" spans="8:11" ht="12.75" hidden="1" customHeight="1" x14ac:dyDescent="0.15"/>
    <row r="286" spans="8:11" ht="12.75" hidden="1" customHeight="1" x14ac:dyDescent="0.15"/>
    <row r="287" spans="8:11" ht="12.75" hidden="1" customHeight="1" x14ac:dyDescent="0.15"/>
    <row r="288" spans="8:11" ht="12.75" hidden="1" customHeight="1" x14ac:dyDescent="0.15"/>
    <row r="289" spans="8:15" ht="12.75" hidden="1" customHeight="1" x14ac:dyDescent="0.15"/>
    <row r="290" spans="8:15" ht="12.75" hidden="1" customHeight="1" x14ac:dyDescent="0.15"/>
    <row r="291" spans="8:15" ht="12.75" hidden="1" customHeight="1" x14ac:dyDescent="0.15">
      <c r="H291" s="220"/>
      <c r="I291" s="220"/>
    </row>
    <row r="292" spans="8:15" ht="12.75" hidden="1" customHeight="1" x14ac:dyDescent="0.15"/>
    <row r="293" spans="8:15" ht="12.75" hidden="1" customHeight="1" x14ac:dyDescent="0.15"/>
    <row r="294" spans="8:15" ht="12.75" hidden="1" customHeight="1" x14ac:dyDescent="0.15"/>
    <row r="295" spans="8:15" ht="12.75" hidden="1" customHeight="1" x14ac:dyDescent="0.15">
      <c r="H295" s="220"/>
      <c r="I295" s="220"/>
    </row>
    <row r="296" spans="8:15" ht="12.75" hidden="1" customHeight="1" x14ac:dyDescent="0.15">
      <c r="H296" s="179"/>
      <c r="I296" s="179"/>
    </row>
    <row r="297" spans="8:15" ht="12.75" hidden="1" customHeight="1" x14ac:dyDescent="0.15"/>
    <row r="298" spans="8:15" ht="12.75" hidden="1" customHeight="1" x14ac:dyDescent="0.15"/>
    <row r="299" spans="8:15" ht="12.75" hidden="1" customHeight="1" x14ac:dyDescent="0.15"/>
    <row r="300" spans="8:15" ht="12.75" hidden="1" customHeight="1" x14ac:dyDescent="0.15">
      <c r="H300" s="137"/>
      <c r="I300" s="137"/>
      <c r="J300" s="137"/>
      <c r="K300" s="137"/>
      <c r="L300" s="137"/>
      <c r="M300" s="137"/>
      <c r="N300" s="137"/>
      <c r="O300" s="137"/>
    </row>
    <row r="301" spans="8:15" ht="12.75" hidden="1" customHeight="1" x14ac:dyDescent="0.15">
      <c r="H301" s="35"/>
      <c r="I301" s="35"/>
      <c r="J301" s="226"/>
      <c r="K301" s="226"/>
      <c r="L301" s="33"/>
      <c r="M301" s="33"/>
      <c r="N301" s="33"/>
      <c r="O301" s="33"/>
    </row>
    <row r="302" spans="8:15" ht="12.75" hidden="1" customHeight="1" x14ac:dyDescent="0.15"/>
    <row r="303" spans="8:15" ht="25.5" hidden="1" customHeight="1" x14ac:dyDescent="0.15"/>
    <row r="304" spans="8:15" ht="12.75" hidden="1" customHeight="1" x14ac:dyDescent="0.15"/>
    <row r="305" spans="8:15" ht="12.75" hidden="1" customHeight="1" x14ac:dyDescent="0.15"/>
    <row r="306" spans="8:15" ht="12.75" hidden="1" customHeight="1" x14ac:dyDescent="0.15"/>
    <row r="307" spans="8:15" ht="12.75" hidden="1" customHeight="1" x14ac:dyDescent="0.15"/>
    <row r="308" spans="8:15" ht="12.75" hidden="1" customHeight="1" x14ac:dyDescent="0.15"/>
    <row r="309" spans="8:15" ht="12.75" hidden="1" customHeight="1" x14ac:dyDescent="0.15"/>
    <row r="310" spans="8:15" ht="12.75" hidden="1" customHeight="1" x14ac:dyDescent="0.15"/>
    <row r="311" spans="8:15" ht="12.75" hidden="1" customHeight="1" x14ac:dyDescent="0.15"/>
    <row r="312" spans="8:15" ht="12.75" hidden="1" customHeight="1" x14ac:dyDescent="0.15"/>
    <row r="313" spans="8:15" ht="12.75" hidden="1" customHeight="1" x14ac:dyDescent="0.15">
      <c r="H313" s="227"/>
      <c r="I313" s="227"/>
      <c r="J313" s="228"/>
      <c r="K313" s="228"/>
      <c r="L313" s="35"/>
      <c r="M313" s="35"/>
      <c r="N313" s="35"/>
      <c r="O313" s="35"/>
    </row>
    <row r="314" spans="8:15" ht="12.75" hidden="1" customHeight="1" x14ac:dyDescent="0.15">
      <c r="J314" s="229"/>
      <c r="K314" s="229"/>
      <c r="L314" s="230"/>
      <c r="M314" s="230"/>
      <c r="N314" s="230"/>
      <c r="O314" s="230"/>
    </row>
    <row r="315" spans="8:15" ht="63.75" hidden="1" customHeight="1" x14ac:dyDescent="0.15"/>
    <row r="316" spans="8:15" ht="12.75" hidden="1" customHeight="1" x14ac:dyDescent="0.15"/>
    <row r="317" spans="8:15" ht="12.75" hidden="1" customHeight="1" x14ac:dyDescent="0.15"/>
    <row r="318" spans="8:15" ht="12.75" hidden="1" customHeight="1" x14ac:dyDescent="0.15"/>
    <row r="319" spans="8:15" ht="12.75" hidden="1" customHeight="1" x14ac:dyDescent="0.15"/>
    <row r="320" spans="8:15" ht="12.75" hidden="1" customHeight="1" x14ac:dyDescent="0.15"/>
    <row r="321" spans="8:15" ht="12.75" hidden="1" customHeight="1" x14ac:dyDescent="0.15"/>
    <row r="322" spans="8:15" ht="12.75" hidden="1" customHeight="1" x14ac:dyDescent="0.15"/>
    <row r="323" spans="8:15" ht="12.75" hidden="1" customHeight="1" x14ac:dyDescent="0.15"/>
    <row r="324" spans="8:15" ht="12.75" hidden="1" customHeight="1" x14ac:dyDescent="0.15"/>
    <row r="325" spans="8:15" ht="12.75" hidden="1" customHeight="1" x14ac:dyDescent="0.15">
      <c r="H325" s="35"/>
      <c r="I325" s="35"/>
      <c r="J325" s="226"/>
      <c r="K325" s="226"/>
      <c r="L325" s="33"/>
      <c r="M325" s="33"/>
      <c r="N325" s="33"/>
      <c r="O325" s="33"/>
    </row>
    <row r="326" spans="8:15" ht="12.75" hidden="1" customHeight="1" x14ac:dyDescent="0.15"/>
    <row r="327" spans="8:15" ht="63.75" hidden="1" customHeight="1" x14ac:dyDescent="0.15"/>
    <row r="328" spans="8:15" ht="12.75" hidden="1" customHeight="1" x14ac:dyDescent="0.15"/>
    <row r="329" spans="8:15" ht="12.75" hidden="1" customHeight="1" x14ac:dyDescent="0.15"/>
    <row r="330" spans="8:15" ht="12.75" hidden="1" customHeight="1" x14ac:dyDescent="0.15"/>
    <row r="331" spans="8:15" ht="12.75" hidden="1" customHeight="1" x14ac:dyDescent="0.15"/>
    <row r="332" spans="8:15" ht="12.75" hidden="1" customHeight="1" x14ac:dyDescent="0.15"/>
    <row r="333" spans="8:15" ht="12.75" hidden="1" customHeight="1" x14ac:dyDescent="0.15"/>
    <row r="334" spans="8:15" ht="12.75" hidden="1" customHeight="1" x14ac:dyDescent="0.15"/>
    <row r="335" spans="8:15" ht="12.75" hidden="1" customHeight="1" x14ac:dyDescent="0.15"/>
    <row r="336" spans="8:15" ht="12.75" hidden="1" customHeight="1" x14ac:dyDescent="0.15"/>
    <row r="337" spans="8:8" ht="12.75" hidden="1" customHeight="1" x14ac:dyDescent="0.15"/>
    <row r="338" spans="8:8" ht="12.75" hidden="1" customHeight="1" x14ac:dyDescent="0.15"/>
    <row r="339" spans="8:8" ht="12.75" hidden="1" customHeight="1" x14ac:dyDescent="0.15"/>
    <row r="340" spans="8:8" ht="12.75" hidden="1" customHeight="1" x14ac:dyDescent="0.15"/>
    <row r="341" spans="8:8" ht="12.75" hidden="1" customHeight="1" x14ac:dyDescent="0.15"/>
    <row r="342" spans="8:8" ht="12.75" hidden="1" customHeight="1" x14ac:dyDescent="0.15"/>
    <row r="343" spans="8:8" ht="12.75" hidden="1" customHeight="1" x14ac:dyDescent="0.15"/>
    <row r="344" spans="8:8" ht="12.75" hidden="1" customHeight="1" x14ac:dyDescent="0.15"/>
    <row r="345" spans="8:8" ht="12.75" hidden="1" customHeight="1" x14ac:dyDescent="0.15"/>
    <row r="346" spans="8:8" ht="12.75" hidden="1" customHeight="1" x14ac:dyDescent="0.15"/>
    <row r="347" spans="8:8" ht="12.75" hidden="1" customHeight="1" x14ac:dyDescent="0.15"/>
    <row r="348" spans="8:8" ht="12.75" hidden="1" customHeight="1" x14ac:dyDescent="0.15"/>
    <row r="349" spans="8:8" ht="12.75" hidden="1" customHeight="1" x14ac:dyDescent="0.15"/>
    <row r="350" spans="8:8" ht="12.75" hidden="1" customHeight="1" x14ac:dyDescent="0.15"/>
    <row r="351" spans="8:8" ht="12.75" hidden="1" customHeight="1" x14ac:dyDescent="0.15">
      <c r="H351" s="3" t="s">
        <v>1079</v>
      </c>
    </row>
    <row r="352" spans="8:8" ht="12.75" hidden="1" customHeight="1" x14ac:dyDescent="0.15">
      <c r="H352" s="30">
        <v>73.599999999999994</v>
      </c>
    </row>
    <row r="353" spans="8:8" ht="12.75" hidden="1" customHeight="1" x14ac:dyDescent="0.15">
      <c r="H353" s="30">
        <v>48.5</v>
      </c>
    </row>
    <row r="354" spans="8:8" ht="12.75" hidden="1" customHeight="1" x14ac:dyDescent="0.15">
      <c r="H354" s="30">
        <v>73</v>
      </c>
    </row>
    <row r="355" spans="8:8" ht="12.75" hidden="1" customHeight="1" x14ac:dyDescent="0.15">
      <c r="H355" s="30">
        <v>15304</v>
      </c>
    </row>
    <row r="356" spans="8:8" ht="12.75" hidden="1" customHeight="1" x14ac:dyDescent="0.15">
      <c r="H356" s="30">
        <v>6405</v>
      </c>
    </row>
    <row r="357" spans="8:8" ht="12.75" hidden="1" customHeight="1" x14ac:dyDescent="0.15">
      <c r="H357" s="30">
        <v>12641</v>
      </c>
    </row>
    <row r="358" spans="8:8" ht="12.75" hidden="1" customHeight="1" x14ac:dyDescent="0.15"/>
    <row r="359" spans="8:8" ht="12.75" hidden="1" customHeight="1" x14ac:dyDescent="0.15"/>
    <row r="360" spans="8:8" ht="12.75" hidden="1" customHeight="1" x14ac:dyDescent="0.15"/>
    <row r="361" spans="8:8" ht="12.75" hidden="1" customHeight="1" x14ac:dyDescent="0.15"/>
    <row r="362" spans="8:8" ht="12.75" hidden="1" customHeight="1" x14ac:dyDescent="0.15"/>
    <row r="363" spans="8:8" ht="12.75" hidden="1" customHeight="1" x14ac:dyDescent="0.15"/>
    <row r="364" spans="8:8" ht="12.75" hidden="1" customHeight="1" x14ac:dyDescent="0.15"/>
    <row r="365" spans="8:8" ht="12.75" hidden="1" customHeight="1" x14ac:dyDescent="0.15"/>
    <row r="366" spans="8:8" ht="12.75" hidden="1" customHeight="1" x14ac:dyDescent="0.15"/>
    <row r="367" spans="8:8" ht="12.75" hidden="1" customHeight="1" x14ac:dyDescent="0.15"/>
    <row r="368" spans="8:8" ht="12.75" hidden="1" customHeight="1" x14ac:dyDescent="0.15"/>
    <row r="369" spans="8:9" ht="12.75" hidden="1" customHeight="1" x14ac:dyDescent="0.15"/>
    <row r="370" spans="8:9" ht="12.75" hidden="1" customHeight="1" x14ac:dyDescent="0.15"/>
    <row r="371" spans="8:9" ht="12.75" hidden="1" customHeight="1" x14ac:dyDescent="0.15"/>
    <row r="372" spans="8:9" ht="12.75" hidden="1" customHeight="1" x14ac:dyDescent="0.15">
      <c r="H372" s="220"/>
      <c r="I372" s="220"/>
    </row>
    <row r="373" spans="8:9" ht="12.75" hidden="1" customHeight="1" x14ac:dyDescent="0.15">
      <c r="H373" s="179"/>
      <c r="I373" s="179"/>
    </row>
    <row r="374" spans="8:9" ht="12.75" hidden="1" customHeight="1" x14ac:dyDescent="0.15"/>
    <row r="375" spans="8:9" ht="12.75" hidden="1" customHeight="1" x14ac:dyDescent="0.15"/>
    <row r="376" spans="8:9" ht="12.75" hidden="1" customHeight="1" x14ac:dyDescent="0.15"/>
    <row r="377" spans="8:9" ht="12.75" hidden="1" customHeight="1" x14ac:dyDescent="0.15"/>
    <row r="378" spans="8:9" ht="12.75" hidden="1" customHeight="1" x14ac:dyDescent="0.15"/>
    <row r="379" spans="8:9" ht="12.75" hidden="1" customHeight="1" x14ac:dyDescent="0.15"/>
    <row r="380" spans="8:9" ht="12.75" hidden="1" customHeight="1" x14ac:dyDescent="0.15"/>
    <row r="381" spans="8:9" ht="12.75" hidden="1" customHeight="1" x14ac:dyDescent="0.15"/>
    <row r="382" spans="8:9" ht="12.75" hidden="1" customHeight="1" x14ac:dyDescent="0.15"/>
    <row r="383" spans="8:9" ht="12.75" hidden="1" customHeight="1" x14ac:dyDescent="0.15"/>
    <row r="384" spans="8:9" ht="12.75" hidden="1" customHeight="1" x14ac:dyDescent="0.15"/>
    <row r="385" spans="8:14" ht="12.75" hidden="1" customHeight="1" x14ac:dyDescent="0.15"/>
    <row r="386" spans="8:14" ht="12.75" hidden="1" customHeight="1" x14ac:dyDescent="0.15"/>
    <row r="387" spans="8:14" ht="12.75" hidden="1" customHeight="1" x14ac:dyDescent="0.15"/>
    <row r="388" spans="8:14" ht="12.75" hidden="1" customHeight="1" x14ac:dyDescent="0.15"/>
    <row r="389" spans="8:14" ht="12.75" hidden="1" customHeight="1" x14ac:dyDescent="0.15">
      <c r="H389" s="220"/>
      <c r="I389" s="220"/>
    </row>
    <row r="390" spans="8:14" ht="12.75" hidden="1" customHeight="1" x14ac:dyDescent="0.15">
      <c r="L390" s="143" t="s">
        <v>1078</v>
      </c>
      <c r="M390" s="143"/>
      <c r="N390" s="143"/>
    </row>
    <row r="391" spans="8:14" ht="12.75" hidden="1" customHeight="1" x14ac:dyDescent="0.15"/>
    <row r="392" spans="8:14" ht="409.5" hidden="1" customHeight="1" x14ac:dyDescent="0.15">
      <c r="H392" s="52" t="s">
        <v>1080</v>
      </c>
      <c r="I392" s="52" t="s">
        <v>1081</v>
      </c>
      <c r="J392" s="52" t="s">
        <v>1082</v>
      </c>
      <c r="L392" s="52" t="s">
        <v>1083</v>
      </c>
      <c r="M392" s="52" t="s">
        <v>1081</v>
      </c>
      <c r="N392" s="52" t="s">
        <v>1082</v>
      </c>
    </row>
    <row r="393" spans="8:14" ht="12.75" hidden="1" customHeight="1" x14ac:dyDescent="0.15"/>
    <row r="394" spans="8:14" ht="12.75" hidden="1" customHeight="1" x14ac:dyDescent="0.15">
      <c r="H394" s="9">
        <v>176</v>
      </c>
      <c r="I394" s="9">
        <v>122</v>
      </c>
      <c r="J394" s="9">
        <v>96</v>
      </c>
      <c r="L394" s="9">
        <v>95</v>
      </c>
      <c r="M394" s="9">
        <v>175</v>
      </c>
      <c r="N394" s="9">
        <v>148</v>
      </c>
    </row>
    <row r="395" spans="8:14" ht="12.75" hidden="1" customHeight="1" x14ac:dyDescent="0.15"/>
    <row r="396" spans="8:14" ht="12.75" hidden="1" customHeight="1" x14ac:dyDescent="0.15">
      <c r="H396" s="9"/>
      <c r="I396" s="9"/>
      <c r="J396" s="9"/>
      <c r="L396" s="9"/>
      <c r="M396" s="9"/>
      <c r="N396" s="9"/>
    </row>
    <row r="397" spans="8:14" ht="12.75" hidden="1" customHeight="1" x14ac:dyDescent="0.15"/>
    <row r="398" spans="8:14" ht="12.75" hidden="1" customHeight="1" x14ac:dyDescent="0.15">
      <c r="H398" s="9">
        <v>176</v>
      </c>
      <c r="I398" s="9">
        <v>122</v>
      </c>
      <c r="J398" s="9">
        <v>96</v>
      </c>
      <c r="L398" s="9">
        <v>95</v>
      </c>
      <c r="M398" s="9">
        <v>175</v>
      </c>
      <c r="N398" s="9">
        <v>148</v>
      </c>
    </row>
    <row r="399" spans="8:14" ht="12.75" hidden="1" customHeight="1" x14ac:dyDescent="0.15"/>
    <row r="400" spans="8:14" ht="12.75" hidden="1" customHeight="1" x14ac:dyDescent="0.15">
      <c r="H400" s="9">
        <v>99</v>
      </c>
      <c r="I400" s="9">
        <v>71</v>
      </c>
      <c r="J400" s="9">
        <v>51</v>
      </c>
      <c r="L400" s="9">
        <v>41</v>
      </c>
      <c r="M400" s="9">
        <v>90</v>
      </c>
      <c r="N400" s="9">
        <v>92</v>
      </c>
    </row>
    <row r="401" spans="8:14" ht="12.75" hidden="1" customHeight="1" x14ac:dyDescent="0.15"/>
    <row r="402" spans="8:14" ht="12.75" hidden="1" customHeight="1" x14ac:dyDescent="0.15">
      <c r="H402" s="9">
        <v>17</v>
      </c>
      <c r="I402" s="9">
        <v>12</v>
      </c>
      <c r="J402" s="9">
        <v>10</v>
      </c>
      <c r="K402" s="143"/>
      <c r="L402" s="9">
        <v>11</v>
      </c>
      <c r="M402" s="9">
        <v>16</v>
      </c>
      <c r="N402" s="9">
        <v>12</v>
      </c>
    </row>
    <row r="403" spans="8:14" ht="12.75" hidden="1" customHeight="1" x14ac:dyDescent="0.15"/>
    <row r="404" spans="8:14" ht="12.75" hidden="1" customHeight="1" x14ac:dyDescent="0.15">
      <c r="H404" s="9">
        <v>2</v>
      </c>
      <c r="I404" s="9">
        <v>0</v>
      </c>
      <c r="J404" s="9">
        <v>1</v>
      </c>
      <c r="L404" s="9">
        <v>0</v>
      </c>
      <c r="M404" s="9">
        <v>2</v>
      </c>
      <c r="N404" s="9">
        <v>2</v>
      </c>
    </row>
    <row r="405" spans="8:14" ht="12.75" hidden="1" customHeight="1" x14ac:dyDescent="0.15"/>
    <row r="406" spans="8:14" ht="12.75" hidden="1" customHeight="1" x14ac:dyDescent="0.15">
      <c r="H406" s="9">
        <f>H400+H402+H404</f>
        <v>118</v>
      </c>
      <c r="I406" s="9">
        <f>I400+I402+I404</f>
        <v>83</v>
      </c>
      <c r="J406" s="9">
        <f>J400+J402+J404</f>
        <v>62</v>
      </c>
      <c r="L406" s="9">
        <f>L402+L404+L400</f>
        <v>52</v>
      </c>
      <c r="M406" s="9">
        <f>M402+M404+M400</f>
        <v>108</v>
      </c>
      <c r="N406" s="9">
        <f>N402+N404+N400</f>
        <v>106</v>
      </c>
    </row>
    <row r="407" spans="8:14" ht="12.75" hidden="1" customHeight="1" x14ac:dyDescent="0.15"/>
    <row r="408" spans="8:14" ht="12.75" hidden="1" customHeight="1" x14ac:dyDescent="0.15">
      <c r="H408" s="231">
        <f>H406/H394</f>
        <v>0.67045454545454541</v>
      </c>
      <c r="I408" s="231">
        <f>I406/I394</f>
        <v>0.68032786885245899</v>
      </c>
      <c r="J408" s="231">
        <f>J406/J394</f>
        <v>0.64583333333333337</v>
      </c>
      <c r="L408" s="231">
        <f>L406/L394</f>
        <v>0.54736842105263162</v>
      </c>
      <c r="M408" s="231">
        <f>M406/M394</f>
        <v>0.6171428571428571</v>
      </c>
      <c r="N408" s="231">
        <f>N406/N394</f>
        <v>0.71621621621621623</v>
      </c>
    </row>
    <row r="409" spans="8:14" ht="12.75" hidden="1" customHeight="1" x14ac:dyDescent="0.15"/>
    <row r="410" spans="8:14" ht="12.75" hidden="1" customHeight="1" x14ac:dyDescent="0.15"/>
    <row r="411" spans="8:14" ht="15.75" hidden="1" customHeight="1" x14ac:dyDescent="0.15">
      <c r="H411" s="179"/>
      <c r="I411" s="179"/>
      <c r="J411" s="179"/>
      <c r="K411" s="179"/>
      <c r="L411" s="179"/>
      <c r="M411" s="179"/>
      <c r="N411" s="179"/>
    </row>
  </sheetData>
  <mergeCells count="103">
    <mergeCell ref="B128:C128"/>
    <mergeCell ref="B116:D116"/>
    <mergeCell ref="B129:C129"/>
    <mergeCell ref="B117:D117"/>
    <mergeCell ref="B118:D118"/>
    <mergeCell ref="B119:D119"/>
    <mergeCell ref="B125:D125"/>
    <mergeCell ref="B136:D136"/>
    <mergeCell ref="B140:F140"/>
    <mergeCell ref="B137:D137"/>
    <mergeCell ref="B138:D138"/>
    <mergeCell ref="B130:D130"/>
    <mergeCell ref="B131:D131"/>
    <mergeCell ref="B132:D132"/>
    <mergeCell ref="B133:D133"/>
    <mergeCell ref="B134:D134"/>
    <mergeCell ref="B135:D135"/>
    <mergeCell ref="B91:D91"/>
    <mergeCell ref="B84:D84"/>
    <mergeCell ref="B88:F88"/>
    <mergeCell ref="B82:D82"/>
    <mergeCell ref="B83:D83"/>
    <mergeCell ref="B105:C105"/>
    <mergeCell ref="C104:D104"/>
    <mergeCell ref="B109:C109"/>
    <mergeCell ref="B126:D126"/>
    <mergeCell ref="B122:D122"/>
    <mergeCell ref="B123:D123"/>
    <mergeCell ref="B124:D124"/>
    <mergeCell ref="B121:D121"/>
    <mergeCell ref="B110:C110"/>
    <mergeCell ref="B111:C111"/>
    <mergeCell ref="B115:C115"/>
    <mergeCell ref="B27:D27"/>
    <mergeCell ref="B28:D28"/>
    <mergeCell ref="B145:C145"/>
    <mergeCell ref="B29:D29"/>
    <mergeCell ref="B62:E62"/>
    <mergeCell ref="B67:F67"/>
    <mergeCell ref="B31:F31"/>
    <mergeCell ref="B47:F47"/>
    <mergeCell ref="B60:E60"/>
    <mergeCell ref="B65:F65"/>
    <mergeCell ref="B72:E72"/>
    <mergeCell ref="B76:E76"/>
    <mergeCell ref="B96:D96"/>
    <mergeCell ref="B98:F98"/>
    <mergeCell ref="B99:D99"/>
    <mergeCell ref="B100:D100"/>
    <mergeCell ref="B142:C142"/>
    <mergeCell ref="B143:C143"/>
    <mergeCell ref="B144:C144"/>
    <mergeCell ref="B101:D101"/>
    <mergeCell ref="B103:F103"/>
    <mergeCell ref="B68:D68"/>
    <mergeCell ref="B69:D69"/>
    <mergeCell ref="B89:D89"/>
    <mergeCell ref="B18:D18"/>
    <mergeCell ref="B19:D19"/>
    <mergeCell ref="B20:D20"/>
    <mergeCell ref="B21:F21"/>
    <mergeCell ref="B22:D22"/>
    <mergeCell ref="B23:D23"/>
    <mergeCell ref="B24:D24"/>
    <mergeCell ref="B25:D25"/>
    <mergeCell ref="B26:F26"/>
    <mergeCell ref="A1:F1"/>
    <mergeCell ref="B14:D14"/>
    <mergeCell ref="B15:F15"/>
    <mergeCell ref="B16:D16"/>
    <mergeCell ref="B12:C12"/>
    <mergeCell ref="B9:F9"/>
    <mergeCell ref="B10:C10"/>
    <mergeCell ref="B11:C11"/>
    <mergeCell ref="B17:D17"/>
    <mergeCell ref="B3:D3"/>
    <mergeCell ref="B4:F4"/>
    <mergeCell ref="B6:D6"/>
    <mergeCell ref="B7:D7"/>
    <mergeCell ref="B154:E154"/>
    <mergeCell ref="B155:E158"/>
    <mergeCell ref="C56:F56"/>
    <mergeCell ref="B61:E61"/>
    <mergeCell ref="B63:E63"/>
    <mergeCell ref="B141:C141"/>
    <mergeCell ref="B94:D94"/>
    <mergeCell ref="B95:D95"/>
    <mergeCell ref="B92:D92"/>
    <mergeCell ref="B93:D93"/>
    <mergeCell ref="B152:C152"/>
    <mergeCell ref="B146:C146"/>
    <mergeCell ref="B147:C147"/>
    <mergeCell ref="B148:C148"/>
    <mergeCell ref="B150:C150"/>
    <mergeCell ref="B151:C151"/>
    <mergeCell ref="B149:C149"/>
    <mergeCell ref="B90:D90"/>
    <mergeCell ref="B80:D80"/>
    <mergeCell ref="B81:D81"/>
    <mergeCell ref="B70:D70"/>
    <mergeCell ref="B74:E74"/>
    <mergeCell ref="B78:F78"/>
    <mergeCell ref="B79:D79"/>
  </mergeCells>
  <phoneticPr fontId="8" type="noConversion"/>
  <pageMargins left="0.75" right="0.75" top="1" bottom="1" header="0.5" footer="0.5"/>
  <pageSetup scale="75" orientation="portrait"/>
  <headerFooter alignWithMargins="0">
    <oddHeader>&amp;CCommon Data Set 2014-2015</oddHeader>
    <oddFooter>&amp;C&amp;A&amp;RPage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A1:Q1048576"/>
  <sheetViews>
    <sheetView showGridLines="0" showRowColHeaders="0" showRuler="0" view="pageLayout" workbookViewId="0">
      <selection activeCell="K32" sqref="K32"/>
    </sheetView>
  </sheetViews>
  <sheetFormatPr baseColWidth="10" defaultColWidth="0" defaultRowHeight="13" zeroHeight="1" x14ac:dyDescent="0.15"/>
  <cols>
    <col min="1" max="2" width="3.83203125" customWidth="1"/>
    <col min="3" max="3" width="10.6640625" customWidth="1"/>
    <col min="4" max="11" width="9" customWidth="1"/>
    <col min="12" max="12" width="9.1640625" customWidth="1"/>
  </cols>
  <sheetData>
    <row r="1" spans="1:17" ht="18" x14ac:dyDescent="0.15">
      <c r="A1" s="485" t="s">
        <v>164</v>
      </c>
      <c r="B1" s="485"/>
      <c r="C1" s="485"/>
      <c r="D1" s="485"/>
      <c r="E1" s="485"/>
      <c r="F1" s="485"/>
      <c r="G1" s="485"/>
      <c r="H1" s="485"/>
      <c r="I1" s="485"/>
      <c r="J1" s="485"/>
      <c r="K1" s="485"/>
    </row>
    <row r="2" spans="1:17" x14ac:dyDescent="0.15"/>
    <row r="3" spans="1:17" ht="38.25" customHeight="1" x14ac:dyDescent="0.15">
      <c r="A3" s="3" t="s">
        <v>193</v>
      </c>
      <c r="B3" s="713" t="s">
        <v>1063</v>
      </c>
      <c r="C3" s="714"/>
      <c r="D3" s="714"/>
      <c r="E3" s="714"/>
      <c r="F3" s="714"/>
      <c r="G3" s="714"/>
      <c r="H3" s="714"/>
      <c r="I3" s="714"/>
      <c r="J3" s="714"/>
      <c r="K3" s="714"/>
    </row>
    <row r="4" spans="1:17" ht="66" customHeight="1" x14ac:dyDescent="0.15">
      <c r="B4" s="704" t="s">
        <v>810</v>
      </c>
      <c r="C4" s="704"/>
      <c r="D4" s="704"/>
      <c r="E4" s="704"/>
      <c r="F4" s="704"/>
      <c r="G4" s="704"/>
      <c r="H4" s="704"/>
      <c r="I4" s="704"/>
      <c r="J4" s="704"/>
      <c r="K4" s="704"/>
    </row>
    <row r="5" spans="1:17" s="174" customFormat="1" x14ac:dyDescent="0.15">
      <c r="B5" s="175"/>
      <c r="C5" s="176"/>
      <c r="D5" s="173"/>
      <c r="E5" s="173"/>
      <c r="F5" s="173"/>
      <c r="G5" s="173"/>
      <c r="H5" s="173"/>
      <c r="I5" s="177"/>
      <c r="J5" s="175" t="s">
        <v>872</v>
      </c>
      <c r="K5" s="175" t="s">
        <v>873</v>
      </c>
    </row>
    <row r="6" spans="1:17" s="171" customFormat="1" ht="55.5" customHeight="1" x14ac:dyDescent="0.15">
      <c r="B6" s="172"/>
      <c r="C6" s="704" t="s">
        <v>865</v>
      </c>
      <c r="D6" s="704"/>
      <c r="E6" s="704"/>
      <c r="F6" s="704"/>
      <c r="G6" s="704"/>
      <c r="H6" s="704"/>
      <c r="I6" s="704"/>
      <c r="J6" s="178" t="s">
        <v>874</v>
      </c>
      <c r="K6" s="178" t="s">
        <v>875</v>
      </c>
    </row>
    <row r="7" spans="1:17" s="171" customFormat="1" ht="46.5" customHeight="1" x14ac:dyDescent="0.15">
      <c r="B7" s="172"/>
      <c r="C7" s="704" t="s">
        <v>866</v>
      </c>
      <c r="D7" s="704"/>
      <c r="E7" s="704"/>
      <c r="F7" s="704"/>
      <c r="G7" s="704"/>
      <c r="H7" s="704"/>
      <c r="I7" s="704"/>
      <c r="J7" s="178" t="s">
        <v>874</v>
      </c>
      <c r="K7" s="178" t="s">
        <v>479</v>
      </c>
    </row>
    <row r="8" spans="1:17" s="171" customFormat="1" ht="24.75" customHeight="1" x14ac:dyDescent="0.15">
      <c r="B8" s="172"/>
      <c r="C8" s="704" t="s">
        <v>867</v>
      </c>
      <c r="D8" s="704"/>
      <c r="E8" s="704"/>
      <c r="F8" s="704"/>
      <c r="G8" s="704"/>
      <c r="H8" s="704"/>
      <c r="I8" s="704"/>
      <c r="J8" s="178" t="s">
        <v>874</v>
      </c>
      <c r="K8" s="178" t="s">
        <v>876</v>
      </c>
    </row>
    <row r="9" spans="1:17" s="171" customFormat="1" ht="25.5" customHeight="1" x14ac:dyDescent="0.15">
      <c r="B9" s="172"/>
      <c r="C9" s="704" t="s">
        <v>868</v>
      </c>
      <c r="D9" s="704"/>
      <c r="E9" s="704"/>
      <c r="F9" s="704"/>
      <c r="G9" s="704"/>
      <c r="H9" s="704"/>
      <c r="I9" s="704"/>
      <c r="J9" s="178" t="s">
        <v>874</v>
      </c>
      <c r="K9" s="178" t="s">
        <v>874</v>
      </c>
    </row>
    <row r="10" spans="1:17" s="171" customFormat="1" x14ac:dyDescent="0.15">
      <c r="B10" s="172"/>
      <c r="C10" s="704" t="s">
        <v>869</v>
      </c>
      <c r="D10" s="704"/>
      <c r="E10" s="704"/>
      <c r="F10" s="704"/>
      <c r="G10" s="704"/>
      <c r="H10" s="704"/>
      <c r="I10" s="704"/>
      <c r="J10" s="178" t="s">
        <v>876</v>
      </c>
      <c r="K10" s="178" t="s">
        <v>874</v>
      </c>
    </row>
    <row r="11" spans="1:17" s="171" customFormat="1" x14ac:dyDescent="0.15">
      <c r="B11" s="172"/>
      <c r="C11" s="704" t="s">
        <v>870</v>
      </c>
      <c r="D11" s="704"/>
      <c r="E11" s="704"/>
      <c r="F11" s="704"/>
      <c r="G11" s="704"/>
      <c r="H11" s="704"/>
      <c r="I11" s="704"/>
      <c r="J11" s="178" t="s">
        <v>874</v>
      </c>
      <c r="K11" s="178" t="s">
        <v>874</v>
      </c>
    </row>
    <row r="12" spans="1:17" s="171" customFormat="1" x14ac:dyDescent="0.15">
      <c r="B12" s="172"/>
      <c r="C12" s="704" t="s">
        <v>871</v>
      </c>
      <c r="D12" s="704"/>
      <c r="E12" s="704"/>
      <c r="F12" s="704"/>
      <c r="G12" s="704"/>
      <c r="H12" s="704"/>
      <c r="I12" s="704"/>
      <c r="J12" s="178" t="s">
        <v>874</v>
      </c>
      <c r="K12" s="178" t="s">
        <v>876</v>
      </c>
    </row>
    <row r="13" spans="1:17" ht="12.75" customHeight="1" x14ac:dyDescent="0.15">
      <c r="B13" s="121"/>
      <c r="C13" s="121"/>
      <c r="D13" s="121"/>
      <c r="E13" s="121"/>
      <c r="F13" s="121"/>
      <c r="G13" s="121"/>
      <c r="H13" s="121"/>
      <c r="I13" s="121"/>
      <c r="J13" s="121"/>
      <c r="K13" s="121"/>
      <c r="Q13" s="203"/>
    </row>
    <row r="14" spans="1:17" s="179" customFormat="1" ht="25.5" customHeight="1" x14ac:dyDescent="0.15">
      <c r="B14" s="705" t="s">
        <v>877</v>
      </c>
      <c r="C14" s="706"/>
      <c r="D14" s="706"/>
      <c r="E14" s="706"/>
      <c r="F14" s="706"/>
      <c r="G14" s="706"/>
      <c r="H14" s="706"/>
      <c r="I14" s="706"/>
      <c r="J14" s="706"/>
      <c r="K14" s="706"/>
    </row>
    <row r="15" spans="1:17" s="179" customFormat="1" ht="49.5" customHeight="1" x14ac:dyDescent="0.15">
      <c r="B15" s="705" t="s">
        <v>878</v>
      </c>
      <c r="C15" s="706"/>
      <c r="D15" s="706"/>
      <c r="E15" s="706"/>
      <c r="F15" s="706"/>
      <c r="G15" s="706"/>
      <c r="H15" s="706"/>
      <c r="I15" s="706"/>
      <c r="J15" s="706"/>
      <c r="K15" s="706"/>
    </row>
    <row r="16" spans="1:17" ht="25.5" customHeight="1" x14ac:dyDescent="0.15">
      <c r="B16" s="705" t="s">
        <v>830</v>
      </c>
      <c r="C16" s="705"/>
      <c r="D16" s="705"/>
      <c r="E16" s="705"/>
      <c r="F16" s="705"/>
      <c r="G16" s="705"/>
      <c r="H16" s="705"/>
      <c r="I16" s="705"/>
      <c r="J16" s="705"/>
      <c r="K16" s="705"/>
    </row>
    <row r="17" spans="1:11" ht="64.5" customHeight="1" x14ac:dyDescent="0.15">
      <c r="B17" s="705" t="s">
        <v>149</v>
      </c>
      <c r="C17" s="706"/>
      <c r="D17" s="706"/>
      <c r="E17" s="706"/>
      <c r="F17" s="706"/>
      <c r="G17" s="706"/>
      <c r="H17" s="706"/>
      <c r="I17" s="706"/>
      <c r="J17" s="706"/>
      <c r="K17" s="706"/>
    </row>
    <row r="18" spans="1:11" ht="12.75" customHeight="1" x14ac:dyDescent="0.15">
      <c r="B18" s="707" t="s">
        <v>762</v>
      </c>
      <c r="C18" s="708"/>
      <c r="D18" s="708"/>
      <c r="E18" s="708"/>
      <c r="F18" s="708"/>
      <c r="G18" s="708"/>
      <c r="H18" s="708"/>
      <c r="I18" s="708"/>
      <c r="J18" s="708"/>
      <c r="K18" s="708"/>
    </row>
    <row r="19" spans="1:11" ht="12.75" customHeight="1" x14ac:dyDescent="0.15">
      <c r="B19" s="708"/>
      <c r="C19" s="708"/>
      <c r="D19" s="708"/>
      <c r="E19" s="708"/>
      <c r="F19" s="708"/>
      <c r="G19" s="708"/>
      <c r="H19" s="708"/>
      <c r="I19" s="708"/>
      <c r="J19" s="708"/>
      <c r="K19" s="708"/>
    </row>
    <row r="20" spans="1:11" x14ac:dyDescent="0.15">
      <c r="C20" s="102"/>
      <c r="D20" s="102"/>
      <c r="E20" s="102"/>
      <c r="F20" s="102"/>
      <c r="G20" s="102"/>
      <c r="H20" s="102"/>
      <c r="I20" s="102"/>
      <c r="J20" s="102"/>
      <c r="K20" s="102"/>
    </row>
    <row r="21" spans="1:11" x14ac:dyDescent="0.15">
      <c r="A21" s="3" t="s">
        <v>193</v>
      </c>
      <c r="B21" s="678"/>
      <c r="C21" s="679"/>
      <c r="D21" s="679"/>
      <c r="E21" s="679"/>
      <c r="F21" s="679"/>
      <c r="G21" s="679"/>
      <c r="H21" s="680"/>
      <c r="I21" s="116" t="s">
        <v>165</v>
      </c>
      <c r="J21" s="116" t="s">
        <v>166</v>
      </c>
      <c r="K21" s="116" t="s">
        <v>275</v>
      </c>
    </row>
    <row r="22" spans="1:11" x14ac:dyDescent="0.15">
      <c r="A22" s="3" t="s">
        <v>193</v>
      </c>
      <c r="B22" s="117" t="s">
        <v>167</v>
      </c>
      <c r="C22" s="500" t="s">
        <v>168</v>
      </c>
      <c r="D22" s="500"/>
      <c r="E22" s="500"/>
      <c r="F22" s="500"/>
      <c r="G22" s="500"/>
      <c r="H22" s="501"/>
      <c r="I22" s="69">
        <v>179</v>
      </c>
      <c r="J22" s="69">
        <v>255</v>
      </c>
      <c r="K22" s="69">
        <v>434</v>
      </c>
    </row>
    <row r="23" spans="1:11" x14ac:dyDescent="0.15">
      <c r="A23" s="3" t="s">
        <v>193</v>
      </c>
      <c r="B23" s="117" t="s">
        <v>169</v>
      </c>
      <c r="C23" s="500" t="s">
        <v>170</v>
      </c>
      <c r="D23" s="500"/>
      <c r="E23" s="500"/>
      <c r="F23" s="500"/>
      <c r="G23" s="500"/>
      <c r="H23" s="501"/>
      <c r="I23" s="69">
        <v>15</v>
      </c>
      <c r="J23" s="69">
        <v>8</v>
      </c>
      <c r="K23" s="69">
        <v>23</v>
      </c>
    </row>
    <row r="24" spans="1:11" x14ac:dyDescent="0.15">
      <c r="A24" s="3" t="s">
        <v>193</v>
      </c>
      <c r="B24" s="117" t="s">
        <v>171</v>
      </c>
      <c r="C24" s="500" t="s">
        <v>172</v>
      </c>
      <c r="D24" s="500"/>
      <c r="E24" s="500"/>
      <c r="F24" s="500"/>
      <c r="G24" s="500"/>
      <c r="H24" s="501"/>
      <c r="I24" s="69">
        <v>75</v>
      </c>
      <c r="J24" s="69">
        <v>123</v>
      </c>
      <c r="K24" s="69">
        <v>198</v>
      </c>
    </row>
    <row r="25" spans="1:11" x14ac:dyDescent="0.15">
      <c r="A25" s="3" t="s">
        <v>193</v>
      </c>
      <c r="B25" s="117" t="s">
        <v>173</v>
      </c>
      <c r="C25" s="500" t="s">
        <v>174</v>
      </c>
      <c r="D25" s="500"/>
      <c r="E25" s="500"/>
      <c r="F25" s="500"/>
      <c r="G25" s="500"/>
      <c r="H25" s="501"/>
      <c r="I25" s="69">
        <v>104</v>
      </c>
      <c r="J25" s="69">
        <v>125</v>
      </c>
      <c r="K25" s="69">
        <v>229</v>
      </c>
    </row>
    <row r="26" spans="1:11" ht="14.25" customHeight="1" x14ac:dyDescent="0.15">
      <c r="A26" s="3" t="s">
        <v>193</v>
      </c>
      <c r="B26" s="117" t="s">
        <v>175</v>
      </c>
      <c r="C26" s="500" t="s">
        <v>176</v>
      </c>
      <c r="D26" s="500"/>
      <c r="E26" s="500"/>
      <c r="F26" s="500"/>
      <c r="G26" s="500"/>
      <c r="H26" s="501"/>
      <c r="I26" s="69">
        <v>1</v>
      </c>
      <c r="J26" s="69">
        <v>2</v>
      </c>
      <c r="K26" s="69">
        <v>3</v>
      </c>
    </row>
    <row r="27" spans="1:11" ht="25.5" customHeight="1" x14ac:dyDescent="0.15">
      <c r="A27" s="3" t="s">
        <v>193</v>
      </c>
      <c r="B27" s="118" t="s">
        <v>177</v>
      </c>
      <c r="C27" s="690" t="s">
        <v>150</v>
      </c>
      <c r="D27" s="690"/>
      <c r="E27" s="690"/>
      <c r="F27" s="690"/>
      <c r="G27" s="690"/>
      <c r="H27" s="651"/>
      <c r="I27" s="69">
        <v>116</v>
      </c>
      <c r="J27" s="69">
        <v>14</v>
      </c>
      <c r="K27" s="69">
        <v>130</v>
      </c>
    </row>
    <row r="28" spans="1:11" ht="26.25" customHeight="1" x14ac:dyDescent="0.15">
      <c r="A28" s="3" t="s">
        <v>193</v>
      </c>
      <c r="B28" s="118" t="s">
        <v>178</v>
      </c>
      <c r="C28" s="500" t="s">
        <v>179</v>
      </c>
      <c r="D28" s="500"/>
      <c r="E28" s="500"/>
      <c r="F28" s="500"/>
      <c r="G28" s="500"/>
      <c r="H28" s="501"/>
      <c r="I28" s="69">
        <v>31</v>
      </c>
      <c r="J28" s="69">
        <v>9</v>
      </c>
      <c r="K28" s="69">
        <v>40</v>
      </c>
    </row>
    <row r="29" spans="1:11" x14ac:dyDescent="0.15">
      <c r="A29" s="3" t="s">
        <v>193</v>
      </c>
      <c r="B29" s="117" t="s">
        <v>180</v>
      </c>
      <c r="C29" s="500" t="s">
        <v>181</v>
      </c>
      <c r="D29" s="500"/>
      <c r="E29" s="500"/>
      <c r="F29" s="500"/>
      <c r="G29" s="500"/>
      <c r="H29" s="501"/>
      <c r="I29" s="69">
        <v>1</v>
      </c>
      <c r="J29" s="69">
        <v>4</v>
      </c>
      <c r="K29" s="69">
        <v>5</v>
      </c>
    </row>
    <row r="30" spans="1:11" ht="25.5" customHeight="1" x14ac:dyDescent="0.15">
      <c r="A30" s="3" t="s">
        <v>193</v>
      </c>
      <c r="B30" s="117" t="s">
        <v>182</v>
      </c>
      <c r="C30" s="500" t="s">
        <v>414</v>
      </c>
      <c r="D30" s="500"/>
      <c r="E30" s="500"/>
      <c r="F30" s="500"/>
      <c r="G30" s="500"/>
      <c r="H30" s="501"/>
      <c r="I30" s="69">
        <v>31</v>
      </c>
      <c r="J30" s="69">
        <v>228</v>
      </c>
      <c r="K30" s="69">
        <v>259</v>
      </c>
    </row>
    <row r="31" spans="1:11" ht="25.5" customHeight="1" x14ac:dyDescent="0.15">
      <c r="A31" s="3" t="s">
        <v>193</v>
      </c>
      <c r="B31" s="165" t="s">
        <v>212</v>
      </c>
      <c r="C31" s="711" t="s">
        <v>879</v>
      </c>
      <c r="D31" s="711"/>
      <c r="E31" s="711"/>
      <c r="F31" s="711"/>
      <c r="G31" s="711"/>
      <c r="H31" s="711"/>
      <c r="I31" s="69">
        <v>58</v>
      </c>
      <c r="J31" s="69">
        <v>76</v>
      </c>
      <c r="K31" s="69">
        <v>134</v>
      </c>
    </row>
    <row r="32" spans="1:11" x14ac:dyDescent="0.15"/>
    <row r="33" spans="1:11" x14ac:dyDescent="0.15">
      <c r="A33" s="3" t="s">
        <v>194</v>
      </c>
      <c r="B33" s="715" t="s">
        <v>196</v>
      </c>
      <c r="C33" s="686"/>
      <c r="D33" s="686"/>
      <c r="E33" s="686"/>
      <c r="F33" s="686"/>
      <c r="G33" s="686"/>
      <c r="H33" s="686"/>
      <c r="I33" s="686"/>
      <c r="J33" s="686"/>
      <c r="K33" s="686"/>
    </row>
    <row r="34" spans="1:11" ht="64.5" customHeight="1" x14ac:dyDescent="0.15">
      <c r="B34" s="487" t="s">
        <v>1064</v>
      </c>
      <c r="C34" s="487"/>
      <c r="D34" s="487"/>
      <c r="E34" s="487"/>
      <c r="F34" s="487"/>
      <c r="G34" s="487"/>
      <c r="H34" s="487"/>
      <c r="I34" s="487"/>
      <c r="J34" s="487"/>
      <c r="K34" s="487"/>
    </row>
    <row r="35" spans="1:11" x14ac:dyDescent="0.15">
      <c r="B35" s="7"/>
      <c r="C35" s="7"/>
      <c r="D35" s="7"/>
      <c r="E35" s="7"/>
      <c r="F35" s="7"/>
      <c r="G35" s="7"/>
      <c r="H35" s="7"/>
      <c r="I35" s="7"/>
      <c r="J35" s="7"/>
      <c r="K35" s="7"/>
    </row>
    <row r="36" spans="1:11" s="159" customFormat="1" x14ac:dyDescent="0.15">
      <c r="A36" s="53" t="s">
        <v>194</v>
      </c>
      <c r="B36" s="716" t="s">
        <v>987</v>
      </c>
      <c r="C36" s="716"/>
      <c r="D36" s="716"/>
      <c r="E36" s="716"/>
      <c r="F36" s="716"/>
      <c r="G36" s="166">
        <v>13.7</v>
      </c>
      <c r="H36" s="167" t="s">
        <v>213</v>
      </c>
      <c r="I36" s="180" t="s">
        <v>880</v>
      </c>
      <c r="J36" s="181">
        <v>2349.6999999999998</v>
      </c>
      <c r="K36" s="180" t="s">
        <v>881</v>
      </c>
    </row>
    <row r="37" spans="1:11" s="159" customFormat="1" x14ac:dyDescent="0.15">
      <c r="I37" s="182" t="s">
        <v>882</v>
      </c>
      <c r="J37" s="181">
        <v>171</v>
      </c>
      <c r="K37" s="180" t="s">
        <v>214</v>
      </c>
    </row>
    <row r="38" spans="1:11" ht="16.5" customHeight="1" x14ac:dyDescent="0.15">
      <c r="A38" s="3" t="s">
        <v>195</v>
      </c>
      <c r="B38" s="715" t="s">
        <v>183</v>
      </c>
      <c r="C38" s="686"/>
      <c r="D38" s="686"/>
      <c r="E38" s="686"/>
      <c r="F38" s="686"/>
      <c r="G38" s="686"/>
      <c r="H38" s="686"/>
      <c r="I38" s="686"/>
      <c r="J38" s="686"/>
      <c r="K38" s="686"/>
    </row>
    <row r="39" spans="1:11" ht="27" customHeight="1" x14ac:dyDescent="0.15">
      <c r="A39" s="3"/>
      <c r="B39" s="654" t="s">
        <v>1065</v>
      </c>
      <c r="C39" s="487"/>
      <c r="D39" s="487"/>
      <c r="E39" s="487"/>
      <c r="F39" s="487"/>
      <c r="G39" s="487"/>
      <c r="H39" s="487"/>
      <c r="I39" s="487"/>
      <c r="J39" s="487"/>
      <c r="K39" s="487"/>
    </row>
    <row r="40" spans="1:11" ht="115.5" customHeight="1" x14ac:dyDescent="0.15">
      <c r="A40" s="3"/>
      <c r="B40" s="709" t="s">
        <v>791</v>
      </c>
      <c r="C40" s="487"/>
      <c r="D40" s="487"/>
      <c r="E40" s="487"/>
      <c r="F40" s="487"/>
      <c r="G40" s="487"/>
      <c r="H40" s="487"/>
      <c r="I40" s="487"/>
      <c r="J40" s="487"/>
      <c r="K40" s="487"/>
    </row>
    <row r="41" spans="1:11" ht="93" customHeight="1" x14ac:dyDescent="0.15">
      <c r="A41" s="3"/>
      <c r="B41" s="709" t="s">
        <v>792</v>
      </c>
      <c r="C41" s="654"/>
      <c r="D41" s="654"/>
      <c r="E41" s="654"/>
      <c r="F41" s="654"/>
      <c r="G41" s="654"/>
      <c r="H41" s="654"/>
      <c r="I41" s="654"/>
      <c r="J41" s="654"/>
      <c r="K41" s="654"/>
    </row>
    <row r="42" spans="1:11" ht="68.25" customHeight="1" x14ac:dyDescent="0.15">
      <c r="A42" s="3"/>
      <c r="B42" s="654" t="s">
        <v>1066</v>
      </c>
      <c r="C42" s="487"/>
      <c r="D42" s="487"/>
      <c r="E42" s="487"/>
      <c r="F42" s="487"/>
      <c r="G42" s="487"/>
      <c r="H42" s="487"/>
      <c r="I42" s="487"/>
      <c r="J42" s="487"/>
      <c r="K42" s="487"/>
    </row>
    <row r="43" spans="1:11" x14ac:dyDescent="0.15">
      <c r="A43" s="3"/>
      <c r="B43" s="120"/>
      <c r="C43" s="120"/>
      <c r="D43" s="120"/>
      <c r="E43" s="120"/>
      <c r="F43" s="120"/>
      <c r="G43" s="120"/>
      <c r="H43" s="120"/>
      <c r="I43" s="120"/>
      <c r="J43" s="120"/>
      <c r="K43" s="120"/>
    </row>
    <row r="44" spans="1:11" x14ac:dyDescent="0.15">
      <c r="A44" s="3" t="s">
        <v>195</v>
      </c>
      <c r="B44" s="717" t="s">
        <v>444</v>
      </c>
      <c r="C44" s="718"/>
      <c r="D44" s="718"/>
      <c r="E44" s="718"/>
      <c r="F44" s="718"/>
      <c r="G44" s="718"/>
      <c r="H44" s="718"/>
      <c r="I44" s="718"/>
      <c r="J44" s="718"/>
      <c r="K44" s="718"/>
    </row>
    <row r="45" spans="1:11" x14ac:dyDescent="0.15"/>
    <row r="46" spans="1:11" x14ac:dyDescent="0.15">
      <c r="A46" s="3" t="s">
        <v>195</v>
      </c>
      <c r="B46" s="719" t="s">
        <v>445</v>
      </c>
      <c r="C46" s="719"/>
      <c r="D46" s="719"/>
      <c r="E46" s="719"/>
      <c r="F46" s="719"/>
      <c r="G46" s="719"/>
      <c r="H46" s="719"/>
      <c r="I46" s="719"/>
      <c r="J46" s="719"/>
      <c r="K46" s="719"/>
    </row>
    <row r="47" spans="1:11" x14ac:dyDescent="0.15">
      <c r="A47" s="3" t="s">
        <v>195</v>
      </c>
      <c r="B47" s="710" t="s">
        <v>184</v>
      </c>
      <c r="C47" s="710"/>
      <c r="D47" s="119" t="s">
        <v>185</v>
      </c>
      <c r="E47" s="119" t="s">
        <v>186</v>
      </c>
      <c r="F47" s="119" t="s">
        <v>187</v>
      </c>
      <c r="G47" s="119" t="s">
        <v>188</v>
      </c>
      <c r="H47" s="119" t="s">
        <v>189</v>
      </c>
      <c r="I47" s="119" t="s">
        <v>190</v>
      </c>
      <c r="J47" s="119" t="s">
        <v>191</v>
      </c>
      <c r="K47" s="119" t="s">
        <v>275</v>
      </c>
    </row>
    <row r="48" spans="1:11" x14ac:dyDescent="0.15">
      <c r="A48" s="3" t="s">
        <v>195</v>
      </c>
      <c r="B48" s="710"/>
      <c r="C48" s="710"/>
      <c r="D48" s="30">
        <v>114</v>
      </c>
      <c r="E48" s="30">
        <v>178</v>
      </c>
      <c r="F48" s="30">
        <v>121</v>
      </c>
      <c r="G48" s="30">
        <v>72</v>
      </c>
      <c r="H48" s="30">
        <v>28</v>
      </c>
      <c r="I48" s="30">
        <v>19</v>
      </c>
      <c r="J48" s="30">
        <v>2</v>
      </c>
      <c r="K48" s="30">
        <f>SUM(D48:J48)</f>
        <v>534</v>
      </c>
    </row>
    <row r="49" spans="1:11" x14ac:dyDescent="0.15">
      <c r="B49" s="712"/>
      <c r="C49" s="712"/>
    </row>
    <row r="50" spans="1:11" x14ac:dyDescent="0.15">
      <c r="A50" s="3" t="s">
        <v>195</v>
      </c>
      <c r="B50" s="710" t="s">
        <v>192</v>
      </c>
      <c r="C50" s="710"/>
      <c r="D50" s="119" t="s">
        <v>185</v>
      </c>
      <c r="E50" s="119" t="s">
        <v>186</v>
      </c>
      <c r="F50" s="119" t="s">
        <v>187</v>
      </c>
      <c r="G50" s="119" t="s">
        <v>188</v>
      </c>
      <c r="H50" s="119" t="s">
        <v>189</v>
      </c>
      <c r="I50" s="119" t="s">
        <v>190</v>
      </c>
      <c r="J50" s="119" t="s">
        <v>191</v>
      </c>
      <c r="K50" s="119" t="s">
        <v>275</v>
      </c>
    </row>
    <row r="51" spans="1:11" x14ac:dyDescent="0.15">
      <c r="A51" s="3" t="s">
        <v>195</v>
      </c>
      <c r="B51" s="710"/>
      <c r="C51" s="710"/>
      <c r="D51" s="30">
        <v>16</v>
      </c>
      <c r="E51" s="30">
        <v>52</v>
      </c>
      <c r="F51" s="30">
        <v>35</v>
      </c>
      <c r="G51" s="30">
        <v>0</v>
      </c>
      <c r="H51" s="30">
        <v>0</v>
      </c>
      <c r="I51" s="30">
        <v>0</v>
      </c>
      <c r="J51" s="30">
        <v>0</v>
      </c>
      <c r="K51" s="30">
        <f>SUM(D51:J51)</f>
        <v>103</v>
      </c>
    </row>
    <row r="52" spans="1:11" x14ac:dyDescent="0.15"/>
    <row r="1048576" spans="9:9" hidden="1" x14ac:dyDescent="0.15">
      <c r="I1048576">
        <v>4</v>
      </c>
    </row>
  </sheetData>
  <mergeCells count="40">
    <mergeCell ref="B49:C49"/>
    <mergeCell ref="B50:C51"/>
    <mergeCell ref="B3:K3"/>
    <mergeCell ref="B33:K33"/>
    <mergeCell ref="B34:K34"/>
    <mergeCell ref="B36:F36"/>
    <mergeCell ref="B38:K38"/>
    <mergeCell ref="B44:K44"/>
    <mergeCell ref="B46:K46"/>
    <mergeCell ref="C26:H26"/>
    <mergeCell ref="C23:H23"/>
    <mergeCell ref="C24:H24"/>
    <mergeCell ref="B19:K19"/>
    <mergeCell ref="C25:H25"/>
    <mergeCell ref="C7:I7"/>
    <mergeCell ref="C8:I8"/>
    <mergeCell ref="B40:K40"/>
    <mergeCell ref="B47:C48"/>
    <mergeCell ref="C27:H27"/>
    <mergeCell ref="C28:H28"/>
    <mergeCell ref="C29:H29"/>
    <mergeCell ref="C30:H30"/>
    <mergeCell ref="B42:K42"/>
    <mergeCell ref="B41:K41"/>
    <mergeCell ref="B39:K39"/>
    <mergeCell ref="C31:H31"/>
    <mergeCell ref="A1:K1"/>
    <mergeCell ref="B4:K4"/>
    <mergeCell ref="B21:H21"/>
    <mergeCell ref="C22:H22"/>
    <mergeCell ref="B14:K14"/>
    <mergeCell ref="B15:K15"/>
    <mergeCell ref="B16:K16"/>
    <mergeCell ref="B17:K17"/>
    <mergeCell ref="B18:K18"/>
    <mergeCell ref="C6:I6"/>
    <mergeCell ref="C12:I12"/>
    <mergeCell ref="C9:I9"/>
    <mergeCell ref="C10:I10"/>
    <mergeCell ref="C11:I11"/>
  </mergeCells>
  <phoneticPr fontId="0" type="noConversion"/>
  <pageMargins left="0.75" right="0.75" top="1" bottom="1" header="0.5" footer="0.5"/>
  <pageSetup scale="75" orientation="portrait"/>
  <headerFooter alignWithMargins="0">
    <oddHeader>&amp;CCommon Data Set 2014-2015</oddHeader>
    <oddFooter>&amp;C&amp;A&amp;RPage &amp;P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CDS-A</vt:lpstr>
      <vt:lpstr>CDS-B</vt:lpstr>
      <vt:lpstr>CDS-C</vt:lpstr>
      <vt:lpstr>CDS-D</vt:lpstr>
      <vt:lpstr>CDS- E</vt:lpstr>
      <vt:lpstr>CDS-F</vt:lpstr>
      <vt:lpstr>CDS-G</vt:lpstr>
      <vt:lpstr>CDS-H</vt:lpstr>
      <vt:lpstr>CDS-I</vt:lpstr>
      <vt:lpstr>CDS-J</vt:lpstr>
      <vt:lpstr>CDS Definitions</vt:lpstr>
      <vt:lpstr>CDS-CHANGES</vt:lpstr>
    </vt:vector>
  </TitlesOfParts>
  <Company>Your Company Name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Microsoft Office User</cp:lastModifiedBy>
  <cp:lastPrinted>2013-08-28T20:03:57Z</cp:lastPrinted>
  <dcterms:created xsi:type="dcterms:W3CDTF">2001-06-11T17:38:48Z</dcterms:created>
  <dcterms:modified xsi:type="dcterms:W3CDTF">2018-07-24T15:32:14Z</dcterms:modified>
</cp:coreProperties>
</file>