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d20kn\AppData\Local\Microsoft\Windows\INetCache\Content.Outlook\51F6PCG9\"/>
    </mc:Choice>
  </mc:AlternateContent>
  <bookViews>
    <workbookView xWindow="0" yWindow="0" windowWidth="23040" windowHeight="9192"/>
  </bookViews>
  <sheets>
    <sheet name="CDS-A" sheetId="1" r:id="rId1"/>
    <sheet name="CDS-B" sheetId="2" r:id="rId2"/>
    <sheet name="CDS-C" sheetId="3" r:id="rId3"/>
    <sheet name="CDS-D " sheetId="13" r:id="rId4"/>
    <sheet name="CDS-E" sheetId="4" r:id="rId5"/>
    <sheet name="CDS-F" sheetId="6" r:id="rId6"/>
    <sheet name="CDS-G" sheetId="7" r:id="rId7"/>
    <sheet name="CDS-H" sheetId="8" r:id="rId8"/>
    <sheet name="CDS-I" sheetId="9" r:id="rId9"/>
    <sheet name="CDS-J" sheetId="10" r:id="rId10"/>
    <sheet name="CDS Definitions" sheetId="11" r:id="rId11"/>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2" i="13" l="1"/>
  <c r="D12" i="13"/>
  <c r="C12" i="13"/>
  <c r="E75" i="2" l="1"/>
  <c r="D75" i="2"/>
  <c r="C75" i="2"/>
  <c r="F74" i="2"/>
  <c r="F73" i="2"/>
  <c r="F72" i="2"/>
  <c r="F71" i="2"/>
  <c r="F70" i="2"/>
  <c r="F75" i="2" s="1"/>
  <c r="E70" i="2"/>
  <c r="D70" i="2"/>
  <c r="C70" i="2"/>
  <c r="F69" i="2"/>
  <c r="F68" i="2"/>
  <c r="E64" i="2"/>
  <c r="D64" i="2"/>
  <c r="C64" i="2"/>
  <c r="F63" i="2"/>
  <c r="F64" i="2" s="1"/>
  <c r="E63" i="2"/>
  <c r="D63" i="2"/>
  <c r="C63" i="2"/>
  <c r="F62" i="2"/>
  <c r="F61" i="2"/>
  <c r="F60" i="2"/>
  <c r="F59" i="2"/>
  <c r="E59" i="2"/>
  <c r="D59" i="2"/>
  <c r="C59" i="2"/>
  <c r="F58" i="2"/>
  <c r="F57" i="2"/>
  <c r="E68" i="8" l="1"/>
  <c r="E67" i="8"/>
  <c r="E65" i="8"/>
  <c r="E64" i="8"/>
  <c r="D208" i="3" l="1"/>
  <c r="E188" i="3"/>
  <c r="D188" i="3"/>
  <c r="C188" i="3"/>
  <c r="C172" i="3"/>
  <c r="C39" i="2" l="1"/>
  <c r="F33" i="2"/>
  <c r="E33" i="2"/>
  <c r="D33" i="2"/>
  <c r="F17" i="2" l="1"/>
  <c r="E17" i="2"/>
  <c r="D17" i="2"/>
  <c r="C17" i="2"/>
  <c r="F8" i="2"/>
  <c r="F10" i="2" s="1"/>
  <c r="F12" i="2" s="1"/>
  <c r="E8" i="2"/>
  <c r="E10" i="2" s="1"/>
  <c r="E12" i="2" s="1"/>
  <c r="D8" i="2"/>
  <c r="D10" i="2" s="1"/>
  <c r="D12" i="2" s="1"/>
  <c r="C8" i="2"/>
  <c r="C10" i="2" s="1"/>
  <c r="C12" i="2" s="1"/>
  <c r="E45" i="10" l="1"/>
  <c r="D45" i="10"/>
  <c r="C45" i="10"/>
  <c r="K51" i="9" l="1"/>
  <c r="K48" i="9"/>
  <c r="K30" i="9"/>
  <c r="K29" i="9"/>
  <c r="K28" i="9"/>
  <c r="K27" i="9"/>
  <c r="K26" i="9"/>
  <c r="J26" i="9"/>
  <c r="K25" i="9"/>
  <c r="J25" i="9"/>
  <c r="J24" i="9"/>
  <c r="K24" i="9" s="1"/>
  <c r="J23" i="9"/>
  <c r="I23" i="9"/>
  <c r="K23" i="9" s="1"/>
  <c r="I22" i="9"/>
  <c r="K22" i="9" s="1"/>
  <c r="F83" i="2" l="1"/>
  <c r="F95" i="2"/>
  <c r="F19" i="2" l="1"/>
  <c r="F18" i="2"/>
  <c r="F20" i="2" l="1"/>
</calcChain>
</file>

<file path=xl/sharedStrings.xml><?xml version="1.0" encoding="utf-8"?>
<sst xmlns="http://schemas.openxmlformats.org/spreadsheetml/2006/main" count="1999" uniqueCount="1136">
  <si>
    <t>Black or African American, non-Hispanic</t>
  </si>
  <si>
    <t>American Indian or Alaska Native, non-Hispanic</t>
  </si>
  <si>
    <t>Asian, non-Hispanic</t>
  </si>
  <si>
    <t>Native Hawaiian or other Pacific Islander, non-Hispanic</t>
  </si>
  <si>
    <t>Two or more races, non-Hispanic</t>
  </si>
  <si>
    <t>Race and/or ethnicity unknown</t>
  </si>
  <si>
    <t>Please indicate which tests your institution uses for placement (e.g., state tests):</t>
  </si>
  <si>
    <t>SAT</t>
  </si>
  <si>
    <t>AP</t>
  </si>
  <si>
    <t>CLEP</t>
  </si>
  <si>
    <t>Institutional Exam</t>
  </si>
  <si>
    <t>State Exam (specify):</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</si>
  <si>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</si>
  <si>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</si>
  <si>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</si>
  <si>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</si>
  <si>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</si>
  <si>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</si>
  <si>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Same fee:</t>
  </si>
  <si>
    <t>Free:</t>
  </si>
  <si>
    <t>Reduced:</t>
  </si>
  <si>
    <t>Can on-line application fee be waived for applicants with financial need?</t>
  </si>
  <si>
    <t>Are first-time, first-year students accepted for terms other than the fall?</t>
  </si>
  <si>
    <t xml:space="preserve">Amount of housing deposit: </t>
  </si>
  <si>
    <t>Refundable if student does not enroll?</t>
  </si>
  <si>
    <t xml:space="preserve">     Yes, in full</t>
  </si>
  <si>
    <t xml:space="preserve">     Yes, in part</t>
  </si>
  <si>
    <t xml:space="preserve">     No</t>
  </si>
  <si>
    <t xml:space="preserve">Do you have a nonbinding early action plan whereby students are notified of an admission decision well in advance of the regular notification date but do not have to commit to attending your college? </t>
  </si>
  <si>
    <t>Is your early action plan a “restrictive” plan under which you limit students from applying to other early plans?</t>
  </si>
  <si>
    <r>
      <t xml:space="preserve">Private institution: </t>
    </r>
    <r>
      <rPr>
        <sz val="10"/>
        <color indexed="8"/>
        <rFont val="Arial"/>
        <family val="2"/>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</si>
  <si>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10"/>
        <color indexed="8"/>
        <rFont val="Arial"/>
        <family val="2"/>
      </rPr>
      <t>A private institution in which the individual(s) or agency in control receives compensation, other than wages, rent, or other expenses for the assumption of risk.</t>
    </r>
  </si>
  <si>
    <r>
      <t xml:space="preserve">Private nonprofit institution: </t>
    </r>
    <r>
      <rPr>
        <sz val="10"/>
        <color indexed="8"/>
        <rFont val="Arial"/>
        <family val="2"/>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</si>
  <si>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10"/>
        <color indexed="8"/>
        <rFont val="Arial"/>
        <family val="2"/>
      </rPr>
      <t>See</t>
    </r>
    <r>
      <rPr>
        <b/>
        <sz val="10"/>
        <color indexed="8"/>
        <rFont val="Arial"/>
        <family val="2"/>
      </rPr>
      <t xml:space="preserve"> Private for-profit institution.</t>
    </r>
  </si>
  <si>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</si>
  <si>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</si>
  <si>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</si>
  <si>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</si>
  <si>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</si>
  <si>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</si>
  <si>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</si>
  <si>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</si>
  <si>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</si>
  <si>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</si>
  <si>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</si>
  <si>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</si>
  <si>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</si>
  <si>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</si>
  <si>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</si>
  <si>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</si>
  <si>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</si>
  <si>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</si>
  <si>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</si>
  <si>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</si>
  <si>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</si>
  <si>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</si>
  <si>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</si>
  <si>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Does your institution enroll transfer students?  (If no, please skip to Section E)</t>
  </si>
  <si>
    <t xml:space="preserve">If yes, may transfer students earn advanced standing credit by transferring credits earned from course work completed at other colleges/universities?  </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</si>
  <si>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</si>
  <si>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</si>
  <si>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</si>
  <si>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</si>
  <si>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</si>
  <si>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</si>
  <si>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</si>
  <si>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</si>
  <si>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If a minimum college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</si>
  <si>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</si>
  <si>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</si>
  <si>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</si>
  <si>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</si>
  <si>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</si>
  <si>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</si>
  <si>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</si>
  <si>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</si>
  <si>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Transfer Credit Policies</t>
  </si>
  <si>
    <t>D12</t>
  </si>
  <si>
    <t xml:space="preserve">Report the lowest grade earned for any course that may be transferred for credit:  </t>
  </si>
  <si>
    <t>Unit Type</t>
  </si>
  <si>
    <r>
      <t xml:space="preserve">Minority affiliation (as admission factor): </t>
    </r>
    <r>
      <rPr>
        <sz val="10"/>
        <color indexed="8"/>
        <rFont val="Arial"/>
        <family val="2"/>
      </rPr>
      <t>Special consideration in the admission process for members of designated racial/ethnic minority groups.</t>
    </r>
  </si>
  <si>
    <r>
      <t xml:space="preserve">Nonresident alien: </t>
    </r>
    <r>
      <rPr>
        <sz val="10"/>
        <color indexed="8"/>
        <rFont val="Arial"/>
        <family val="2"/>
      </rPr>
      <t>A person who is not a citizen or national of the United States and who is in this country on a visa or temporary basis and does not have the right to remain indefinitely.</t>
    </r>
  </si>
  <si>
    <r>
      <t xml:space="preserve">Open admission: </t>
    </r>
    <r>
      <rPr>
        <sz val="10"/>
        <color indexed="8"/>
        <rFont val="Arial"/>
        <family val="2"/>
      </rPr>
      <t>Admission policy under which virtually all secondary school graduates or students with GED equivalency diplomas are admitted without regard to academic record, test scores, or other qualifications.</t>
    </r>
  </si>
  <si>
    <r>
      <t xml:space="preserve">Other expenses (costs): </t>
    </r>
    <r>
      <rPr>
        <sz val="10"/>
        <color indexed="8"/>
        <rFont val="Arial"/>
        <family val="2"/>
      </rPr>
      <t>Include average costs for clothing, laundry, entertainment, medical (if not a required fee), and furnishings.</t>
    </r>
  </si>
  <si>
    <r>
      <t xml:space="preserve">Out-of-state tuition: </t>
    </r>
    <r>
      <rPr>
        <sz val="10"/>
        <color indexed="8"/>
        <rFont val="Arial"/>
        <family val="2"/>
      </rPr>
      <t>The tuition charged by institutions to those students who do not meet the institution’s or state’s residency requirements.</t>
    </r>
  </si>
  <si>
    <t>Types of Aid Available</t>
  </si>
  <si>
    <t>Loans</t>
  </si>
  <si>
    <t>FEDERAL DIRECT STUDENT LOAN PROGRAM (DIRECT LOAN)</t>
  </si>
  <si>
    <t>Direct Subsidized Stafford Loans</t>
  </si>
  <si>
    <t>Direct Unsubsidized Stafford Loans</t>
  </si>
  <si>
    <t>Direct PLUS Loans</t>
  </si>
  <si>
    <t>Federal Perkins Loans</t>
  </si>
  <si>
    <t>SAT essay</t>
  </si>
  <si>
    <t>ACT essay</t>
  </si>
  <si>
    <t>White, non-Hispanic</t>
  </si>
  <si>
    <t>TOTAL</t>
  </si>
  <si>
    <t>Persistence</t>
  </si>
  <si>
    <t>Certificate/diploma</t>
  </si>
  <si>
    <t>Associate degrees</t>
  </si>
  <si>
    <t>Bachelor's degrees</t>
  </si>
  <si>
    <t>Master's degrees</t>
  </si>
  <si>
    <t>Post-Master's certificates</t>
  </si>
  <si>
    <t>Graduation Rates</t>
  </si>
  <si>
    <t>Retention Rates</t>
  </si>
  <si>
    <t>B12</t>
  </si>
  <si>
    <r>
      <t xml:space="preserve">Resident alien or other eligible non-citizen: </t>
    </r>
    <r>
      <rPr>
        <sz val="10"/>
        <color indexed="8"/>
        <rFont val="Arial"/>
        <family val="2"/>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</si>
  <si>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10"/>
        <color indexed="8"/>
        <rFont val="Arial"/>
        <family val="2"/>
      </rPr>
      <t>Assume double occupancy in institutional housing and 19 meals per week (or maximum meal plan).</t>
    </r>
  </si>
  <si>
    <r>
      <t xml:space="preserve">Secondary school record (as admission factor): </t>
    </r>
    <r>
      <rPr>
        <sz val="10"/>
        <color indexed="8"/>
        <rFont val="Arial"/>
        <family val="2"/>
      </rPr>
      <t>Information maintained by the secondary school that may include such things as the student’s high school transcript, class rank, GPA, and teacher and counselor recommendations.</t>
    </r>
  </si>
  <si>
    <r>
      <t xml:space="preserve">Semester calendar system: </t>
    </r>
    <r>
      <rPr>
        <sz val="10"/>
        <color indexed="8"/>
        <rFont val="Arial"/>
        <family val="2"/>
      </rPr>
      <t>A calendar system that consists of two semesters during the academic year with about 16 weeks for each semester of instruction. There may be an additional summer session.</t>
    </r>
  </si>
  <si>
    <r>
      <t xml:space="preserve">Student-designed major: </t>
    </r>
    <r>
      <rPr>
        <sz val="10"/>
        <color indexed="8"/>
        <rFont val="Arial"/>
        <family val="2"/>
      </rPr>
      <t>A program of study based on individual interests, designed with the assistance of an adviser.</t>
    </r>
  </si>
  <si>
    <r>
      <t>Study abroad:</t>
    </r>
    <r>
      <rPr>
        <sz val="10"/>
        <color indexed="8"/>
        <rFont val="Arial"/>
        <family val="2"/>
      </rPr>
      <t xml:space="preserve"> Any arrangement by which a student completes part of the college program studying in another country. Can be at a campus abroad or through a cooperative agreement with some other U.S. college or an institution of another country.</t>
    </r>
  </si>
  <si>
    <t>Total
Undergraduates (both degree- and non-degree-seeking)</t>
  </si>
  <si>
    <t>B1</t>
  </si>
  <si>
    <t>B2</t>
  </si>
  <si>
    <t>B3</t>
  </si>
  <si>
    <r>
      <t>Transfer student:</t>
    </r>
    <r>
      <rPr>
        <sz val="10"/>
        <color indexed="8"/>
        <rFont val="Arial"/>
        <family val="2"/>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</si>
  <si>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10"/>
        <color indexed="8"/>
        <rFont val="Arial"/>
        <family val="2"/>
      </rPr>
      <t>Assume two round trips to student’s hometown per year for students in institutional housing or daily travel to and from your institution for commuter students.</t>
    </r>
  </si>
  <si>
    <r>
      <t xml:space="preserve">Trimester calendar system: </t>
    </r>
    <r>
      <rPr>
        <sz val="10"/>
        <color indexed="8"/>
        <rFont val="Arial"/>
        <family val="2"/>
      </rPr>
      <t>An academic year consisting of 3 terms of about 15 weeks each.</t>
    </r>
  </si>
  <si>
    <r>
      <t xml:space="preserve">Tuition: </t>
    </r>
    <r>
      <rPr>
        <sz val="10"/>
        <color indexed="8"/>
        <rFont val="Arial"/>
        <family val="2"/>
      </rPr>
      <t xml:space="preserve">Amount of money charged to students for instructional services. Tuition may be charged per term, per course, or per credit. </t>
    </r>
  </si>
  <si>
    <r>
      <t xml:space="preserve">Undergraduate: </t>
    </r>
    <r>
      <rPr>
        <sz val="10"/>
        <color indexed="8"/>
        <rFont val="Arial"/>
        <family val="2"/>
      </rPr>
      <t>A student enrolled in a four- or five-year bachelor’s degree program, an associate degree program, or a vocational or technical program below the baccalaureate.</t>
    </r>
  </si>
  <si>
    <t>Percent of all degree-seeking, first-time, first-year (freshman) students who had high school class rank within each of the following ranges (report information for those students from whom you collected high school rank information).</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</si>
  <si>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</si>
  <si>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</si>
  <si>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</si>
  <si>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</si>
  <si>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</si>
  <si>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</si>
  <si>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</si>
  <si>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</si>
  <si>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</si>
  <si>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</si>
  <si>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</si>
  <si>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Incorporated into H1 above.</t>
  </si>
  <si>
    <t>Indicate your institution’s policy regarding institutional scholarship and grant aid for undergraduate degree-seeking nonresident aliens:</t>
  </si>
  <si>
    <t>Doctorate: 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t>
  </si>
  <si>
    <t>Total number with doctorate, or other terminal degree</t>
  </si>
  <si>
    <r>
      <t>Doctor’s degree-research/scholarship:</t>
    </r>
    <r>
      <rPr>
        <sz val="10"/>
        <color indexed="8"/>
        <rFont val="Arial"/>
        <family val="2"/>
      </rPr>
      <t xml:space="preserve">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</si>
  <si>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t xml:space="preserve">Please provide the URL of your institution’s net price calculator: </t>
  </si>
  <si>
    <t xml:space="preserve">Do tuition and fees vary by undergraduate instructional program?                                </t>
  </si>
  <si>
    <t>If yes, what percentage of full-time undergraduates pay more than the tuition and fees reported in G1?</t>
  </si>
  <si>
    <t>%</t>
  </si>
  <si>
    <t>Mathematics and statistics</t>
  </si>
  <si>
    <t>Military science and military technologies</t>
  </si>
  <si>
    <t>28 &amp; 29</t>
  </si>
  <si>
    <t>Homeland Security, law enforcement, firefighting, and protective services</t>
  </si>
  <si>
    <t>Theme housing</t>
  </si>
  <si>
    <t>Wellness housing</t>
  </si>
  <si>
    <r>
      <t>Number of Enrolled Students Awarded Aid:</t>
    </r>
    <r>
      <rPr>
        <sz val="10"/>
        <rFont val="Arial"/>
        <family val="2"/>
      </rPr>
      <t xml:space="preserve">  List the number of degree-seeking full-time and less-than-full-time undergraduates who applied for and were awarded financial aid from any source. </t>
    </r>
    <r>
      <rPr>
        <b/>
        <sz val="10"/>
        <rFont val="Arial"/>
        <family val="2"/>
      </rPr>
      <t xml:space="preserve">Aid that is non-need-based but that was used to meet need should be counted as need-based aid. </t>
    </r>
    <r>
      <rPr>
        <u/>
        <sz val="10"/>
        <rFont val="Arial"/>
        <family val="2"/>
      </rPr>
      <t>Numbers should reflect the cohort awarded the dollars reported in H1.</t>
    </r>
    <r>
      <rPr>
        <sz val="10"/>
        <rFont val="Arial"/>
        <family val="2"/>
      </rPr>
      <t xml:space="preserve">  Note:  In the chart below, students may be counted in more than one row, and full-time freshmen should also be counted as full-time undergraduates.</t>
    </r>
  </si>
  <si>
    <t xml:space="preserve">Check off criteria used in awarding institutional aid. Check all that apply. </t>
  </si>
  <si>
    <t>I. INSTRUCTIONAL FACULTY AND CLASS SIZE</t>
  </si>
  <si>
    <t>Full-Time</t>
  </si>
  <si>
    <t>Part-Time</t>
  </si>
  <si>
    <t>a</t>
  </si>
  <si>
    <t>Total number of instructional faculty</t>
  </si>
  <si>
    <t>b</t>
  </si>
  <si>
    <t>Total number who are members of minority groups</t>
  </si>
  <si>
    <t>c</t>
  </si>
  <si>
    <t>Total number who are women</t>
  </si>
  <si>
    <t>d</t>
  </si>
  <si>
    <t>Total number who are men</t>
  </si>
  <si>
    <t>e</t>
  </si>
  <si>
    <t>Total number who are nonresident aliens (international)</t>
  </si>
  <si>
    <t>f</t>
  </si>
  <si>
    <t>g</t>
  </si>
  <si>
    <t>Total number whose highest degree is a master's but not a terminal master's</t>
  </si>
  <si>
    <t>h</t>
  </si>
  <si>
    <t>Total number whose highest degree is a bachelor's</t>
  </si>
  <si>
    <t>i</t>
  </si>
  <si>
    <t>Undergraduate Class Size</t>
  </si>
  <si>
    <t>CLASS SECTIONS</t>
  </si>
  <si>
    <t>2-9</t>
  </si>
  <si>
    <t>10-19</t>
  </si>
  <si>
    <t>20-29</t>
  </si>
  <si>
    <t>30-39</t>
  </si>
  <si>
    <t>40-49</t>
  </si>
  <si>
    <t>50-99</t>
  </si>
  <si>
    <t>100+</t>
  </si>
  <si>
    <t>CLASS SUB-SECTIONS</t>
  </si>
  <si>
    <t>I1</t>
  </si>
  <si>
    <t>I2</t>
  </si>
  <si>
    <t>I3</t>
  </si>
  <si>
    <t>Student to Faculty Ratio</t>
  </si>
  <si>
    <t>q)</t>
  </si>
  <si>
    <t>Which needs-analysis methodology does your institution use in awarding institutional aid?</t>
  </si>
  <si>
    <t>Federal methodology (FM)</t>
  </si>
  <si>
    <t>Institutional methodology (IM)</t>
  </si>
  <si>
    <t>Both FM and IM</t>
  </si>
  <si>
    <t>Process for First-Year/Freshman Students</t>
  </si>
  <si>
    <t>FAFSA</t>
  </si>
  <si>
    <t>Institution's own financial aid form</t>
  </si>
  <si>
    <t>CSS/Financial Aid PROFILE</t>
  </si>
  <si>
    <t>State aid form</t>
  </si>
  <si>
    <t>Business/Farm Supplement</t>
  </si>
  <si>
    <t>Indicate filing dates for first-year (freshman) students:</t>
  </si>
  <si>
    <t>Priority date for filing required financial aid forms:</t>
  </si>
  <si>
    <t>Deadline for filing required financial aid forms:</t>
  </si>
  <si>
    <t>No deadline for filing required forms (applications processed on a rolling basis):</t>
  </si>
  <si>
    <t>j</t>
  </si>
  <si>
    <t>to 1</t>
  </si>
  <si>
    <t>faculty).</t>
  </si>
  <si>
    <t>Indicate the academic year for which data are reported for items H1, H2, H2A, and H6 below:</t>
  </si>
  <si>
    <t>Scholarships/grants from external sources (e.g., Kiwanis, National Merit) not awarded by the college</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</si>
  <si>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</si>
  <si>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</si>
  <si>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</si>
  <si>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</si>
  <si>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</si>
  <si>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</si>
  <si>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</si>
  <si>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</si>
  <si>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</si>
  <si>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</si>
  <si>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</si>
  <si>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</si>
  <si>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</si>
  <si>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</si>
  <si>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</si>
  <si>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</si>
  <si>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</si>
  <si>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</si>
  <si>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</si>
  <si>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</si>
  <si>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</si>
  <si>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</si>
  <si>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</si>
  <si>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</si>
  <si>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</si>
  <si>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</si>
  <si>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</si>
  <si>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</si>
  <si>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</si>
  <si>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</si>
  <si>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</si>
  <si>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B. ENROLLMENT AND PERSISTENCE</t>
  </si>
  <si>
    <t>FULL-TIME</t>
  </si>
  <si>
    <t>PART-TIME</t>
  </si>
  <si>
    <t>Men</t>
  </si>
  <si>
    <t>Women</t>
  </si>
  <si>
    <t>Undergraduates</t>
  </si>
  <si>
    <t>Degree-seeking, first-time freshmen</t>
  </si>
  <si>
    <t xml:space="preserve">Other first-year, degree-seeking </t>
  </si>
  <si>
    <t>All other degree-seeking</t>
  </si>
  <si>
    <t>Total degree-seeking</t>
  </si>
  <si>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</si>
  <si>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</si>
  <si>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non-need-based scholarship or grant aid</t>
    </r>
  </si>
  <si>
    <r>
      <t>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r>
      <rPr>
        <sz val="9"/>
        <rFont val="Arial"/>
        <family val="2"/>
      </rPr>
      <t>)</t>
    </r>
  </si>
  <si>
    <r>
      <t>Average need-based scholarship and grant award of those in line</t>
    </r>
    <r>
      <rPr>
        <b/>
        <sz val="9"/>
        <rFont val="Arial"/>
        <family val="2"/>
      </rPr>
      <t xml:space="preserve"> e</t>
    </r>
  </si>
  <si>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</si>
  <si>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</si>
  <si>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Number submitting ACT scores</t>
  </si>
  <si>
    <t>25th Percentile</t>
  </si>
  <si>
    <t>75th Percentile</t>
  </si>
  <si>
    <t>ACT Composite</t>
  </si>
  <si>
    <t>ACT English</t>
  </si>
  <si>
    <t>ACT Math</t>
  </si>
  <si>
    <t>700-800</t>
  </si>
  <si>
    <t>600-699</t>
  </si>
  <si>
    <t>Admitted Applicants</t>
  </si>
  <si>
    <t>Enrolled Applicants</t>
  </si>
  <si>
    <t>Total</t>
  </si>
  <si>
    <t>Application for Admission</t>
  </si>
  <si>
    <t>Indicate terms for which transfers may enroll:</t>
  </si>
  <si>
    <t>Fall</t>
  </si>
  <si>
    <t>Spring</t>
  </si>
  <si>
    <t>Summer</t>
  </si>
  <si>
    <t>Must a transfer applicant have a minimum number of credits completed or else must apply as an entering freshman?</t>
  </si>
  <si>
    <t>REQUIRED FEES:</t>
  </si>
  <si>
    <t>ROOM AND BOARD:
(on-campus)</t>
  </si>
  <si>
    <t>ROOM ONLY:
(on-campus)</t>
  </si>
  <si>
    <t>BOARD ONLY:
(on-campus meal plan)</t>
  </si>
  <si>
    <t xml:space="preserve">Comprehensive tuition and room and board fee (if your college cannot provide separate tuition and room and board fees): </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</si>
  <si>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</si>
  <si>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</si>
  <si>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</si>
  <si>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</si>
  <si>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</si>
  <si>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</si>
  <si>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</si>
  <si>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</si>
  <si>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</si>
  <si>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</si>
  <si>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Admission Policies</t>
  </si>
  <si>
    <t>Application Fee</t>
  </si>
  <si>
    <t>Does your institution have an application fee?</t>
  </si>
  <si>
    <t>Amount of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</si>
  <si>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</si>
  <si>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</si>
  <si>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</si>
  <si>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</si>
  <si>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</si>
  <si>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</si>
  <si>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</si>
  <si>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Decision and Early Action Plans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</si>
  <si>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</si>
  <si>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</si>
  <si>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</si>
  <si>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</si>
  <si>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</si>
  <si>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Dance</t>
  </si>
  <si>
    <t>Drama/theater</t>
  </si>
  <si>
    <t>Jazz band</t>
  </si>
  <si>
    <t>Literary magazine</t>
  </si>
  <si>
    <t>Marching band</t>
  </si>
  <si>
    <t>Music ensembles</t>
  </si>
  <si>
    <t>Musical theater</t>
  </si>
  <si>
    <t>Opera</t>
  </si>
  <si>
    <t>Pep band</t>
  </si>
  <si>
    <t>Radio station</t>
  </si>
  <si>
    <t>Student government</t>
  </si>
  <si>
    <t>Student newspaper</t>
  </si>
  <si>
    <t>Student-run film society</t>
  </si>
  <si>
    <t>Symphony orchestra</t>
  </si>
  <si>
    <t>Television station</t>
  </si>
  <si>
    <t>Yearbook</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</si>
  <si>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</si>
  <si>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</si>
  <si>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</si>
  <si>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</si>
  <si>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</si>
  <si>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</si>
  <si>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</si>
  <si>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</si>
  <si>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</si>
  <si>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Other housing options (specify):</t>
  </si>
  <si>
    <t>F4</t>
  </si>
  <si>
    <t>F3</t>
  </si>
  <si>
    <t>F2</t>
  </si>
  <si>
    <t>F1</t>
  </si>
  <si>
    <t>A0A</t>
  </si>
  <si>
    <t>Parks and recreation</t>
  </si>
  <si>
    <t>Physical sciences</t>
  </si>
  <si>
    <t>Psychology</t>
  </si>
  <si>
    <t>Visual and performing arts</t>
  </si>
  <si>
    <t>Other</t>
  </si>
  <si>
    <t>Name of College/University:</t>
  </si>
  <si>
    <t xml:space="preserve">Must reply by (date):  </t>
  </si>
  <si>
    <t xml:space="preserve">No set date:  </t>
  </si>
  <si>
    <t>Must reply by May 1 or within _____ weeks if notified thereafter</t>
  </si>
  <si>
    <r>
      <t xml:space="preserve">Accelerated program: </t>
    </r>
    <r>
      <rPr>
        <sz val="10"/>
        <color indexed="8"/>
        <rFont val="Arial"/>
        <family val="2"/>
      </rPr>
      <t>Completion of a college program of study in fewer than the usual number of years, most often by attending summer sessions and carrying extra courses during the regular academic term</t>
    </r>
    <r>
      <rPr>
        <b/>
        <sz val="10"/>
        <color indexed="8"/>
        <rFont val="Arial"/>
        <family val="2"/>
      </rPr>
      <t>.</t>
    </r>
  </si>
  <si>
    <r>
      <t xml:space="preserve">Admitted student: </t>
    </r>
    <r>
      <rPr>
        <sz val="10"/>
        <color indexed="8"/>
        <rFont val="Arial"/>
        <family val="2"/>
      </rPr>
      <t>Applicant who is offered admission to a degree-granting program</t>
    </r>
    <r>
      <rPr>
        <b/>
        <sz val="10"/>
        <color indexed="8"/>
        <rFont val="Arial"/>
        <family val="2"/>
      </rPr>
      <t xml:space="preserve"> </t>
    </r>
    <r>
      <rPr>
        <sz val="10"/>
        <color indexed="8"/>
        <rFont val="Arial"/>
        <family val="2"/>
      </rPr>
      <t>at your institution.</t>
    </r>
  </si>
  <si>
    <t>H1</t>
  </si>
  <si>
    <t>H2</t>
  </si>
  <si>
    <t>H3</t>
  </si>
  <si>
    <t>H4</t>
  </si>
  <si>
    <t>H5</t>
  </si>
  <si>
    <t>H6</t>
  </si>
  <si>
    <t>H7</t>
  </si>
  <si>
    <t>H8</t>
  </si>
  <si>
    <t>H9</t>
  </si>
  <si>
    <t>H10</t>
  </si>
  <si>
    <t>H11</t>
  </si>
  <si>
    <t>H12</t>
  </si>
  <si>
    <t>H13</t>
  </si>
  <si>
    <t>H14</t>
  </si>
  <si>
    <t>Computer Science</t>
  </si>
  <si>
    <t>Visual/Performing Arts</t>
  </si>
  <si>
    <t>B13</t>
  </si>
  <si>
    <t>B14</t>
  </si>
  <si>
    <t>B15</t>
  </si>
  <si>
    <t>B16</t>
  </si>
  <si>
    <t>B17</t>
  </si>
  <si>
    <t>B18</t>
  </si>
  <si>
    <t>B19</t>
  </si>
  <si>
    <t>B20</t>
  </si>
  <si>
    <t>B21</t>
  </si>
  <si>
    <t xml:space="preserve">Completers of programs of less than two years duration (total): </t>
  </si>
  <si>
    <t xml:space="preserve">Completers of programs of less than two years within 150 percent of normal time: </t>
  </si>
  <si>
    <t xml:space="preserve">Completers of programs of at least two but less than four years (total): </t>
  </si>
  <si>
    <t xml:space="preserve">Completers of programs of at least two but less than four-years within 150 percent of normal time: </t>
  </si>
  <si>
    <t xml:space="preserve">Total transfers-out (within three years) to other institutions: </t>
  </si>
  <si>
    <t xml:space="preserve">Total transfers to two-year institutions: </t>
  </si>
  <si>
    <t xml:space="preserve">Total transfers to four-year institutions: </t>
  </si>
  <si>
    <t>B22</t>
  </si>
  <si>
    <t>C. FIRST-TIME, FIRST-YEAR (FRESHMAN) ADMISSION</t>
  </si>
  <si>
    <t>Applications</t>
  </si>
  <si>
    <t>Do you have a policy of placing students on a waiting list?</t>
  </si>
  <si>
    <t>Admission Requirements</t>
  </si>
  <si>
    <t>High school diploma is required and GED is accepted</t>
  </si>
  <si>
    <t xml:space="preserve">If you have a mailing address other than the above to which applications should be sent, please provide: </t>
  </si>
  <si>
    <r>
      <t xml:space="preserve">Common Application: </t>
    </r>
    <r>
      <rPr>
        <sz val="10"/>
        <color indexed="8"/>
        <rFont val="Arial"/>
        <family val="2"/>
      </rPr>
      <t>The standard application form distributed by the National Association of Secondary School Principals for a large number of private colleges who are members of the Common Application Group.</t>
    </r>
  </si>
  <si>
    <r>
      <t xml:space="preserve">Commuter: </t>
    </r>
    <r>
      <rPr>
        <sz val="10"/>
        <color indexed="8"/>
        <rFont val="Arial"/>
        <family val="2"/>
      </rPr>
      <t xml:space="preserve">A student who lives off campus in housing that is not owned by, operated by, or affiliated with the college. This category includes students who commute from home and students who have moved to the area to attend college. </t>
    </r>
  </si>
  <si>
    <r>
      <t xml:space="preserve">Continuous basis (for program enrollment): </t>
    </r>
    <r>
      <rPr>
        <sz val="10"/>
        <color indexed="8"/>
        <rFont val="Arial"/>
        <family val="2"/>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</si>
  <si>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housing: </t>
    </r>
    <r>
      <rPr>
        <sz val="10"/>
        <color indexed="8"/>
        <rFont val="Arial"/>
        <family val="2"/>
      </rPr>
      <t>College-owned, -operated, or -affiliated housing in which students share room and board expenses and participate in household chores to reduce living expenses.</t>
    </r>
  </si>
  <si>
    <r>
      <t xml:space="preserve">Cross-registration: </t>
    </r>
    <r>
      <rPr>
        <sz val="10"/>
        <color indexed="8"/>
        <rFont val="Arial"/>
        <family val="2"/>
      </rPr>
      <t>A system whereby students enrolled at one institution may take courses at another institution without having to apply to the second institution.</t>
    </r>
  </si>
  <si>
    <r>
      <t xml:space="preserve">Deferred admission: </t>
    </r>
    <r>
      <rPr>
        <sz val="10"/>
        <color indexed="8"/>
        <rFont val="Arial"/>
        <family val="2"/>
      </rPr>
      <t>The practice of permitting admitted students to postpone enrollment, usually for a period of one academic term or one year.</t>
    </r>
  </si>
  <si>
    <r>
      <t xml:space="preserve">Degree: </t>
    </r>
    <r>
      <rPr>
        <sz val="10"/>
        <color indexed="8"/>
        <rFont val="Arial"/>
        <family val="2"/>
      </rPr>
      <t>An award conferred by a college, university, or other postsecondary education institution as official recognition for the successful completion of a program of studies.</t>
    </r>
  </si>
  <si>
    <r>
      <t xml:space="preserve">Differs by program (calendar system): </t>
    </r>
    <r>
      <rPr>
        <sz val="10"/>
        <color indexed="8"/>
        <rFont val="Arial"/>
        <family val="2"/>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</si>
  <si>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10"/>
        <color indexed="8"/>
        <rFont val="Arial"/>
        <family val="2"/>
      </rPr>
      <t xml:space="preserve">See </t>
    </r>
    <r>
      <rPr>
        <b/>
        <sz val="10"/>
        <color indexed="8"/>
        <rFont val="Arial"/>
        <family val="2"/>
      </rPr>
      <t>Postsecondary award, certificate, or diploma.</t>
    </r>
  </si>
  <si>
    <r>
      <t xml:space="preserve">Distance learning: </t>
    </r>
    <r>
      <rPr>
        <sz val="10"/>
        <color indexed="8"/>
        <rFont val="Arial"/>
        <family val="2"/>
      </rPr>
      <t>An option for earning course credit at off-campus locations via cable television, internet, satellite classes, videotapes, correspondence courses, or other means.</t>
    </r>
  </si>
  <si>
    <t>Degree-Seeking
Undergraduates (include first-time first-year)</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</si>
  <si>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</si>
  <si>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G6</t>
  </si>
  <si>
    <t>H. FINANCIAL AID</t>
  </si>
  <si>
    <t>Aid Awarded to Enrolled Undergraduates</t>
  </si>
  <si>
    <t>Scholarships/Grants</t>
  </si>
  <si>
    <t>Federal</t>
  </si>
  <si>
    <t>All other undergraduates enrolled in credit courses</t>
  </si>
  <si>
    <t xml:space="preserve">Total undergraduates </t>
  </si>
  <si>
    <r>
      <t>Need-based $</t>
    </r>
    <r>
      <rPr>
        <sz val="10"/>
        <rFont val="Arial"/>
        <family val="2"/>
      </rPr>
      <t xml:space="preserve"> </t>
    </r>
    <r>
      <rPr>
        <sz val="8"/>
        <rFont val="Arial"/>
        <family val="2"/>
      </rPr>
      <t>(Include non-need-based aid used to meet need.)</t>
    </r>
  </si>
  <si>
    <r>
      <t xml:space="preserve">Non-need-based $     </t>
    </r>
    <r>
      <rPr>
        <sz val="10"/>
        <rFont val="Arial"/>
        <family val="2"/>
      </rPr>
      <t xml:space="preserve"> </t>
    </r>
    <r>
      <rPr>
        <sz val="8"/>
        <rFont val="Arial"/>
        <family val="2"/>
      </rPr>
      <t>(Exclude non-need-based aid used to meet need.)</t>
    </r>
  </si>
  <si>
    <r>
      <t>Campus Ministry:</t>
    </r>
    <r>
      <rPr>
        <sz val="10"/>
        <rFont val="Arial"/>
        <family val="2"/>
      </rPr>
      <t xml:space="preserve"> Religious student organizations (denominational or nondenominational) devoted to fostering religious life on college campuses. May also refer to Campus Crusade for Christ, an interdenominational Christian organization.</t>
    </r>
  </si>
  <si>
    <r>
      <t xml:space="preserve">Model United Nations: </t>
    </r>
    <r>
      <rPr>
        <sz val="10"/>
        <rFont val="Arial"/>
        <family val="2"/>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</si>
  <si>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t xml:space="preserve">Does your institution make use of SAT, ACT, or SAT Subject Test scores in admission decisions for first-time, first-year, degree-seeking applicants?   </t>
  </si>
  <si>
    <t>SAT Math</t>
  </si>
  <si>
    <r>
      <t>Awarded aid</t>
    </r>
    <r>
      <rPr>
        <sz val="10"/>
        <rFont val="Arial"/>
        <family val="2"/>
      </rPr>
      <t>: The dollar amounts offered to financial aid applicants.</t>
    </r>
  </si>
  <si>
    <r>
      <t xml:space="preserve">Early admission: </t>
    </r>
    <r>
      <rPr>
        <sz val="10"/>
        <color indexed="8"/>
        <rFont val="Arial"/>
        <family val="2"/>
      </rPr>
      <t>A policy under which students who have not completed high school are admitted and enroll full time in college, usually after completion of their junior year.</t>
    </r>
  </si>
  <si>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</si>
  <si>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</si>
  <si>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</si>
  <si>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</si>
  <si>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</si>
  <si>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</si>
  <si>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</si>
  <si>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</si>
  <si>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</si>
  <si>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</si>
  <si>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</si>
  <si>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</si>
  <si>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</si>
  <si>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</si>
  <si>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</si>
  <si>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</si>
  <si>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r>
      <t xml:space="preserve">Average dollar amount of institutional non-need-based scholarship and grant aid awarded to students in line </t>
    </r>
    <r>
      <rPr>
        <b/>
        <sz val="9"/>
        <rFont val="Arial"/>
        <family val="2"/>
      </rPr>
      <t>n</t>
    </r>
  </si>
  <si>
    <r>
      <t xml:space="preserve">Number of students in line </t>
    </r>
    <r>
      <rPr>
        <b/>
        <sz val="9"/>
        <rFont val="Arial"/>
        <family val="2"/>
      </rPr>
      <t>a</t>
    </r>
    <r>
      <rPr>
        <sz val="9"/>
        <rFont val="Arial"/>
        <family val="2"/>
      </rPr>
      <t xml:space="preserve"> who were awarded an institutional non-need-based athletic scholarship or grant</t>
    </r>
  </si>
  <si>
    <r>
      <t xml:space="preserve">Average dollar amount of institutional non-need-based athletic scholarships and grants awarded to students in line </t>
    </r>
    <r>
      <rPr>
        <b/>
        <sz val="9"/>
        <rFont val="Arial"/>
        <family val="2"/>
      </rPr>
      <t>p</t>
    </r>
  </si>
  <si>
    <t>Institutional need-based scholarship or grant aid is available</t>
  </si>
  <si>
    <t>Institutional non-need-based scholarship or grant aid is available</t>
  </si>
  <si>
    <t>Institutional scholarship or grant aid is not available</t>
  </si>
  <si>
    <t xml:space="preserve">If institutional financial aid is available for undergraduate degree-seeking nonresident aliens, provide the number of undergraduate degree-seeking nonresident aliens who were awarded need-based or non-need-based aid: </t>
  </si>
  <si>
    <t xml:space="preserve">Average dollar amount of institutional financial aid awarded to undergraduate degree-seeking nonresident aliens: </t>
  </si>
  <si>
    <t>College/university scholarship or grant aid from institutional funds</t>
  </si>
  <si>
    <t>Common Data Set Definitions</t>
  </si>
  <si>
    <r>
      <t>Need-based scholarship or grant aid</t>
    </r>
    <r>
      <rPr>
        <sz val="10"/>
        <color indexed="8"/>
        <rFont val="Arial"/>
        <family val="2"/>
      </rPr>
      <t>: Scholarships and grants from institutional, state, federal, or other sources for which a student must have financial need to qualify.</t>
    </r>
  </si>
  <si>
    <r>
      <t>Non-need-based scholarship or grant aid</t>
    </r>
    <r>
      <rPr>
        <sz val="10"/>
        <color indexed="8"/>
        <rFont val="Arial"/>
        <family val="2"/>
      </rPr>
      <t xml:space="preserve">: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</si>
  <si>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Number accepting a place on the waiting list</t>
  </si>
  <si>
    <t>Number of wait-listed students admitted</t>
  </si>
  <si>
    <t>High school diploma is required and GED is not accepted</t>
  </si>
  <si>
    <t>High school diploma or equivalent is not required</t>
  </si>
  <si>
    <t>Require</t>
  </si>
  <si>
    <t>Recommend</t>
  </si>
  <si>
    <t>Neither require nor recommend</t>
  </si>
  <si>
    <r>
      <t xml:space="preserve">Applicant (first-time, first year): </t>
    </r>
    <r>
      <rPr>
        <sz val="10"/>
        <color indexed="8"/>
        <rFont val="Arial"/>
        <family val="2"/>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</si>
  <si>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10"/>
        <color indexed="8"/>
        <rFont val="Arial"/>
        <family val="2"/>
      </rPr>
      <t xml:space="preserve">That amount of money that an institution charges for processing a student’s application for acceptance. This amount is </t>
    </r>
    <r>
      <rPr>
        <i/>
        <sz val="10"/>
        <color indexed="8"/>
        <rFont val="Arial"/>
        <family val="2"/>
      </rPr>
      <t xml:space="preserve">not </t>
    </r>
    <r>
      <rPr>
        <sz val="10"/>
        <color indexed="8"/>
        <rFont val="Arial"/>
        <family val="2"/>
      </rPr>
      <t>creditable toward tuition and required fees, nor is it refundable if the student is not admitted to the institution.</t>
    </r>
  </si>
  <si>
    <r>
      <t xml:space="preserve">Associate degree: </t>
    </r>
    <r>
      <rPr>
        <sz val="10"/>
        <color indexed="8"/>
        <rFont val="Arial"/>
        <family val="2"/>
      </rPr>
      <t>An award that normally requires at least two but less than four years of full-time equivalent college work.</t>
    </r>
  </si>
  <si>
    <t>Not using essay component</t>
  </si>
  <si>
    <t>ACT Writing</t>
  </si>
  <si>
    <t>Question removed from CDS.</t>
  </si>
  <si>
    <t>Cooperative education program</t>
  </si>
  <si>
    <t>Percent who are from out of state (exclude international/nonresident aliens from the numerator and denominator)</t>
  </si>
  <si>
    <t xml:space="preserve">Deadline for housing deposit (MM/DD): </t>
  </si>
  <si>
    <r>
      <t xml:space="preserve">Bachelor’s degree: </t>
    </r>
    <r>
      <rPr>
        <sz val="10"/>
        <color indexed="8"/>
        <rFont val="Arial"/>
        <family val="2"/>
      </rPr>
      <t xml:space="preserve">An award (baccalaureate or equivalent degree, as determined by the Secretary of the U.S. Department of Education) that normally requires at least four years but </t>
    </r>
    <r>
      <rPr>
        <i/>
        <sz val="10"/>
        <color indexed="8"/>
        <rFont val="Arial"/>
        <family val="2"/>
      </rPr>
      <t>not</t>
    </r>
    <r>
      <rPr>
        <sz val="10"/>
        <color indexed="8"/>
        <rFont val="Arial"/>
        <family val="2"/>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</si>
  <si>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</si>
  <si>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</si>
  <si>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</si>
  <si>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</si>
  <si>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</si>
  <si>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PRIVATE INSTITUTIONS
Tuition:</t>
  </si>
  <si>
    <t>PUBLIC INSTITUTIONS
Tuition:
    In-district</t>
  </si>
  <si>
    <t>PUBLIC INSTITUTIONS 
    In-state (out-of-district):</t>
  </si>
  <si>
    <t>PUBLIC INSTITUTIONS
    Out-of-state:</t>
  </si>
  <si>
    <t>NONRESIDENT ALIENS
Tuition:</t>
  </si>
  <si>
    <t>State (i.e., all states, not only the state in which your institution is located)</t>
  </si>
  <si>
    <t>State and other (e.g., institutional) work-study/employment (Note: Excludes Federal Work-Study captured above.)</t>
  </si>
  <si>
    <r>
      <t xml:space="preserve">Number of students in line </t>
    </r>
    <r>
      <rPr>
        <b/>
        <sz val="9"/>
        <rFont val="Arial"/>
        <family val="2"/>
      </rPr>
      <t>a</t>
    </r>
    <r>
      <rPr>
        <sz val="9"/>
        <rFont val="Arial"/>
        <family val="2"/>
      </rPr>
      <t xml:space="preserve"> who applied for need-based financial aid</t>
    </r>
  </si>
  <si>
    <r>
      <t xml:space="preserve">Number of students in line </t>
    </r>
    <r>
      <rPr>
        <b/>
        <sz val="9"/>
        <rFont val="Arial"/>
        <family val="2"/>
      </rPr>
      <t>c</t>
    </r>
    <r>
      <rPr>
        <sz val="9"/>
        <rFont val="Arial"/>
        <family val="2"/>
      </rPr>
      <t xml:space="preserve"> who were awarded any financial aid</t>
    </r>
  </si>
  <si>
    <t>For Two-Year Institutions</t>
  </si>
  <si>
    <t>Open admission policy as described above for most students, but--</t>
  </si>
  <si>
    <t xml:space="preserve">    selective admission to some programs</t>
  </si>
  <si>
    <t xml:space="preserve">    selective admission for out-of-state students</t>
  </si>
  <si>
    <r>
      <t xml:space="preserve">Work experience (as admission factor): </t>
    </r>
    <r>
      <rPr>
        <sz val="10"/>
        <color indexed="8"/>
        <rFont val="Arial"/>
        <family val="2"/>
      </rPr>
      <t>Special consideration given to students who have been employed prior to application, whether for relevance to major, demonstration of employment-related skills, or as explanation of student’s academic and extracurricular record.</t>
    </r>
  </si>
  <si>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</si>
  <si>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</si>
  <si>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</si>
  <si>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</si>
  <si>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</si>
  <si>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</si>
  <si>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</si>
  <si>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</si>
  <si>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</si>
  <si>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</si>
  <si>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</si>
  <si>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</si>
  <si>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</si>
  <si>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</si>
  <si>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</si>
  <si>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</si>
  <si>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</si>
  <si>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</si>
  <si>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</si>
  <si>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</si>
  <si>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</si>
  <si>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</si>
  <si>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</si>
  <si>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</si>
  <si>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</si>
  <si>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</si>
  <si>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</si>
  <si>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</si>
  <si>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</si>
  <si>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</si>
  <si>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</si>
  <si>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</si>
  <si>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</si>
  <si>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</si>
  <si>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Fall Applicants</t>
  </si>
  <si>
    <t>Applicants</t>
  </si>
  <si>
    <t>Total Scholarships/Grants</t>
  </si>
  <si>
    <t>Self-Help</t>
  </si>
  <si>
    <t>Student loans from all sources (excluding parent loans)</t>
  </si>
  <si>
    <t>Total Self-Help</t>
  </si>
  <si>
    <t>Parent Loans</t>
  </si>
  <si>
    <t>Athletic Awards</t>
  </si>
  <si>
    <t>First-time
Full-time
Freshmen</t>
  </si>
  <si>
    <t>Full-time
Undergraduate
(Incl. Fresh.)</t>
  </si>
  <si>
    <t>Less Than
Full-time
Undergraduate</t>
  </si>
  <si>
    <t>a)</t>
  </si>
  <si>
    <t>All definitions related to the financial aid section appear at the end of the Definitions document.</t>
  </si>
  <si>
    <t xml:space="preserve">Items preceded by an asterisk (*) represent definitions agreed to among publishers which do not appear on the CDS document but may be present on individual publishers’ surveys. </t>
  </si>
  <si>
    <t>b)</t>
  </si>
  <si>
    <t>c)</t>
  </si>
  <si>
    <r>
      <t xml:space="preserve">Number of students in line </t>
    </r>
    <r>
      <rPr>
        <b/>
        <sz val="9"/>
        <rFont val="Arial"/>
        <family val="2"/>
      </rPr>
      <t>b</t>
    </r>
    <r>
      <rPr>
        <sz val="9"/>
        <rFont val="Arial"/>
        <family val="2"/>
      </rPr>
      <t xml:space="preserve"> who were determined to have financial need</t>
    </r>
  </si>
  <si>
    <t>d)</t>
  </si>
  <si>
    <t>e)</t>
  </si>
  <si>
    <t>f)</t>
  </si>
  <si>
    <t>g)</t>
  </si>
  <si>
    <t>h)</t>
  </si>
  <si>
    <t>i)</t>
  </si>
  <si>
    <t>j)</t>
  </si>
  <si>
    <t>k)</t>
  </si>
  <si>
    <t>l)</t>
  </si>
  <si>
    <t>m)</t>
  </si>
  <si>
    <t>Full-time
Undergrad
(Incl. Fresh.)</t>
  </si>
  <si>
    <t>Less Than
Full-time
Undergrad</t>
  </si>
  <si>
    <t>n)</t>
  </si>
  <si>
    <t>o)</t>
  </si>
  <si>
    <t>p)</t>
  </si>
  <si>
    <t>H2A</t>
  </si>
  <si>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</si>
  <si>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t>Doctoral degree
research/scholarship</t>
  </si>
  <si>
    <t>Doctoral degree –
professional practice</t>
  </si>
  <si>
    <t>Doctoral degree -- other</t>
  </si>
  <si>
    <t>Total all graduate</t>
  </si>
  <si>
    <t>Doctoral degrees – research/scholarship</t>
  </si>
  <si>
    <t>Doctoral degrees – professional practice</t>
  </si>
  <si>
    <t>Doctoral degrees – other</t>
  </si>
  <si>
    <r>
      <t>Housing:</t>
    </r>
    <r>
      <rPr>
        <sz val="10"/>
        <rFont val="Arial"/>
        <family val="2"/>
      </rPr>
      <t xml:space="preserve"> Check all types of college-owned, -operated, or -affiliated housing available for undergraduates at your institution.</t>
    </r>
  </si>
  <si>
    <t>G. ANNUAL EXPENSES</t>
  </si>
  <si>
    <t>First-Year</t>
  </si>
  <si>
    <t>Number of credits per term a student can take for the stated full-time tuition</t>
  </si>
  <si>
    <t>Minimum</t>
  </si>
  <si>
    <t>Maximum</t>
  </si>
  <si>
    <t>Residents</t>
  </si>
  <si>
    <t>Commuters
(living at home)</t>
  </si>
  <si>
    <t>Commuters
(not living at home)</t>
  </si>
  <si>
    <t>Books and supplies</t>
  </si>
  <si>
    <t>Room only</t>
  </si>
  <si>
    <t>Board only</t>
  </si>
  <si>
    <t>Transportation</t>
  </si>
  <si>
    <t>Other expenses</t>
  </si>
  <si>
    <t>G1</t>
  </si>
  <si>
    <t>J. DEGREES CONFERRED</t>
  </si>
  <si>
    <t>J1</t>
  </si>
  <si>
    <t>Category</t>
  </si>
  <si>
    <t>Diploma/Certificates</t>
  </si>
  <si>
    <t>Bachelor’s</t>
  </si>
  <si>
    <t>Agriculture</t>
  </si>
  <si>
    <t>Architecture</t>
  </si>
  <si>
    <t>Biological/life sciences</t>
  </si>
  <si>
    <t>Business/marketing</t>
  </si>
  <si>
    <t>Computer and information sciences</t>
  </si>
  <si>
    <t>Education</t>
  </si>
  <si>
    <t>Interdisciplinary studies</t>
  </si>
  <si>
    <r>
      <t>Distribution of high school units required and/or recommended.</t>
    </r>
    <r>
      <rPr>
        <sz val="10"/>
        <rFont val="Arial"/>
        <family val="2"/>
      </rPr>
      <t xml:space="preserve"> Specify the distribution of academic high school course units required and/or recommended of all or most degree-seeking students using Carnegie units (one unit equals one year of study or its equivalent). If you use a different system for calculating units, please convert.</t>
    </r>
  </si>
  <si>
    <t>Other (specify)</t>
  </si>
  <si>
    <t>Non-need institutional grants</t>
  </si>
  <si>
    <t>Non-need tuition waivers</t>
  </si>
  <si>
    <t>Non-need athletic awards</t>
  </si>
  <si>
    <t>Non-need federal grants</t>
  </si>
  <si>
    <t>Non-need state grants</t>
  </si>
  <si>
    <t>Non-need outside grants</t>
  </si>
  <si>
    <t>Non-need student loans</t>
  </si>
  <si>
    <t>Non-need parent loans</t>
  </si>
  <si>
    <t>Non-need work</t>
  </si>
  <si>
    <t>Financial Aid Definitions</t>
  </si>
  <si>
    <r>
      <t>Financial need</t>
    </r>
    <r>
      <rPr>
        <sz val="10"/>
        <color indexed="8"/>
        <rFont val="Arial"/>
        <family val="2"/>
      </rPr>
      <t xml:space="preserve">: As determined by your institution using the federal methodology and/or your institution's own standards. </t>
    </r>
  </si>
  <si>
    <t>H15</t>
  </si>
  <si>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 </t>
  </si>
  <si>
    <t>(Initiated during 2006-2007 cycle)</t>
  </si>
  <si>
    <t>Campus Ministries</t>
  </si>
  <si>
    <t>International Student Organization</t>
  </si>
  <si>
    <t>Model UN</t>
  </si>
  <si>
    <t>Room and board total  (if your college cannot provide separate room and board figures for commuters not living at home):</t>
  </si>
  <si>
    <t xml:space="preserve">First-time, first-year (freshman) students </t>
  </si>
  <si>
    <r>
      <t xml:space="preserve">Activities offered </t>
    </r>
    <r>
      <rPr>
        <sz val="10"/>
        <rFont val="Arial"/>
        <family val="2"/>
      </rPr>
      <t xml:space="preserve">Identify those programs available at your institution. </t>
    </r>
  </si>
  <si>
    <t>Army ROTC is offered:</t>
  </si>
  <si>
    <t>Naval ROTC is offered:</t>
  </si>
  <si>
    <t>Air Force ROTC is offered:</t>
  </si>
  <si>
    <t>On Campus</t>
  </si>
  <si>
    <t>Name of Cooperating Institution</t>
  </si>
  <si>
    <t xml:space="preserve">At Cooperating Institution </t>
  </si>
  <si>
    <t>Do you have an open admission policy, under which virtually all secondary school graduates or students with GED equivalency diplomas are admitted without regard to academic record, test scores, or other qualifications?  If so, check which applies:</t>
  </si>
  <si>
    <t xml:space="preserve">Open admission policy as described above for all students </t>
  </si>
  <si>
    <t>C3</t>
  </si>
  <si>
    <t>C1</t>
  </si>
  <si>
    <t>C2</t>
  </si>
  <si>
    <t>C4</t>
  </si>
  <si>
    <t>C5</t>
  </si>
  <si>
    <t>C6</t>
  </si>
  <si>
    <t>C7</t>
  </si>
  <si>
    <t>C8</t>
  </si>
  <si>
    <t>C9</t>
  </si>
  <si>
    <t>C10</t>
  </si>
  <si>
    <t>C11</t>
  </si>
  <si>
    <t>C12</t>
  </si>
  <si>
    <t>C13</t>
  </si>
  <si>
    <t>C14</t>
  </si>
  <si>
    <t>C15</t>
  </si>
  <si>
    <t>C16</t>
  </si>
  <si>
    <t>C17</t>
  </si>
  <si>
    <t>C18</t>
  </si>
  <si>
    <t>C19</t>
  </si>
  <si>
    <t>C20</t>
  </si>
  <si>
    <t>C21</t>
  </si>
  <si>
    <t>C22</t>
  </si>
  <si>
    <t>ACT</t>
  </si>
  <si>
    <t xml:space="preserve">Entrance exams </t>
  </si>
  <si>
    <t>C8A</t>
  </si>
  <si>
    <r>
      <t xml:space="preserve">Talent/ability (as admission factor): </t>
    </r>
    <r>
      <rPr>
        <sz val="10"/>
        <color indexed="8"/>
        <rFont val="Arial"/>
        <family val="2"/>
      </rPr>
      <t>Special consideration given to students with demonstrated talent/abilities in areas of interest to the institution (e.g., sports, the arts, languages, etc.).</t>
    </r>
  </si>
  <si>
    <r>
      <t>Teacher certification program:</t>
    </r>
    <r>
      <rPr>
        <sz val="10"/>
        <color indexed="8"/>
        <rFont val="Arial"/>
        <family val="2"/>
      </rPr>
      <t xml:space="preserve"> Program designed to prepare students to meet the requirements for certification as teachers in elementary, middle/junior high, and secondary schools.</t>
    </r>
  </si>
  <si>
    <r>
      <t xml:space="preserve">Transfer applicant: </t>
    </r>
    <r>
      <rPr>
        <sz val="10"/>
        <color indexed="8"/>
        <rFont val="Arial"/>
        <family val="2"/>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</si>
  <si>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 xml:space="preserve">Board (charges): </t>
    </r>
    <r>
      <rPr>
        <sz val="10"/>
        <color indexed="8"/>
        <rFont val="Arial"/>
        <family val="2"/>
      </rPr>
      <t>Assume average cost for 19 meals per week or the maximum meal plan.</t>
    </r>
  </si>
  <si>
    <r>
      <t xml:space="preserve">Books and supplies (costs): </t>
    </r>
    <r>
      <rPr>
        <sz val="10"/>
        <color indexed="8"/>
        <rFont val="Arial"/>
        <family val="2"/>
      </rPr>
      <t>Average cost of books and supplies. Do not include unusual costs for special groups of students (e.g., engineering or art majors), unless they constitute the majority of students at your institution.</t>
    </r>
  </si>
  <si>
    <r>
      <t xml:space="preserve">Calendar system: </t>
    </r>
    <r>
      <rPr>
        <sz val="10"/>
        <color indexed="8"/>
        <rFont val="Arial"/>
        <family val="2"/>
      </rPr>
      <t>The method by which an institution structures most of its courses for the academic year.</t>
    </r>
  </si>
  <si>
    <r>
      <t xml:space="preserve">Carnegie units: </t>
    </r>
    <r>
      <rPr>
        <sz val="10"/>
        <color indexed="8"/>
        <rFont val="Arial"/>
        <family val="2"/>
      </rPr>
      <t>One year of study or the equivalent in a secondary school subject.</t>
    </r>
  </si>
  <si>
    <r>
      <t xml:space="preserve">Certificate: </t>
    </r>
    <r>
      <rPr>
        <sz val="10"/>
        <color indexed="8"/>
        <rFont val="Arial"/>
        <family val="2"/>
      </rPr>
      <t xml:space="preserve">See </t>
    </r>
    <r>
      <rPr>
        <b/>
        <sz val="10"/>
        <color indexed="8"/>
        <rFont val="Arial"/>
        <family val="2"/>
      </rPr>
      <t>Postsecondary award, certificate, or diploma.</t>
    </r>
  </si>
  <si>
    <r>
      <t xml:space="preserve">Class rank: </t>
    </r>
    <r>
      <rPr>
        <sz val="10"/>
        <color indexed="8"/>
        <rFont val="Arial"/>
        <family val="2"/>
      </rPr>
      <t>The relative numerical position of a student in his or her graduating class, calculated by the high school on the basis of grade-point average, whether weighted or unweighted.</t>
    </r>
  </si>
  <si>
    <r>
      <t xml:space="preserve">College-preparatory program: </t>
    </r>
    <r>
      <rPr>
        <sz val="10"/>
        <color indexed="8"/>
        <rFont val="Arial"/>
        <family val="2"/>
      </rPr>
      <t xml:space="preserve">Courses in academic subjects (English, history and social studies, foreign languages, mathematics, science, and the arts) that stress preparation for college or university study. </t>
    </r>
  </si>
  <si>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</si>
  <si>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</si>
  <si>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</si>
  <si>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</si>
  <si>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</si>
  <si>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</si>
  <si>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</si>
  <si>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</si>
  <si>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</si>
  <si>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r>
      <t xml:space="preserve">International student group: </t>
    </r>
    <r>
      <rPr>
        <sz val="10"/>
        <color indexed="8"/>
        <rFont val="Arial"/>
        <family val="2"/>
      </rPr>
      <t>Student groups that facilitate cultural dialogue, support a diverse campus, assist international students in acclimation and creating a social network.</t>
    </r>
    <r>
      <rPr>
        <b/>
        <sz val="10"/>
        <color indexed="8"/>
        <rFont val="Arial"/>
        <family val="2"/>
      </rPr>
      <t xml:space="preserve"> </t>
    </r>
  </si>
  <si>
    <r>
      <t>Need-based self-help aid</t>
    </r>
    <r>
      <rPr>
        <sz val="10"/>
        <color indexed="8"/>
        <rFont val="Arial"/>
        <family val="2"/>
      </rPr>
      <t>: Loans and jobs  from institutional, state, federal, or other sources for which a student must demonstrate financial need to qualify.</t>
    </r>
  </si>
  <si>
    <r>
      <t>Non-need-based self-help aid</t>
    </r>
    <r>
      <rPr>
        <sz val="10"/>
        <color indexed="8"/>
        <rFont val="Arial"/>
        <family val="2"/>
      </rPr>
      <t>: Loans and jobs from institutional, state, or other sources for which a student need not demonstrate financial need to qualify.</t>
    </r>
  </si>
  <si>
    <t>E1</t>
  </si>
  <si>
    <t>E2</t>
  </si>
  <si>
    <t>E3</t>
  </si>
  <si>
    <r>
      <t xml:space="preserve">Grade-point average (academic high school GPA): </t>
    </r>
    <r>
      <rPr>
        <sz val="10"/>
        <color indexed="8"/>
        <rFont val="Arial"/>
        <family val="2"/>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</si>
  <si>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Post-baccalaureate certificate: </t>
    </r>
    <r>
      <rPr>
        <sz val="10"/>
        <color indexed="8"/>
        <rFont val="Arial"/>
        <family val="2"/>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</si>
  <si>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10"/>
        <color indexed="8"/>
        <rFont val="Arial"/>
        <family val="2"/>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</si>
  <si>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10"/>
        <color indexed="8"/>
        <rFont val="Arial"/>
        <family val="2"/>
      </rPr>
      <t>Includes the following three IPEDS definitions for postsecondary awards, certificates, and diplomas of varying durations and credit/contact hour requirements—</t>
    </r>
  </si>
  <si>
    <t>Undergraduate per-credit-hour charges (tuition only)</t>
  </si>
  <si>
    <t>International Student’s Financial Aid Application</t>
  </si>
  <si>
    <t>International Student’s Certification of Finances</t>
  </si>
  <si>
    <t>Noncustodial PROFILE</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</si>
  <si>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</si>
  <si>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</si>
  <si>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</si>
  <si>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</si>
  <si>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</si>
  <si>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</si>
  <si>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</si>
  <si>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</si>
  <si>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</si>
  <si>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</si>
  <si>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</si>
  <si>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</si>
  <si>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</si>
  <si>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</si>
  <si>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r>
      <t>Need-based aid</t>
    </r>
    <r>
      <rPr>
        <sz val="10"/>
        <color indexed="8"/>
        <rFont val="Arial"/>
        <family val="2"/>
      </rPr>
      <t>: College-funded or college-administered award from institutional, state, federal, or other sources for which a student must have financial need to qualify. This includes both institutional and noninstitutional student aid (grants, jobs, and loans).</t>
    </r>
  </si>
  <si>
    <t>Totals should = 100%</t>
  </si>
  <si>
    <t>Street Address (if different):</t>
  </si>
  <si>
    <t>Main Phone Number:</t>
  </si>
  <si>
    <t>Admissions Office Mailing Address:</t>
  </si>
  <si>
    <t>Classify your undergraduate institution:</t>
  </si>
  <si>
    <t>Degrees offered by your institution:</t>
  </si>
  <si>
    <t>Postbachelor's certificates</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</si>
  <si>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</si>
  <si>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</si>
  <si>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</si>
  <si>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</si>
  <si>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Common Application</t>
  </si>
  <si>
    <r>
      <t>Work study and employment</t>
    </r>
    <r>
      <rPr>
        <sz val="10"/>
        <color indexed="8"/>
        <rFont val="Arial"/>
        <family val="2"/>
      </rPr>
      <t>: Federal and state work study aid, and any employment packaged by your institution in financial aid awards.</t>
    </r>
  </si>
  <si>
    <t>A1</t>
  </si>
  <si>
    <t>A2</t>
  </si>
  <si>
    <t>A3</t>
  </si>
  <si>
    <t>A4</t>
  </si>
  <si>
    <t>A5</t>
  </si>
  <si>
    <r>
      <t xml:space="preserve">Double major: </t>
    </r>
    <r>
      <rPr>
        <sz val="10"/>
        <color indexed="8"/>
        <rFont val="Arial"/>
        <family val="2"/>
      </rPr>
      <t>Program in which students may complete two undergraduate programs of study simultaneously.</t>
    </r>
  </si>
  <si>
    <r>
      <t xml:space="preserve">Dual enrollment: </t>
    </r>
    <r>
      <rPr>
        <sz val="10"/>
        <color indexed="8"/>
        <rFont val="Arial"/>
        <family val="2"/>
      </rPr>
      <t>A program through which high school students may enroll in college courses while still enrolled in high school. Students are not required to apply for admission to the college in order to participate.</t>
    </r>
  </si>
  <si>
    <r>
      <t xml:space="preserve">Early action plan: </t>
    </r>
    <r>
      <rPr>
        <sz val="10"/>
        <color indexed="8"/>
        <rFont val="Arial"/>
        <family val="2"/>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</si>
  <si>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</si>
  <si>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ACT only</t>
  </si>
  <si>
    <t>SAT Subject Tests only</t>
  </si>
  <si>
    <t>C8E</t>
  </si>
  <si>
    <t>SAT Subject Tests</t>
  </si>
  <si>
    <t>C8F</t>
  </si>
  <si>
    <t>Latest date by which SAT Subject Test scores must be received for fall-term admission</t>
  </si>
  <si>
    <t>Latest date by which SAT or ACT scores must be received for fall-term admission</t>
  </si>
  <si>
    <t>SAT or ACT</t>
  </si>
  <si>
    <t>SAT only</t>
  </si>
  <si>
    <t>SAT and SAT Subject Tests or ACT</t>
  </si>
  <si>
    <t xml:space="preserve"> Please indicate how your institution will use the SAT or ACT writing component; check all that apply:</t>
  </si>
  <si>
    <t>For admission</t>
  </si>
  <si>
    <t>For placement</t>
  </si>
  <si>
    <t>For advising</t>
  </si>
  <si>
    <t>In place of an application essay</t>
  </si>
  <si>
    <t>As a validity check on the application essay</t>
  </si>
  <si>
    <t>No college policy as of now</t>
  </si>
  <si>
    <r>
      <t>In addition</t>
    </r>
    <r>
      <rPr>
        <sz val="10"/>
        <color indexed="8"/>
        <rFont val="Arial"/>
        <family val="2"/>
      </rPr>
      <t>, does your institution use applicants' test scores for academic advising?</t>
    </r>
  </si>
  <si>
    <t>C8G</t>
  </si>
  <si>
    <t>G0</t>
  </si>
  <si>
    <t>Communication/journalism</t>
  </si>
  <si>
    <r>
      <t xml:space="preserve">Public institution: </t>
    </r>
    <r>
      <rPr>
        <sz val="10"/>
        <color indexed="8"/>
        <rFont val="Arial"/>
        <family val="2"/>
      </rPr>
      <t>An educational institution whose programs and activities are operated by publicly elected or appointed school officials, and which is supported primarily by public funds.</t>
    </r>
  </si>
  <si>
    <r>
      <t xml:space="preserve">Quarter calendar system: </t>
    </r>
    <r>
      <rPr>
        <sz val="10"/>
        <color indexed="8"/>
        <rFont val="Arial"/>
        <family val="2"/>
      </rPr>
      <t>A calendar system in which the academic year consists of three sessions called quarters of about 12 weeks each. The range may be from 10 to 15 weeks. There may be an additional quarter in the summer.</t>
    </r>
  </si>
  <si>
    <r>
      <t xml:space="preserve">Race/ethnicity: </t>
    </r>
    <r>
      <rPr>
        <sz val="10"/>
        <color indexed="8"/>
        <rFont val="Arial"/>
        <family val="2"/>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</si>
  <si>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10"/>
        <color indexed="8"/>
        <rFont val="Arial"/>
        <family val="2"/>
      </rPr>
      <t>Category used to classify students or employees whose race/ethnicity is not known and whom institutions are unable to place in one of the specified racial/ethnic categories.</t>
    </r>
  </si>
  <si>
    <r>
      <t xml:space="preserve">Religious affiliation/commitment (as admission factor): </t>
    </r>
    <r>
      <rPr>
        <sz val="10"/>
        <color indexed="8"/>
        <rFont val="Arial"/>
        <family val="2"/>
      </rPr>
      <t xml:space="preserve">Special consideration given in the admission process for affiliation with a certain church or faith/religion, commitment to a religious vocation, or observance of certain religious tenets/lifestyle. </t>
    </r>
  </si>
  <si>
    <r>
      <t xml:space="preserve">Required fees: </t>
    </r>
    <r>
      <rPr>
        <sz val="10"/>
        <color indexed="8"/>
        <rFont val="Arial"/>
        <family val="2"/>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</si>
  <si>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</si>
  <si>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</si>
  <si>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</si>
  <si>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</si>
  <si>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Freshman wait-listed students (students who met admission requirements but whose final admission was contingent on space availability)</t>
  </si>
  <si>
    <r>
      <t>Terminal degree:</t>
    </r>
    <r>
      <rPr>
        <sz val="9"/>
        <rFont val="Arial"/>
        <family val="2"/>
      </rPr>
      <t xml:space="preserve"> the highest degree in a field: example, M. Arch (architecture) and MFA (master of fine arts).</t>
    </r>
  </si>
  <si>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</si>
  <si>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</si>
  <si>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t>This question has been removed from the Common Data Set.</t>
  </si>
  <si>
    <r>
      <t xml:space="preserve">ROTC </t>
    </r>
    <r>
      <rPr>
        <sz val="10"/>
        <rFont val="Arial"/>
        <family val="2"/>
      </rPr>
      <t>(program offered in cooperation with Reserve Officers' Training Corps)</t>
    </r>
  </si>
  <si>
    <t>Total first-time, first-year (freshman) women who were admitted</t>
  </si>
  <si>
    <r>
      <t>Weekend college:</t>
    </r>
    <r>
      <rPr>
        <sz val="10"/>
        <color indexed="8"/>
        <rFont val="Arial"/>
        <family val="2"/>
      </rPr>
      <t xml:space="preserve"> A program that allows students to take a complete course of study and attend classes only on weekends. </t>
    </r>
  </si>
  <si>
    <t>Federal Nursing Loans</t>
  </si>
  <si>
    <t>State Loans</t>
  </si>
  <si>
    <t>College/university loans from institutional funds</t>
  </si>
  <si>
    <t>Scholarships and Grants</t>
  </si>
  <si>
    <t>Federal Pell</t>
  </si>
  <si>
    <t>SEOG</t>
  </si>
  <si>
    <t>State scholarships/grants</t>
  </si>
  <si>
    <t>Private scholarships</t>
  </si>
  <si>
    <t>United Negro College Fund</t>
  </si>
  <si>
    <t>Federal Nursing Scholarship</t>
  </si>
  <si>
    <t>Non-Need Based</t>
  </si>
  <si>
    <t>Need-Based</t>
  </si>
  <si>
    <t>Academics</t>
  </si>
  <si>
    <t>Art</t>
  </si>
  <si>
    <t>Athletics</t>
  </si>
  <si>
    <t>Job skills</t>
  </si>
  <si>
    <t>ROTC</t>
  </si>
  <si>
    <t>Leadership</t>
  </si>
  <si>
    <t>Music/drama</t>
  </si>
  <si>
    <t>Religious affiliation</t>
  </si>
  <si>
    <t>State/district residency</t>
  </si>
  <si>
    <r>
      <t>Class Sections:</t>
    </r>
    <r>
      <rPr>
        <sz val="10"/>
        <rFont val="Arial"/>
        <family val="2"/>
      </rPr>
      <t xml:space="preserve">  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should be counted only once and should not be duplicated because of course catalog cross-listings.</t>
    </r>
  </si>
  <si>
    <r>
      <t>Class Subsections:</t>
    </r>
    <r>
      <rPr>
        <sz val="10"/>
        <rFont val="Arial"/>
        <family val="2"/>
      </rPr>
      <t xml:space="preserve">  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</si>
  <si>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Graduate</t>
  </si>
  <si>
    <t>Degree-seeking, first-time</t>
  </si>
  <si>
    <t>All other graduates enrolled in credit courses</t>
  </si>
  <si>
    <t>Total graduate</t>
  </si>
  <si>
    <t>Total all undergraduates</t>
  </si>
  <si>
    <t>GRAND TOTAL ALL STUDENTS</t>
  </si>
  <si>
    <t>Degree-Seeking
First-Time
First Year</t>
  </si>
  <si>
    <t>Nonresident aliens</t>
  </si>
  <si>
    <r>
      <t>Internship:</t>
    </r>
    <r>
      <rPr>
        <sz val="10"/>
        <color indexed="8"/>
        <rFont val="Arial"/>
        <family val="2"/>
      </rPr>
      <t xml:space="preserve"> Any short-term, supervised work experience usually related to a student’s major field, for which the student earns academic credit. The work can be full- or part-time, on- or off-campus, paid or unpaid.</t>
    </r>
  </si>
  <si>
    <r>
      <t xml:space="preserve">Liberal arts/career combination: </t>
    </r>
    <r>
      <rPr>
        <sz val="10"/>
        <color indexed="8"/>
        <rFont val="Arial"/>
        <family val="2"/>
      </rPr>
      <t>Program in which a student earns undergraduate degrees in two separate fields, one in a liberal arts major and the other in a professional or specialized major, whether on campus or through cross‑registration.</t>
    </r>
  </si>
  <si>
    <t>Institutional: Endowed scholarships, annual gifts and tuition funded grants, awarded by the college, excluding athletic aid and tuition waivers (which are reported below).</t>
  </si>
  <si>
    <r>
      <t>Number of Enrolled Students Awarded Non-need-based Scholarships and Grants</t>
    </r>
    <r>
      <rPr>
        <sz val="10"/>
        <rFont val="Arial"/>
        <family val="2"/>
      </rPr>
      <t>:  List the number of degree-seeking full-time and less-than-full-time undergraduates who had no financial need and who were awarded institutional non-need-based scholarship or grant aid. Numbers should reflect the cohort awarded the dollars reported in H1.  Note:  In the chart below, students may be counted in more than one row, and full-time freshmen should also be counted as full-time undergraduates.</t>
    </r>
  </si>
  <si>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</si>
  <si>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r>
      <t>Institutional scholarships and grants</t>
    </r>
    <r>
      <rPr>
        <sz val="10"/>
        <color indexed="8"/>
        <rFont val="Arial"/>
        <family val="2"/>
      </rPr>
      <t>: Endowed scholarships, annual gifts and tuition funded grants for which the institution determines the recipient.</t>
    </r>
  </si>
  <si>
    <r>
      <t xml:space="preserve">External scholarships and grants: </t>
    </r>
    <r>
      <rPr>
        <sz val="10"/>
        <color indexed="8"/>
        <rFont val="Arial"/>
        <family val="2"/>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</si>
  <si>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</si>
  <si>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t>Cooperative education program:</t>
    </r>
    <r>
      <rPr>
        <sz val="10"/>
        <color indexed="8"/>
        <rFont val="Arial"/>
        <family val="2"/>
      </rPr>
      <t xml:space="preserve"> A program that provides for alternate class attendance and employment in business, industry, or government.</t>
    </r>
  </si>
  <si>
    <t xml:space="preserve">Percent of total first-time, first-year (freshman) students who submitted high school GPA:  </t>
  </si>
  <si>
    <t xml:space="preserve">Application closing date (fall):  </t>
  </si>
  <si>
    <t xml:space="preserve">Priority date: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</si>
  <si>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</si>
  <si>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</si>
  <si>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</si>
  <si>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</si>
  <si>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</si>
  <si>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</si>
  <si>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</si>
  <si>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</si>
  <si>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</si>
  <si>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</si>
  <si>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</si>
  <si>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</si>
  <si>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 xml:space="preserve">Minority faculty: includes faculty who designate themselves as Black, non-Hispanic; American Indian or Alaska Native; Asian, Native Hawaiian or other Pacific Islander, or Hispanic. </t>
  </si>
  <si>
    <r>
      <t xml:space="preserve">Doctor’s degree-professional practice: </t>
    </r>
    <r>
      <rPr>
        <sz val="10"/>
        <color indexed="8"/>
        <rFont val="Arial"/>
        <family val="2"/>
      </rPr>
      <t>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</si>
  <si>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 xml:space="preserve">Doctor’s degree-other: </t>
    </r>
    <r>
      <rPr>
        <sz val="10"/>
        <color indexed="8"/>
        <rFont val="Arial"/>
        <family val="2"/>
      </rPr>
      <t>A doctor’s degree that does not meet the definition of a doctor’s degree - research/scholarship or a doctor’s degree - professional practice.</t>
    </r>
  </si>
  <si>
    <r>
      <t xml:space="preserve">Graduate student: </t>
    </r>
    <r>
      <rPr>
        <sz val="10"/>
        <color indexed="8"/>
        <rFont val="Arial"/>
        <family val="2"/>
      </rPr>
      <t>A student who holds a bachelor’s or equivalent, and is taking courses at the post-baccalaureate level.</t>
    </r>
  </si>
  <si>
    <r>
      <t xml:space="preserve">Master's degree: </t>
    </r>
    <r>
      <rPr>
        <sz val="10"/>
        <color indexed="8"/>
        <rFont val="Arial"/>
        <family val="2"/>
      </rPr>
      <t>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t>
    </r>
  </si>
  <si>
    <t xml:space="preserve">Total dollar amount of institutional financial aid awarded to undergraduate degree-seeking nonresident aliens:  </t>
  </si>
  <si>
    <t>Check off all financial aid forms domestic first-year (freshman) financial aid applicants must submit:</t>
  </si>
  <si>
    <t>Please check off all types of aid available to undergraduates at your institution:</t>
  </si>
  <si>
    <t>TOTAL (should = 100%)</t>
  </si>
  <si>
    <r>
      <t>Financial aid applicant</t>
    </r>
    <r>
      <rPr>
        <sz val="10"/>
        <color indexed="8"/>
        <rFont val="Arial"/>
        <family val="2"/>
      </rPr>
      <t xml:space="preserve">: Any applicant who submits </t>
    </r>
    <r>
      <rPr>
        <b/>
        <sz val="10"/>
        <color indexed="8"/>
        <rFont val="Arial"/>
        <family val="2"/>
      </rPr>
      <t xml:space="preserve">any one of </t>
    </r>
    <r>
      <rPr>
        <sz val="10"/>
        <color indexed="8"/>
        <rFont val="Arial"/>
        <family val="2"/>
      </rPr>
      <t xml:space="preserve">the institutionally required financial aid applications/forms, such as the FAFSA. </t>
    </r>
  </si>
  <si>
    <t>Admissions Fax Number:</t>
  </si>
  <si>
    <t xml:space="preserve">Maximum number of credits or courses that may be transferred from a two-year institution: </t>
  </si>
  <si>
    <t>D13</t>
  </si>
  <si>
    <t xml:space="preserve">Maximum number of credits or courses that may be transferred from a four-year institution:  </t>
  </si>
  <si>
    <t>D14</t>
  </si>
  <si>
    <t>D15</t>
  </si>
  <si>
    <t>D16</t>
  </si>
  <si>
    <t xml:space="preserve">Minimum number of credits that transfers must complete at your institution to earn a bachelor’s degree:  </t>
  </si>
  <si>
    <t>D17</t>
  </si>
  <si>
    <t>F. STUDENT LIFE</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</si>
  <si>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</si>
  <si>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</si>
  <si>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</si>
  <si>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</si>
  <si>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</si>
  <si>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</si>
  <si>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</si>
  <si>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Choral groups</t>
  </si>
  <si>
    <t>Concert band</t>
  </si>
  <si>
    <t>Does your institution allow high school students to enroll as full-time, first-time, first-year (freshman) students one year or more before high school graduation?</t>
  </si>
  <si>
    <t xml:space="preserve">PRIVATE INSTITUTIONS:
</t>
  </si>
  <si>
    <t xml:space="preserve">NONRESIDENT ALIENS:
</t>
  </si>
  <si>
    <t>PUBLIC INSTITUTIONS 
    Out-of-state:</t>
  </si>
  <si>
    <t>PUBLIC INSTITUTIONS 
    In-district:</t>
  </si>
  <si>
    <t>Federal Work-Study</t>
  </si>
  <si>
    <t>(a) instructional faculty in preclinical and clinical medicine, faculty who are not paid (e.g., those who donate their services or are in the military), or research-only faculty, post-doctoral fellows, or pre-doctoral fellows</t>
  </si>
  <si>
    <t>(b) administrative officers with titles such as dean of students, librarian, registrar, coach, and the like, even though they may devote part of their time to classroom instruction and may have faculty status</t>
  </si>
  <si>
    <t>(c) other administrators/staff who teach one or more non-clinical credit courses even though they do not have faculty status</t>
  </si>
  <si>
    <t>(d) undergraduate or graduate students who assist in the instruction of courses, but have titles such as teaching assistant, teaching fellow, and the like</t>
  </si>
  <si>
    <t>(e) faculty on sabbatical or leave with pay</t>
  </si>
  <si>
    <t xml:space="preserve">(f) faculty on leave without pay </t>
  </si>
  <si>
    <t>(g) replacement faculty for faculty on sabbatical leave or leave with pay</t>
  </si>
  <si>
    <t>Full-time</t>
  </si>
  <si>
    <t>Part-time</t>
  </si>
  <si>
    <t>Exclude</t>
  </si>
  <si>
    <t>Include only if they teach one or more non-clinical credit courses</t>
  </si>
  <si>
    <t>Include</t>
  </si>
  <si>
    <r>
      <t>Full-time instructional faculty:</t>
    </r>
    <r>
      <rPr>
        <sz val="9"/>
        <rFont val="Arial"/>
        <family val="2"/>
      </rPr>
      <t xml:space="preserve"> faculty employed on a full-time basis for instruction (including those with released time for research)</t>
    </r>
  </si>
  <si>
    <r>
      <t xml:space="preserve">Part-time instructional faculty: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instructional faculty but who teach one or more non-clinical credit courses may be counted as part-time faculty.</t>
    </r>
  </si>
  <si>
    <t>Total number in stand-alone graduate/ professional programs in which faculty teach virtually only graduate-level students</t>
  </si>
  <si>
    <t>(based on</t>
  </si>
  <si>
    <t>students</t>
  </si>
  <si>
    <t>and</t>
  </si>
  <si>
    <r>
      <t xml:space="preserve">High school diploma or recognized equivalent: </t>
    </r>
    <r>
      <rPr>
        <sz val="10"/>
        <color indexed="8"/>
        <rFont val="Arial"/>
        <family val="2"/>
      </rPr>
      <t>A document certifying the successful completion of a prescribed secondary school program of studies, or the attainment of satisfactory scores on the Tests of General Educational Development (GED), or another state-specified examination.</t>
    </r>
  </si>
  <si>
    <r>
      <t>Honors program:</t>
    </r>
    <r>
      <rPr>
        <sz val="10"/>
        <color indexed="8"/>
        <rFont val="Arial"/>
        <family val="2"/>
      </rPr>
      <t xml:space="preserve"> Any special program for very able students offering the opportunity for educational enrichment, independent study, acceleration, or some combination of these.</t>
    </r>
    <r>
      <rPr>
        <b/>
        <sz val="10"/>
        <color indexed="8"/>
        <rFont val="Arial"/>
        <family val="2"/>
      </rPr>
      <t xml:space="preserve"> </t>
    </r>
  </si>
  <si>
    <r>
      <t xml:space="preserve">Independent study: </t>
    </r>
    <r>
      <rPr>
        <sz val="10"/>
        <color indexed="8"/>
        <rFont val="Arial"/>
        <family val="2"/>
      </rPr>
      <t>Academic work chosen or designed by the student with the approval of the department concerned, under an instructor’s supervision, and usually undertaken outside of the regular classroom structure.</t>
    </r>
  </si>
  <si>
    <r>
      <t xml:space="preserve">In-state tuition: </t>
    </r>
    <r>
      <rPr>
        <sz val="10"/>
        <color indexed="8"/>
        <rFont val="Arial"/>
        <family val="2"/>
      </rPr>
      <t>The tuition charged by institutions to those students who meet the state’s or institution’s residency requirements.</t>
    </r>
  </si>
  <si>
    <r>
      <t xml:space="preserve">International student: </t>
    </r>
    <r>
      <rPr>
        <sz val="10"/>
        <color indexed="8"/>
        <rFont val="Arial"/>
        <family val="2"/>
      </rPr>
      <t>See</t>
    </r>
    <r>
      <rPr>
        <b/>
        <sz val="10"/>
        <color indexed="8"/>
        <rFont val="Arial"/>
        <family val="2"/>
      </rPr>
      <t xml:space="preserve"> Nonresident alien.</t>
    </r>
  </si>
  <si>
    <r>
      <t xml:space="preserve">Wait list: </t>
    </r>
    <r>
      <rPr>
        <sz val="10"/>
        <color indexed="8"/>
        <rFont val="Arial"/>
        <family val="2"/>
      </rPr>
      <t xml:space="preserve">List of students who meet the admission requirements but will only be offered a place in the class if space becomes available. </t>
    </r>
  </si>
  <si>
    <r>
      <t xml:space="preserve">Early decision plan: </t>
    </r>
    <r>
      <rPr>
        <sz val="10"/>
        <color indexed="8"/>
        <rFont val="Arial"/>
        <family val="2"/>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</si>
  <si>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10"/>
        <color indexed="8"/>
        <rFont val="Arial"/>
        <family val="2"/>
      </rPr>
      <t>A course of study designed specifically for students whose native language is not English.</t>
    </r>
  </si>
  <si>
    <r>
      <t xml:space="preserve">Exchange student program-domestic: </t>
    </r>
    <r>
      <rPr>
        <sz val="10"/>
        <color indexed="8"/>
        <rFont val="Arial"/>
        <family val="2"/>
      </rPr>
      <t>Any arrangement between a student and a college that permits study for a semester or more at another college</t>
    </r>
    <r>
      <rPr>
        <b/>
        <sz val="10"/>
        <color indexed="8"/>
        <rFont val="Arial"/>
        <family val="2"/>
      </rPr>
      <t xml:space="preserve"> in the United States </t>
    </r>
    <r>
      <rPr>
        <sz val="10"/>
        <color indexed="8"/>
        <rFont val="Arial"/>
        <family val="2"/>
      </rPr>
      <t xml:space="preserve">without extending the amount of time required for a degree. </t>
    </r>
    <r>
      <rPr>
        <b/>
        <sz val="10"/>
        <color indexed="8"/>
        <rFont val="Arial"/>
        <family val="2"/>
      </rPr>
      <t>See also Study abroad</t>
    </r>
    <r>
      <rPr>
        <sz val="10"/>
        <color indexed="8"/>
        <rFont val="Arial"/>
        <family val="2"/>
      </rPr>
      <t>.</t>
    </r>
  </si>
  <si>
    <r>
      <t>External degree program:</t>
    </r>
    <r>
      <rPr>
        <sz val="10"/>
        <color indexed="8"/>
        <rFont val="Arial"/>
        <family val="2"/>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</si>
  <si>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10"/>
        <color indexed="8"/>
        <rFont val="Arial"/>
        <family val="2"/>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</si>
  <si>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10"/>
        <color indexed="8"/>
        <rFont val="Arial"/>
        <family val="2"/>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</si>
  <si>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10"/>
        <color indexed="8"/>
        <rFont val="Arial"/>
        <family val="2"/>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</si>
  <si>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Freshman: </t>
    </r>
    <r>
      <rPr>
        <sz val="10"/>
        <color indexed="8"/>
        <rFont val="Arial"/>
        <family val="2"/>
      </rPr>
      <t>A first-year undergraduate student.</t>
    </r>
  </si>
  <si>
    <r>
      <t xml:space="preserve">*Freshman/new student orientation: </t>
    </r>
    <r>
      <rPr>
        <sz val="10"/>
        <color indexed="8"/>
        <rFont val="Arial"/>
        <family val="2"/>
      </rPr>
      <t>Orientation addressing the academic, social, emotional, and intellectual issues involved in beginning college. May be a few hours or a few days in length; at some colleges, there is a fee.</t>
    </r>
  </si>
  <si>
    <r>
      <t xml:space="preserve">Geographical residence (as admission factor): </t>
    </r>
    <r>
      <rPr>
        <sz val="10"/>
        <color indexed="8"/>
        <rFont val="Arial"/>
        <family val="2"/>
      </rPr>
      <t>Special consideration in the admission process given to students from a particular region, state, or country of residence.</t>
    </r>
  </si>
  <si>
    <t>ADMISSION</t>
  </si>
  <si>
    <t>Not Used</t>
  </si>
  <si>
    <r>
      <t>Aid to Undergraduate Degree-seeking Nonresident Aliens</t>
    </r>
    <r>
      <rPr>
        <sz val="10"/>
        <rFont val="Arial"/>
        <family val="2"/>
      </rPr>
      <t xml:space="preserve">  (Note: Report numbers and dollar amounts for the same academic year checked in item H1.)</t>
    </r>
  </si>
  <si>
    <t>Check off all financial aid forms nonresident alien first-year financial aid applicants must submit:</t>
  </si>
  <si>
    <t>Institution’s own financial aid form</t>
  </si>
  <si>
    <t xml:space="preserve">Students notified on or about (date): </t>
  </si>
  <si>
    <t>Indicate notification dates for first-year (freshman) students (answer a or b):</t>
  </si>
  <si>
    <t>Students notified on a rolling basis:</t>
  </si>
  <si>
    <t>If yes, starting date:</t>
  </si>
  <si>
    <t>Indicate reply dates:</t>
  </si>
  <si>
    <t xml:space="preserve">Students must reply by (date): </t>
  </si>
  <si>
    <t>or within _______ weeks of notification.</t>
  </si>
  <si>
    <t>NEED-BASED:</t>
  </si>
  <si>
    <t>Law/legal studies</t>
  </si>
  <si>
    <t>Liberal arts/general studies</t>
  </si>
  <si>
    <t>Library science</t>
  </si>
  <si>
    <t>Require for Some</t>
  </si>
  <si>
    <t>Consider if Submitted</t>
  </si>
  <si>
    <r>
      <t xml:space="preserve">The average financial aid package of those in line </t>
    </r>
    <r>
      <rPr>
        <b/>
        <sz val="9"/>
        <rFont val="Arial"/>
        <family val="2"/>
      </rPr>
      <t>d</t>
    </r>
    <r>
      <rPr>
        <sz val="9"/>
        <rFont val="Arial"/>
        <family val="2"/>
      </rPr>
      <t>. Exclude any resources that were awarded to replace EFC (</t>
    </r>
    <r>
      <rPr>
        <u/>
        <sz val="9"/>
        <rFont val="Arial"/>
        <family val="2"/>
      </rPr>
      <t>PLUS loans, unsubsidized loans, and private alternative loans</t>
    </r>
    <r>
      <rPr>
        <sz val="9"/>
        <rFont val="Arial"/>
        <family val="2"/>
      </rPr>
      <t>)</t>
    </r>
  </si>
  <si>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</si>
  <si>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r>
      <t xml:space="preserve">Volunteer work (as admission factor): </t>
    </r>
    <r>
      <rPr>
        <sz val="10"/>
        <color indexed="8"/>
        <rFont val="Arial"/>
        <family val="2"/>
      </rPr>
      <t>Special consideration given to students for activity done on a volunteer basis (e.g., tutoring, hospital care, working with the elderly or disabled) as a service to the community or the public in general.</t>
    </r>
  </si>
  <si>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</si>
  <si>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</si>
  <si>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</si>
  <si>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</si>
  <si>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</si>
  <si>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</si>
  <si>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</si>
  <si>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</si>
  <si>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</si>
  <si>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</si>
  <si>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</si>
  <si>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Basis for Selection</t>
  </si>
  <si>
    <t>Relative importance of each of the following academic and nonacademic factors in first-time, first-year, degree-seeking (freshman) admission decisions.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</si>
  <si>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</si>
  <si>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</si>
  <si>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</si>
  <si>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</si>
  <si>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</si>
  <si>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</si>
  <si>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</si>
  <si>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</si>
  <si>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</si>
  <si>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</si>
  <si>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</si>
  <si>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</si>
  <si>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</si>
  <si>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</si>
  <si>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</si>
  <si>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</si>
  <si>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</si>
  <si>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Minority status</t>
  </si>
  <si>
    <t>Volunteer work</t>
  </si>
  <si>
    <t>Work experience</t>
  </si>
  <si>
    <t>SAT and ACT Policies</t>
  </si>
  <si>
    <t>Freshman Profile</t>
  </si>
  <si>
    <t>Percent submitting ACT scores</t>
  </si>
  <si>
    <t>CIP 2010 Categories to Include</t>
  </si>
  <si>
    <t>Natural resources and conservation</t>
  </si>
  <si>
    <t>Area, ethnic, and gender studies</t>
  </si>
  <si>
    <t>Foreign languages, literatures, and linguistics</t>
  </si>
  <si>
    <t>Health professions and related programs</t>
  </si>
  <si>
    <t>Hispanic/Latino</t>
  </si>
  <si>
    <r>
      <t xml:space="preserve">American Indian or Alaska Native: </t>
    </r>
    <r>
      <rPr>
        <sz val="10"/>
        <color indexed="8"/>
        <rFont val="Arial"/>
        <family val="2"/>
      </rPr>
      <t>A person having origins in any of the original peoples of North and South America (including Central America) and maintaining tribal affiliation or community attachment.</t>
    </r>
  </si>
  <si>
    <r>
      <t xml:space="preserve">Asian: </t>
    </r>
    <r>
      <rPr>
        <sz val="10"/>
        <color indexed="8"/>
        <rFont val="Arial"/>
        <family val="2"/>
      </rPr>
      <t>A person having origins in any of the original peoples of the Far East, Southeast Asia, or the Indian subcontinent, including, for example, Cambodia, China, India, Japan, Korea, Malaysia, Pakistan, the Philippine Islands, Thailand, and Vietnam.</t>
    </r>
  </si>
  <si>
    <r>
      <t xml:space="preserve">Black or African American: </t>
    </r>
    <r>
      <rPr>
        <sz val="10"/>
        <color indexed="8"/>
        <rFont val="Arial"/>
        <family val="2"/>
      </rPr>
      <t>A person having origins in any of the black racial groups of Africa.</t>
    </r>
  </si>
  <si>
    <r>
      <t xml:space="preserve">Hispanic or Latino: </t>
    </r>
    <r>
      <rPr>
        <sz val="10"/>
        <color indexed="8"/>
        <rFont val="Arial"/>
        <family val="2"/>
      </rPr>
      <t>A person of Mexican, Puerto Rican, Cuban, South or Central American, or other Spanish culture or origin, regardless of race.</t>
    </r>
  </si>
  <si>
    <r>
      <t>Native Hawaiian or Other Pacific Islander:</t>
    </r>
    <r>
      <rPr>
        <i/>
        <sz val="10"/>
        <color indexed="8"/>
        <rFont val="Arial"/>
        <family val="2"/>
      </rPr>
      <t xml:space="preserve"> </t>
    </r>
    <r>
      <rPr>
        <sz val="10"/>
        <color indexed="8"/>
        <rFont val="Arial"/>
        <family val="2"/>
      </rPr>
      <t>A person having origins in any of the original peoples of Hawaii, Guam, Samoa, or other Pacific Islands.</t>
    </r>
  </si>
  <si>
    <r>
      <t xml:space="preserve">White: </t>
    </r>
    <r>
      <rPr>
        <sz val="10"/>
        <color indexed="8"/>
        <rFont val="Arial"/>
        <family val="2"/>
      </rPr>
      <t>A person having origins in any of the original peoples of Europe, the Middle East, or North Africa.</t>
    </r>
  </si>
  <si>
    <r>
      <t xml:space="preserve">* Academic advisement: </t>
    </r>
    <r>
      <rPr>
        <sz val="10"/>
        <color indexed="8"/>
        <rFont val="Arial"/>
        <family val="2"/>
      </rPr>
      <t>Plan under which each student is assigned to a faculty member or a trained adviser, who, through regular meetings, helps the student plan and implement immediate and long-term academic and vocational goals.</t>
    </r>
  </si>
  <si>
    <r>
      <t xml:space="preserve">* Adult student services: </t>
    </r>
    <r>
      <rPr>
        <sz val="10"/>
        <color indexed="8"/>
        <rFont val="Arial"/>
        <family val="2"/>
      </rPr>
      <t>Admission assistance, support, orientation, and other services expressly for adults who have started college for the first time, or who are re-entering after a lapse of a few years.</t>
    </r>
  </si>
  <si>
    <r>
      <t xml:space="preserve">* Career and placement services: </t>
    </r>
    <r>
      <rPr>
        <sz val="10"/>
        <color indexed="8"/>
        <rFont val="Arial"/>
        <family val="2"/>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</si>
  <si>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 Community service program: </t>
    </r>
    <r>
      <rPr>
        <sz val="10"/>
        <color indexed="8"/>
        <rFont val="Arial"/>
        <family val="2"/>
      </rPr>
      <t>Referral center for students wishing to perform volunteer work in the community or participate in volunteer activities coordinated by academic departments.</t>
    </r>
  </si>
  <si>
    <r>
      <t xml:space="preserve">* Counseling service: </t>
    </r>
    <r>
      <rPr>
        <sz val="10"/>
        <color indexed="8"/>
        <rFont val="Arial"/>
        <family val="2"/>
      </rPr>
      <t>Activities designed to assist students in making plans and decisions related to their education, career, or personal development.</t>
    </r>
  </si>
  <si>
    <r>
      <t xml:space="preserve">* Health services: </t>
    </r>
    <r>
      <rPr>
        <sz val="10"/>
        <color indexed="8"/>
        <rFont val="Arial"/>
        <family val="2"/>
      </rPr>
      <t>Free or low cost on-campus primary and preventive health care available to students.</t>
    </r>
  </si>
  <si>
    <r>
      <t xml:space="preserve">* Learning center: </t>
    </r>
    <r>
      <rPr>
        <sz val="10"/>
        <color indexed="8"/>
        <rFont val="Arial"/>
        <family val="2"/>
      </rPr>
      <t>Center offering assistance through tutors, workshops, computer programs, or audiovisual equipment in reading, writing, math, and skills such as taking notes, managing time, taking tests.</t>
    </r>
  </si>
  <si>
    <r>
      <t xml:space="preserve">* Legal services: </t>
    </r>
    <r>
      <rPr>
        <sz val="10"/>
        <color indexed="8"/>
        <rFont val="Arial"/>
        <family val="2"/>
      </rPr>
      <t>Free or low cost legal advice for a range of issues (personal and other).</t>
    </r>
  </si>
  <si>
    <r>
      <t xml:space="preserve">* Minority student center: </t>
    </r>
    <r>
      <rPr>
        <sz val="10"/>
        <color indexed="8"/>
        <rFont val="Arial"/>
        <family val="2"/>
      </rPr>
      <t>Center with programs, activities, and/or services intended to enhance the college experience of students of color.</t>
    </r>
  </si>
  <si>
    <r>
      <t xml:space="preserve">* On-campus day care: </t>
    </r>
    <r>
      <rPr>
        <sz val="10"/>
        <color indexed="8"/>
        <rFont val="Arial"/>
        <family val="2"/>
      </rPr>
      <t>Licensed day care for students’ children (usually age 3 and up); usually for a fee.</t>
    </r>
  </si>
  <si>
    <r>
      <t>* Personal counseling</t>
    </r>
    <r>
      <rPr>
        <sz val="10"/>
        <color indexed="8"/>
        <rFont val="Arial"/>
        <family val="2"/>
      </rPr>
      <t>: One-on-one or group counseling with trained professionals for students who want to explore personal, educational, or vocational issues.</t>
    </r>
  </si>
  <si>
    <r>
      <t xml:space="preserve">* Religious counseling: </t>
    </r>
    <r>
      <rPr>
        <sz val="10"/>
        <color indexed="8"/>
        <rFont val="Arial"/>
        <family val="2"/>
      </rPr>
      <t>One-on-one or group counseling with trained professionals for students who want to explore religious problems or issues.</t>
    </r>
  </si>
  <si>
    <r>
      <t xml:space="preserve">* Remedial services: </t>
    </r>
    <r>
      <rPr>
        <sz val="10"/>
        <color indexed="8"/>
        <rFont val="Arial"/>
        <family val="2"/>
      </rPr>
      <t>Instructional courses designed for students deficient in the general competencies necessary for a regular postsecondary curriculum and educational setting.</t>
    </r>
  </si>
  <si>
    <r>
      <t xml:space="preserve">* Summer session: </t>
    </r>
    <r>
      <rPr>
        <sz val="10"/>
        <color indexed="8"/>
        <rFont val="Arial"/>
        <family val="2"/>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</si>
  <si>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 Tutoring: </t>
    </r>
    <r>
      <rPr>
        <sz val="10"/>
        <color indexed="8"/>
        <rFont val="Arial"/>
        <family val="2"/>
      </rPr>
      <t>May range from one-on-one tutoring in specific subjects to tutoring in an area such as math, reading, or writing. Most tutors are college students; at some colleges, they are specially trained and certified.</t>
    </r>
  </si>
  <si>
    <r>
      <t xml:space="preserve">* Veteran’s counseling: </t>
    </r>
    <r>
      <rPr>
        <sz val="10"/>
        <color indexed="8"/>
        <rFont val="Arial"/>
        <family val="2"/>
      </rPr>
      <t>Helps veterans and their dependents obtain benefits for their selected program and provides certifications to the Veteran’s Administration. May also provide personal counseling on the transition from the military to a civilian life.</t>
    </r>
  </si>
  <si>
    <r>
      <t xml:space="preserve">* Visually impaired: </t>
    </r>
    <r>
      <rPr>
        <sz val="10"/>
        <color indexed="8"/>
        <rFont val="Arial"/>
        <family val="2"/>
      </rPr>
      <t>Any person whose sight loss is not correctable and is sufficiently severe as to adversely affect educational performance.</t>
    </r>
  </si>
  <si>
    <r>
      <t xml:space="preserve">* Women’s center: </t>
    </r>
    <r>
      <rPr>
        <sz val="10"/>
        <color indexed="8"/>
        <rFont val="Arial"/>
        <family val="2"/>
      </rPr>
      <t>Center with programs, academic activities, and/or services intended to promote an understanding of the evolving roles of women.</t>
    </r>
  </si>
  <si>
    <t>ACT with writing required</t>
  </si>
  <si>
    <t>ACT with writing recommended</t>
  </si>
  <si>
    <t>ACT with or without writing accepted</t>
  </si>
  <si>
    <t>SAT with Essay component required</t>
  </si>
  <si>
    <t>SAT with Essay component recommended</t>
  </si>
  <si>
    <t>SAT with or without Essay component accepted</t>
  </si>
  <si>
    <t xml:space="preserve">If your institution will make use of the SAT in admission decisions for first-time, first-year, degree-seeking applicants </t>
  </si>
  <si>
    <t>in the admissions process:</t>
  </si>
  <si>
    <r>
      <t xml:space="preserve">Note: </t>
    </r>
    <r>
      <rPr>
        <sz val="10"/>
        <rFont val="Arial"/>
        <family val="2"/>
      </rPr>
      <t xml:space="preserve">These are the graduates and loan types to include and exclude in order to fill out CDS H4 and H5. </t>
    </r>
  </si>
  <si>
    <t>Exclude:   * students who transferred in.
  * money borrowed at other institutions.
  * parent loans</t>
  </si>
  <si>
    <t xml:space="preserve">  * students who did not graduate or who graduated with another degree or certificate (but no bachelor's degree)</t>
  </si>
  <si>
    <t>a) Any loan program: Federal Perkins, Federal Stafford Subsidized and Unsubsidized, institutional, state, private loans that your institution is aware of, etc. Include both Federal Direct Student Loans and Federal Family Education Loans.</t>
  </si>
  <si>
    <t>b) Federal loan programs: Federal Perkins, Federal Stafford Subsidized and Unsubsidized. Include both Federal Direct Student Loans and Federal Family Education Loans.</t>
  </si>
  <si>
    <t>c) Institutional loan programs.</t>
  </si>
  <si>
    <t>d) State loan programs.</t>
  </si>
  <si>
    <t>If there is a separate URL for your school’s online application, please specify:</t>
  </si>
  <si>
    <t>other (explain):</t>
  </si>
  <si>
    <t>Tuition Waivers
Reporting is optional. Report tuition waivers in this row if you choose to report them. Do not report tuition waivers elsewhere.</t>
  </si>
  <si>
    <t>Source/Type of Loan</t>
  </si>
  <si>
    <t xml:space="preserve">Number in the class (defined in H4 above) who borrowed from the types of loans specified in the first column </t>
  </si>
  <si>
    <t>Percent of the class (defined above) who borrowed from the  types of loans specified in the first column  (nearest 1%)</t>
  </si>
  <si>
    <t>Average per-undergraduate-borrower cumulative principal borrowed from the types of loans specified in the first column (nearest $1)</t>
  </si>
  <si>
    <r>
      <t xml:space="preserve">Number and percent of students in class (defined in H4 above) borrowing from federal, non-federal, and any loan sources, and the average (or mean) amount borrowed. </t>
    </r>
    <r>
      <rPr>
        <sz val="8"/>
        <color indexed="10"/>
        <rFont val="Arial"/>
        <family val="2"/>
      </rPr>
      <t xml:space="preserve">NOTE: The “Average per-undergraduate-borrower cumulative principal borrowed,” is designed to provide better information about student borrowing from federal and nonfederal (institutional, state, commercial) sources.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r>
  </si>
  <si>
    <t>e) Private student loans made by a bank or lender.</t>
  </si>
  <si>
    <r>
      <t>Private student loans</t>
    </r>
    <r>
      <rPr>
        <sz val="10"/>
        <rFont val="Arial"/>
        <family val="2"/>
      </rPr>
      <t>: A nonfederal loan made by a lender such as a bank, credit union or private lender used to pay for up to the annual cost of education, less any financial aid received.</t>
    </r>
  </si>
  <si>
    <t>SAT Evidence-Based Reading and Writing</t>
  </si>
  <si>
    <t>For Bachelor's or Equivalent Institutions</t>
  </si>
  <si>
    <t>Recipients of a Federal Pell Grant</t>
  </si>
  <si>
    <t>Students who did not receive either a Pell Grant or a subsidized Stafford Loan</t>
  </si>
  <si>
    <t>Total (sum of 3 columes to the left)</t>
  </si>
  <si>
    <t>Recipients of a Subsidized Stafford Loan who did not receive a Pell Grant</t>
  </si>
  <si>
    <t>G - Total graduating within six years (sum of lines D, E, and F)</t>
  </si>
  <si>
    <t>Formerly B4</t>
  </si>
  <si>
    <t>Formerly B5</t>
  </si>
  <si>
    <t>Formerly B6</t>
  </si>
  <si>
    <t>Formerly B7</t>
  </si>
  <si>
    <t>Formerly B8</t>
  </si>
  <si>
    <t>Formerly B9</t>
  </si>
  <si>
    <t>Formerly B10</t>
  </si>
  <si>
    <t>Formerly B11</t>
  </si>
  <si>
    <t>D18</t>
  </si>
  <si>
    <t>Does your institution accept the following military/veteran transfer credits:</t>
  </si>
  <si>
    <t>Military Service Transfer Credit Policies</t>
  </si>
  <si>
    <t>Fall 2012 Cohort</t>
  </si>
  <si>
    <t>A- Initital 2012 cohort of first-time, full-time bachelor's (or equivalent) degree seeking undergraduate-students</t>
  </si>
  <si>
    <t>B- Of the initial 2012 cohort, how many did not persist and did not graduate for the following reasons: deceased, permanently disabled, armed forces, foreign aid service of the federal government, or official church missions; total allowable exclusions</t>
  </si>
  <si>
    <t>C- Final 2012 cohort, after adjusting for allowable exclusions</t>
  </si>
  <si>
    <t>D - Of the initial 2012 cohort, how many completed the program in four years or less (by Aug. 31, 2016)</t>
  </si>
  <si>
    <t>E - Of the initial 2012 cohort, how many completed the program in more than four years but in five years or less (after Aug. 31, 2016 and by Aug. 31, 2017)</t>
  </si>
  <si>
    <t>F - Of the initial 2012 cohort, how many completed the program in more than five years but in six years or less (after Aug. 31, 2017 and by Aug. 31, 2018)</t>
  </si>
  <si>
    <t>H - Six-year graduation rate for 2012 cohort (G divided by C)</t>
  </si>
  <si>
    <t>2015 Cohort</t>
  </si>
  <si>
    <t xml:space="preserve">Initial 2015 cohort, total of first-time, full-time degree/certificate-seeking students: </t>
  </si>
  <si>
    <t xml:space="preserve">Of the initial 2015 cohort, how many did not persist and did not graduate for the following reasons: death, permanent disability, service in the armed forces, foreign aid service of the federal government, or official church missions; total allowable exclusions: </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</si>
  <si>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</si>
  <si>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</si>
  <si>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</si>
  <si>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</si>
  <si>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</si>
  <si>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</si>
  <si>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 xml:space="preserve">Maximum number of credits or courses that may be transferred based on Department of Defense supported prior learning assessments (College Level Examination Program (CLEP) or DANTES Subject Standardized Tests (DSST)):  </t>
  </si>
  <si>
    <t>D21</t>
  </si>
  <si>
    <t>Are the military/veteran credit transfer policies on your website?</t>
  </si>
  <si>
    <t>If yes, please provide the URL where they can be located:</t>
  </si>
  <si>
    <t>D22</t>
  </si>
  <si>
    <t>Describe other military/veteran transfer credit policies unique to your institution:</t>
  </si>
  <si>
    <t xml:space="preserve">Enrollment by Racial/Ethnic Category. Provide numbers of undergraduate students for each of the following categories as of the institution's official fall reporting date or as of October 15, 2019. Include international students only in the category "Nonresident aliens." Complete the "Total Undergraduates" column only if you cannot provide data for the first two columns. Report as your institution reports to IPEDS: persons who are Hispanic should be reported only on the Hispanic line, not under any race, and persons who are non-Hispanic multi-racial should be reported only under "Two or more races."   </t>
  </si>
  <si>
    <t>Institutional Enrollment - Men and Women Provide numbers of students for each of the following categories as of the institution's official fall reporting date or as of October 15, 2019. Note: Report students formerly designated as “first professional” in the graduate cells. Please see: https://nces.ed.gov/ipeds/pdf/Reporting_Study_Abroad%20Students_5.31.17.pdf</t>
  </si>
  <si>
    <t>Number of degrees awarded from July 1, 2018 to June 30, 2019</t>
  </si>
  <si>
    <t xml:space="preserve">In the following section for bachelor’s or equivalent programs, please disaggregate the Fall 2012 and Fall 2013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
</t>
  </si>
  <si>
    <t>Fall 2013 Cohort</t>
  </si>
  <si>
    <t>A- Initital 2013 cohort of first-time, full-time bachelor's (or equivalent) degree seeking undergraduate-students</t>
  </si>
  <si>
    <t>B- Of the initial 2013 cohort, how many did not persist and did not graduate for the following reasons: deceased, permanently disabled, armed forces, foreign aid service of the federal government, or official church missions; total allowable exclusions</t>
  </si>
  <si>
    <t>C- Final 2013 cohort, after adjusting for allowable exclusions</t>
  </si>
  <si>
    <t>D - Of the initial 2013 cohort, how many completed the program in four years or less (by Aug. 31, 2017)</t>
  </si>
  <si>
    <t>E - Of the initial 2013 cohort, how many completed the program in more than four years but in five years or less (after Aug. 31, 2017 and by Aug. 31, 2018)</t>
  </si>
  <si>
    <t>F - Of the initial 2013 cohort, how many completed the program in more than five years but in six years or less (after Aug. 31, 2018 and by Aug. 31, 2019)</t>
  </si>
  <si>
    <t>Please provide data for the 2016 cohort if available. If 2015 cohort data are not available, provide data for the 2015 cohort.</t>
  </si>
  <si>
    <t>2016 Cohort</t>
  </si>
  <si>
    <t xml:space="preserve">Initial 2016 cohort, total of first-time, full-time degree/certificate-seeking students: </t>
  </si>
  <si>
    <t xml:space="preserve">Of the initial 2016 cohort, how many did not persist and did not graduate for the following reasons: death, permanent disability, service in the armed forces, foreign aid service of the federal government, or official church missions; total allowable exclusions: </t>
  </si>
  <si>
    <t>Final 2016 cohort, after adjusting for allowable exclusions (Subtract question B13 from question B12):</t>
  </si>
  <si>
    <t>Report for the cohort of all full-time, first-time bachelor’s (or equivalent) degree-seeking undergraduate students who entered in Fall 2018 (or the preceding summer term). The initial cohort may be adjusted for students who departed for the following reasons: death, permanent disability, service in the armed forces, foreign aid service of the federal government or official church missions. No other adjustments to the initial cohort should be made.</t>
  </si>
  <si>
    <t xml:space="preserve">For the cohort of all full-time bachelor’s (or equivalent) degree-seeking undergraduate students who entered your institution as freshmen in Fall 2018 (or the preceding summer term), what percentage was enrolled at your institution as of the date your institution calculates its official enrollment in Fall 2019? </t>
  </si>
  <si>
    <t>If yes, place check marks in the appropriate boxes below to reflect your institution’s policies for use in admission for Fall 2021.</t>
  </si>
  <si>
    <t>If your institution will make use of the ACT in admission decisions for first-time, first-year, degree-seeking applicants for Fall 2021, please indicate which ONE of the following applies: (regardless of whether the writing score will be used in the admissions process):</t>
  </si>
  <si>
    <t>for Fall 2021 please indicate which ONE of the following applies (regardless of whether the Essay score will be used</t>
  </si>
  <si>
    <t>Provide information for ALL enrolled, degree-seeking, full-time and part-time, first-time, first-year (freshman) students enrolled in Fall 2019, including students who began studies during summer, international students/nonresident aliens, and students admitted under special arrangements.</t>
  </si>
  <si>
    <r>
      <t xml:space="preserve">Percent and number of first-time, first-year (freshman) students enrolled in Fall 2019 who submitted national standardized (SAT/ACT) test scores.  Include information for ALL enrolled, degree-seeking, first-time, first-year (freshman) students who submitted test scores.  Do not include partial test scores (e.g., mathematics scores but not critical reading for a category of students) or combine other standardized test results (such as TOEFL) in this item. </t>
    </r>
    <r>
      <rPr>
        <b/>
        <i/>
        <sz val="10"/>
        <rFont val="Arial"/>
        <family val="2"/>
      </rPr>
      <t>Do</t>
    </r>
    <r>
      <rPr>
        <b/>
        <sz val="10"/>
        <rFont val="Arial"/>
        <family val="2"/>
      </rPr>
      <t xml:space="preserve"> not convert SAT scores to ACT scores and vice versa. If a student submitted multiple sets of scores for a single test, report this information according to how you use the data. For example: 
If you consider the highest scores from either submission, use the highest combination of scores (e.g., verbal from one submission, math from the other).
If you average the scores, use the average to report the scores.</t>
    </r>
  </si>
  <si>
    <t>SAT Composite</t>
  </si>
  <si>
    <t>1400-1600</t>
  </si>
  <si>
    <t>1200-1399</t>
  </si>
  <si>
    <t>1000-1199</t>
  </si>
  <si>
    <t>800-999</t>
  </si>
  <si>
    <t>600-799</t>
  </si>
  <si>
    <t>400-599</t>
  </si>
  <si>
    <t>Percent who had GPA between 3.75 and 3.99</t>
  </si>
  <si>
    <t>Percent who had GPA of 4.0</t>
  </si>
  <si>
    <t>For the Fall 2019 entering class:</t>
  </si>
  <si>
    <t>Provide the number of students who applied, were admitted, and enrolled as degree-seeking transfer students in Fall 2019.</t>
  </si>
  <si>
    <t>Percentages of first-time, first-year (freshman) degree-seeking students and degree-seeking undergraduates enrolled in Fall 2019 who fit the following categories:</t>
  </si>
  <si>
    <t>Provide 2020-2021 academic year costs of attendance for the following categories that are applicable to your institution.</t>
  </si>
  <si>
    <t xml:space="preserve">Check here if your institution's 2020-2021 academic year costs of attendance are not available at this time and provide an approximate date (i.e., month/day) when your institution's final 2020-2021 academic year costs of attendance will be available:  </t>
  </si>
  <si>
    <t>Undergraduate full-time tuition, required fees, room and board List the typical tuition, required fees, and room and board for a full-time undergraduate student for the FULL 2020-2021 academic year (30 semester or 45 quarter hours for institutions that derive annual tuition by multiplying credit hour cost by number of credits). A full academic year refers to the period of time generally extending from September to June; usually equated to two semesters, two trimesters, three quarters, or the period covered by a four-one-four plan. Room and board is defined as double occupancy and 19 meals per week or the maximum meal plan. Required fees include only charges that all full-time students must pay that are not included in tuition (e.g., registration, health, or activity fees.) Do not include optional fees (e.g., parking, laboratory use).</t>
  </si>
  <si>
    <t>Enter total dollar amounts awarded to enrolled full-time and less than full-time degree-seeking undergraduates (using the same cohort reported in CDS Question B1, “total degree-seeking” undergraduates) in the following categories. (Note: If the data being reported are final figures for the 2018-2019 academic year (see the next item below), use the 2018-2019 academic year's CDS Question B1 cohort.) Include aid awarded to international students (i.e., those not qualifying for federal aid). Aid that is non-need-based but that was used to meet need should be reported in the need-based aid columns. (For a suggested order of precedence in assigning categories of aid to cover need, see the entry for “non-need-based scholarship or grant aid” on the last page of the definitions section.)</t>
  </si>
  <si>
    <t>2019-2020 estimated</t>
  </si>
  <si>
    <t>2018-2019
final</t>
  </si>
  <si>
    <t>Number of degree-seeking undergraduate students (CDS Item B1 if reporting on Fall 2018 cohort)</t>
  </si>
  <si>
    <t xml:space="preserve">Include:   * 2019 undergraduate class: all students who started at your institution as first- time students and received a bachelor's degree between July 1, 2018 and June 30, 2019.
  * only loans made to students who borrowed while enrolled at your institution.
  * co-signed loans.
</t>
  </si>
  <si>
    <t>Provide the number of students in the 2019 undergraduate class who started at your institution as first-time students and received a bachelor's degree between July 1, 2018 and June 30, 2019. Exclude students who transferred into your institution</t>
  </si>
  <si>
    <t>In the table below, please use the following definitions to report information about the size of classes and class sections offered in the Fall 2019 term.</t>
  </si>
  <si>
    <t xml:space="preserve">Using the above definitions, please report for each of the following class-size intervals the number of class sections and class subsections offered in Fall 2019. For example, a lecture class with 800 students who met at another time in 40 separate labs with 20 students should be counted once in the “100+” column in the class section column and 40 times under the “20-29” column of the class subsections table. </t>
  </si>
  <si>
    <t>Degrees conferred between July 1, 2018 and June 30, 2019</t>
  </si>
  <si>
    <r>
      <t xml:space="preserve">Clock hour: </t>
    </r>
    <r>
      <rPr>
        <sz val="10"/>
        <color indexed="8"/>
        <rFont val="Arial"/>
        <family val="2"/>
      </rPr>
      <t>A unit of measure that represents an hour of scheduled instruction given to students. Also referred to as credit hour.</t>
    </r>
  </si>
  <si>
    <r>
      <t xml:space="preserve">Degree-seeking students: </t>
    </r>
    <r>
      <rPr>
        <sz val="10"/>
        <color indexed="8"/>
        <rFont val="Arial"/>
        <family val="2"/>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</si>
  <si>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First-year student: </t>
    </r>
    <r>
      <rPr>
        <sz val="10"/>
        <color indexed="8"/>
        <rFont val="Arial"/>
        <family val="2"/>
      </rPr>
      <t>A student who has completed less than the equivalent of 1 full year of undergraduate work; that is, less than 30 semester hours (in a 120-hour degree program) or less than 900 clock hours.</t>
    </r>
  </si>
  <si>
    <r>
      <t xml:space="preserve">Full-time student (undergraduate): </t>
    </r>
    <r>
      <rPr>
        <sz val="10"/>
        <color indexed="8"/>
        <rFont val="Arial"/>
        <family val="2"/>
      </rPr>
      <t>A student enrolled for 12 or more semester credits, 12 or more quarter credits, or 24 or more clock hours a week each term.</t>
    </r>
  </si>
  <si>
    <r>
      <t>Less Than 1 Academic Year:</t>
    </r>
    <r>
      <rPr>
        <sz val="10"/>
        <color indexed="8"/>
        <rFont val="Arial"/>
        <family val="2"/>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</si>
  <si>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10"/>
        <color indexed="8"/>
        <rFont val="Arial"/>
        <family val="2"/>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</si>
  <si>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10"/>
        <color indexed="8"/>
        <rFont val="Arial"/>
        <family val="2"/>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</si>
  <si>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Unit: </t>
    </r>
    <r>
      <rPr>
        <sz val="10"/>
        <color indexed="8"/>
        <rFont val="Arial"/>
        <family val="2"/>
      </rPr>
      <t>a standard of measurement representing hours of academic instruction (e.g., semester credit, quarter credit, clock hour).</t>
    </r>
  </si>
  <si>
    <r>
      <t xml:space="preserve">Recognized Postsecondary Credential: </t>
    </r>
    <r>
      <rPr>
        <sz val="10"/>
        <color rgb="FF000000"/>
        <rFont val="Arial"/>
        <family val="2"/>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</si>
  <si>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Part-time student (undergraduate): </t>
    </r>
    <r>
      <rPr>
        <sz val="10"/>
        <color indexed="8"/>
        <rFont val="Arial"/>
        <family val="2"/>
      </rPr>
      <t>A student enrolled for fewer than 12 credits per semester or quarter, or fewer than 24 clock hours a week each term.</t>
    </r>
  </si>
  <si>
    <t>First-time, first-year, (freshmen) students: Provide the number of degree-seeking, first-time, first-year students who applied, were admitted, and enrolled (full- or part-time) in Fall 2019. Include early decision, early action, and students who began studies during summer in this cohort.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Admitted applicants should include wait-listed students who were subsequently offered admission.</t>
  </si>
  <si>
    <t>Fall 2019 Student to Faculty ratio</t>
  </si>
  <si>
    <t>Report the Fall 2019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graduate-level students. Do not count undergraduate or graduate student teaching assistants as faculty.</t>
  </si>
  <si>
    <r>
      <t xml:space="preserve">Credit: </t>
    </r>
    <r>
      <rPr>
        <sz val="10"/>
        <color rgb="FF000000"/>
        <rFont val="Arial"/>
        <family val="2"/>
      </rPr>
      <t>Recognition of attendance or performance in an instructional activity (course or program) that can be applied by a recipient toward the requirements for a degree, diploma, certificate, or other recgonized postsecondary credential.</t>
    </r>
  </si>
  <si>
    <r>
      <t xml:space="preserve">Credit course: </t>
    </r>
    <r>
      <rPr>
        <sz val="10"/>
        <color rgb="FF000000"/>
        <rFont val="Arial"/>
        <family val="2"/>
      </rPr>
      <t>A course that, if successfully completed, can be applied toward the number of courses required for achieving a degree, diploma, certificate, or other recognized postsecondary credential.</t>
    </r>
  </si>
  <si>
    <r>
      <t xml:space="preserve">Credit hour: </t>
    </r>
    <r>
      <rPr>
        <sz val="10"/>
        <color rgb="FF000000"/>
        <rFont val="Arial"/>
        <family val="2"/>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other recognized postsecondary credential.</t>
    </r>
  </si>
  <si>
    <t>The items in this section correspond to data elements collected by the IPEDS Web-based Data Collection System’s Graduation Rate Survey (GRS).  For complete instructions and definitions of data elements, see the IPEDS GRS Forms and Instructions for the 2019-20 Survey</t>
  </si>
  <si>
    <t>H - Six-year graduation rate for 2013 cohort (G divided by C)</t>
  </si>
  <si>
    <t>Final 2015cohort, after adjusting for allowable exclusions (Subtract question B13 from question B12):</t>
  </si>
  <si>
    <t>If yes, please answer the questions below for Fall 2019 admissions:</t>
  </si>
  <si>
    <t>Please report the number of instructional faculty members in each category for Fall 2019. Include faculty who are on your institution’s payroll on the census date your institution uses for IPEDS/AAUP.</t>
  </si>
  <si>
    <r>
      <t>Number of qualified applicants offered</t>
    </r>
    <r>
      <rPr>
        <sz val="10"/>
        <color indexed="13"/>
        <rFont val="Arial"/>
        <family val="2"/>
      </rPr>
      <t xml:space="preserve"> </t>
    </r>
    <r>
      <rPr>
        <sz val="10"/>
        <rFont val="Arial"/>
        <family val="2"/>
      </rPr>
      <t>a place on waiting list</t>
    </r>
  </si>
  <si>
    <t>Deborah Derden</t>
  </si>
  <si>
    <t>Sul Ross State University</t>
  </si>
  <si>
    <t>Institutional Research</t>
  </si>
  <si>
    <t>Director</t>
  </si>
  <si>
    <t>Box C-77</t>
  </si>
  <si>
    <t>Alpine, Texas  79832</t>
  </si>
  <si>
    <t>432-837-8585</t>
  </si>
  <si>
    <t>432-837-8028</t>
  </si>
  <si>
    <t>deborah.derden@sulross.edu</t>
  </si>
  <si>
    <t>Alpine, Texas 79832</t>
  </si>
  <si>
    <t>East Hwy 90</t>
  </si>
  <si>
    <t>432-837-8011</t>
  </si>
  <si>
    <t>www.sulross.edu</t>
  </si>
  <si>
    <t>432-837-8050</t>
  </si>
  <si>
    <t>888-722-7778</t>
  </si>
  <si>
    <t>Lawrence Hall Box C-2</t>
  </si>
  <si>
    <t>432-837-8431/8411</t>
  </si>
  <si>
    <t>https://www.applytexas.org/adappc/gen/c_start.WBX</t>
  </si>
  <si>
    <t>X</t>
  </si>
  <si>
    <t>https://www.sulross.edu/net-price-calculator</t>
  </si>
  <si>
    <t>Provide the estimated expenses for a typical full-time undergraduate student: https://www.sulross.edu/page/3318/estimated-cost-attendance</t>
  </si>
  <si>
    <t>x</t>
  </si>
  <si>
    <r>
      <t xml:space="preserve">Percent submitting </t>
    </r>
    <r>
      <rPr>
        <sz val="10"/>
        <color rgb="FFFF0000"/>
        <rFont val="Arial"/>
        <family val="2"/>
      </rPr>
      <t>'Composite'</t>
    </r>
    <r>
      <rPr>
        <sz val="10"/>
        <color indexed="8"/>
        <rFont val="Arial"/>
        <family val="2"/>
      </rPr>
      <t xml:space="preserve"> SAT scores</t>
    </r>
  </si>
  <si>
    <r>
      <t xml:space="preserve">Number submitting </t>
    </r>
    <r>
      <rPr>
        <sz val="10"/>
        <color rgb="FFFF0000"/>
        <rFont val="Arial"/>
        <family val="2"/>
      </rPr>
      <t>'Composite'</t>
    </r>
    <r>
      <rPr>
        <sz val="10"/>
        <color indexed="8"/>
        <rFont val="Arial"/>
        <family val="2"/>
      </rPr>
      <t xml:space="preserve"> SAT scores</t>
    </r>
  </si>
  <si>
    <t>-</t>
  </si>
  <si>
    <t xml:space="preserve">$   11,456 </t>
  </si>
  <si>
    <t xml:space="preserve"> $   10,792 </t>
  </si>
  <si>
    <t xml:space="preserve"> $   6,689 </t>
  </si>
  <si>
    <t xml:space="preserve">$   8,346 </t>
  </si>
  <si>
    <t xml:space="preserve"> $   7,055 </t>
  </si>
  <si>
    <t xml:space="preserve"> $   3,885 </t>
  </si>
  <si>
    <t xml:space="preserve">$   4,620 </t>
  </si>
  <si>
    <t xml:space="preserve"> $   5,398 </t>
  </si>
  <si>
    <t xml:space="preserve"> $   4,547 </t>
  </si>
  <si>
    <t xml:space="preserve">$   1,841 </t>
  </si>
  <si>
    <t xml:space="preserve"> $   2,621 </t>
  </si>
  <si>
    <t xml:space="preserve"> $   2,446 </t>
  </si>
  <si>
    <t>TASFA application for HB1403/SB 1528 Non US Citizens</t>
  </si>
  <si>
    <t>Varies each year</t>
  </si>
  <si>
    <t>end of May</t>
  </si>
  <si>
    <t>Alumni affiliation (children of alumni)</t>
  </si>
  <si>
    <t>August</t>
  </si>
  <si>
    <t>not used</t>
  </si>
  <si>
    <t>TSIA</t>
  </si>
  <si>
    <t>$25 domestic/$75 international</t>
  </si>
  <si>
    <t>approved documentation</t>
  </si>
  <si>
    <t>all apps online</t>
  </si>
  <si>
    <t>last day to register</t>
  </si>
  <si>
    <t>July of previous year</t>
  </si>
  <si>
    <t>if student never checks in</t>
  </si>
  <si>
    <t>D</t>
  </si>
  <si>
    <t>NA</t>
  </si>
  <si>
    <t>Describe other transfer credit policies: All collegiate credit is articulated, so there is no limit to the numbr of credits that transfer. However, there are limits to the number of credits that may be applied to a degree. No more lowere division credit hours may be applied to a degree than are required of a non-transfer student in the same program. No more than 90 lower and upper division credit hours may be applied to a baccalaureate degree.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</si>
</sst>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_(&quot;$&quot;\ \ \ #,##0_);_(&quot;$&quot;* \(#,##0\);_(&quot;$&quot;\ \ &quot;0&quot;??_);_(@_)"/>
    <numFmt numFmtId="170" formatCode="@\)"/>
    <numFmt numFmtId="171" formatCode="0.0"/>
    <numFmt numFmtId="172" formatCode="###0.0"/>
  </numFmts>
  <fonts count="38" x14ac:knownFonts="1">
    <font>
      <sz val="10"/>
      <name val="Arial"/>
    </font>
    <font>
      <sz val="10"/>
      <name val="Arial"/>
      <family val="2"/>
    </font>
    <font>
      <b/>
      <sz val="14"/>
      <name val="Arial"/>
      <family val="2"/>
    </font>
    <font>
      <b/>
      <sz val="10"/>
      <name val="Arial"/>
      <family val="2"/>
    </font>
    <font>
      <sz val="10"/>
      <name val="Arial"/>
      <family val="2"/>
    </font>
    <font>
      <i/>
      <sz val="10"/>
      <name val="Arial"/>
      <family val="2"/>
    </font>
    <font>
      <b/>
      <sz val="9"/>
      <name val="Arial"/>
      <family val="2"/>
    </font>
    <font>
      <b/>
      <sz val="12"/>
      <name val="Arial"/>
      <family val="2"/>
    </font>
    <font>
      <sz val="8"/>
      <name val="Arial"/>
      <family val="2"/>
    </font>
    <font>
      <b/>
      <i/>
      <sz val="11"/>
      <name val="Arial"/>
      <family val="2"/>
    </font>
    <font>
      <b/>
      <sz val="11"/>
      <name val="Arial"/>
      <family val="2"/>
    </font>
    <font>
      <sz val="10"/>
      <color indexed="8"/>
      <name val="Arial"/>
      <family val="2"/>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b/>
      <i/>
      <sz val="10"/>
      <name val="Arial"/>
      <family val="2"/>
    </font>
    <font>
      <u/>
      <sz val="9"/>
      <name val="Arial"/>
      <family val="2"/>
    </font>
    <font>
      <i/>
      <sz val="9"/>
      <name val="Arial"/>
      <family val="2"/>
    </font>
    <font>
      <u/>
      <sz val="10"/>
      <color indexed="12"/>
      <name val="Arial"/>
      <family val="2"/>
    </font>
    <font>
      <u/>
      <sz val="10"/>
      <name val="Arial"/>
      <family val="2"/>
    </font>
    <font>
      <b/>
      <sz val="8"/>
      <name val="Arial"/>
      <family val="2"/>
    </font>
    <font>
      <sz val="7"/>
      <name val="Arial"/>
      <family val="2"/>
    </font>
    <font>
      <sz val="10"/>
      <color indexed="13"/>
      <name val="Arial"/>
      <family val="2"/>
    </font>
    <font>
      <sz val="8"/>
      <color indexed="10"/>
      <name val="Arial"/>
      <family val="2"/>
    </font>
    <font>
      <b/>
      <sz val="10"/>
      <color theme="0"/>
      <name val="Arial"/>
      <family val="2"/>
    </font>
    <font>
      <sz val="10"/>
      <color theme="0"/>
      <name val="Arial"/>
      <family val="2"/>
    </font>
    <font>
      <b/>
      <sz val="10"/>
      <color rgb="FF000000"/>
      <name val="Arial"/>
      <family val="2"/>
    </font>
    <font>
      <sz val="8"/>
      <color rgb="FF222222"/>
      <name val="Arial"/>
      <family val="2"/>
    </font>
    <font>
      <sz val="7"/>
      <color rgb="FF222222"/>
      <name val="Arial"/>
      <family val="2"/>
    </font>
    <font>
      <b/>
      <sz val="10"/>
      <color rgb="FF222222"/>
      <name val="Arial"/>
      <family val="2"/>
    </font>
    <font>
      <b/>
      <i/>
      <sz val="10"/>
      <color rgb="FF222222"/>
      <name val="Arial"/>
      <family val="2"/>
    </font>
    <font>
      <sz val="10"/>
      <color rgb="FF000000"/>
      <name val="Arial"/>
      <family val="2"/>
    </font>
    <font>
      <sz val="9"/>
      <color rgb="FF000000"/>
      <name val="Arial"/>
      <family val="2"/>
    </font>
    <font>
      <sz val="12"/>
      <name val="Arial"/>
      <family val="2"/>
    </font>
    <font>
      <sz val="10"/>
      <color rgb="FFFF0000"/>
      <name val="Arial"/>
      <family val="2"/>
    </font>
    <font>
      <sz val="10"/>
      <name val="Arial"/>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FFFF"/>
        <bgColor indexed="64"/>
      </patternFill>
    </fill>
    <fill>
      <patternFill patternType="solid">
        <fgColor rgb="FFC0C0C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37" fillId="0" borderId="0"/>
  </cellStyleXfs>
  <cellXfs count="695">
    <xf numFmtId="0" fontId="0" fillId="0" borderId="0" xfId="0"/>
    <xf numFmtId="0" fontId="0" fillId="0" borderId="0" xfId="0" applyAlignment="1">
      <alignment horizontal="left" vertical="top"/>
    </xf>
    <xf numFmtId="0" fontId="3" fillId="0" borderId="0" xfId="0" applyFont="1" applyAlignment="1">
      <alignment horizontal="left" vertical="top"/>
    </xf>
    <xf numFmtId="0" fontId="3" fillId="0" borderId="0" xfId="0" applyFont="1"/>
    <xf numFmtId="0" fontId="0" fillId="0" borderId="0" xfId="0" applyAlignment="1">
      <alignment horizontal="left" vertical="center" wrapText="1"/>
    </xf>
    <xf numFmtId="0" fontId="3" fillId="0" borderId="2" xfId="0" applyFont="1" applyBorder="1"/>
    <xf numFmtId="0" fontId="4" fillId="0" borderId="1" xfId="0" applyFont="1" applyBorder="1"/>
    <xf numFmtId="0" fontId="3" fillId="0" borderId="4" xfId="0" applyFont="1" applyBorder="1"/>
    <xf numFmtId="0" fontId="0" fillId="0" borderId="1" xfId="0"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2" borderId="1" xfId="0" applyFont="1" applyFill="1" applyBorder="1" applyAlignment="1">
      <alignment horizontal="center" vertical="center"/>
    </xf>
    <xf numFmtId="0" fontId="0" fillId="0" borderId="1" xfId="0" applyBorder="1" applyAlignment="1">
      <alignment vertical="center" wrapText="1"/>
    </xf>
    <xf numFmtId="0" fontId="5"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0" fontId="7" fillId="0" borderId="0" xfId="0" applyFont="1"/>
    <xf numFmtId="37" fontId="0" fillId="0" borderId="0" xfId="0" applyNumberFormat="1" applyBorder="1"/>
    <xf numFmtId="0" fontId="7" fillId="0" borderId="0" xfId="0" applyFont="1" applyAlignment="1">
      <alignment horizontal="left" vertical="center" wrapText="1"/>
    </xf>
    <xf numFmtId="0" fontId="3" fillId="0" borderId="0" xfId="0" applyFont="1" applyFill="1" applyBorder="1" applyAlignment="1">
      <alignment horizontal="left" vertical="top"/>
    </xf>
    <xf numFmtId="0" fontId="6" fillId="0" borderId="1" xfId="0" applyFont="1" applyBorder="1" applyAlignment="1">
      <alignment horizontal="center" wrapText="1"/>
    </xf>
    <xf numFmtId="0" fontId="6" fillId="0" borderId="5" xfId="0" applyFont="1" applyBorder="1" applyAlignment="1">
      <alignment horizontal="center" wrapText="1"/>
    </xf>
    <xf numFmtId="0" fontId="7" fillId="0" borderId="0" xfId="0" applyFont="1" applyAlignment="1">
      <alignment vertical="top"/>
    </xf>
    <xf numFmtId="0" fontId="3" fillId="2" borderId="1" xfId="0" applyFont="1" applyFill="1" applyBorder="1"/>
    <xf numFmtId="0" fontId="8" fillId="0" borderId="0" xfId="0" applyFont="1" applyBorder="1" applyAlignment="1">
      <alignment horizontal="center" wrapText="1"/>
    </xf>
    <xf numFmtId="0" fontId="0" fillId="0" borderId="0" xfId="0" applyBorder="1" applyAlignment="1">
      <alignment horizontal="left" vertical="top" wrapText="1"/>
    </xf>
    <xf numFmtId="0" fontId="12" fillId="0" borderId="0" xfId="0" applyFont="1"/>
    <xf numFmtId="0" fontId="14" fillId="0" borderId="1" xfId="0" applyFont="1" applyBorder="1" applyAlignment="1">
      <alignment horizontal="center" vertical="top" wrapText="1"/>
    </xf>
    <xf numFmtId="0" fontId="11" fillId="0" borderId="1" xfId="0" applyFont="1" applyBorder="1" applyAlignment="1">
      <alignment vertical="top" wrapText="1"/>
    </xf>
    <xf numFmtId="0" fontId="13" fillId="0" borderId="0" xfId="0" applyFont="1" applyBorder="1" applyAlignment="1">
      <alignment vertical="top" wrapText="1"/>
    </xf>
    <xf numFmtId="0" fontId="11" fillId="0" borderId="0" xfId="0" applyFont="1" applyBorder="1" applyAlignment="1">
      <alignment wrapText="1"/>
    </xf>
    <xf numFmtId="0" fontId="10" fillId="3" borderId="6"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0" fontId="11" fillId="0" borderId="1" xfId="0" applyFont="1" applyBorder="1"/>
    <xf numFmtId="0" fontId="11" fillId="0" borderId="10" xfId="0" applyFont="1" applyBorder="1"/>
    <xf numFmtId="0" fontId="3" fillId="0" borderId="1" xfId="0" applyFont="1" applyBorder="1" applyAlignment="1">
      <alignment horizontal="center" wrapText="1"/>
    </xf>
    <xf numFmtId="0" fontId="3" fillId="0" borderId="0" xfId="0" applyFont="1" applyAlignment="1">
      <alignment vertical="top"/>
    </xf>
    <xf numFmtId="0" fontId="3" fillId="0" borderId="1" xfId="0" applyFont="1" applyBorder="1" applyAlignment="1">
      <alignment vertical="center" wrapText="1"/>
    </xf>
    <xf numFmtId="0" fontId="0" fillId="2" borderId="1" xfId="0" applyFill="1" applyBorder="1" applyAlignment="1">
      <alignment vertical="center"/>
    </xf>
    <xf numFmtId="0" fontId="0" fillId="0" borderId="1" xfId="0" applyBorder="1" applyAlignment="1">
      <alignment horizontal="right"/>
    </xf>
    <xf numFmtId="37" fontId="1" fillId="0" borderId="2" xfId="1" applyNumberFormat="1" applyBorder="1" applyAlignment="1">
      <alignment horizontal="right"/>
    </xf>
    <xf numFmtId="37" fontId="0" fillId="0" borderId="9" xfId="0" applyNumberFormat="1" applyBorder="1" applyAlignment="1">
      <alignment horizontal="right"/>
    </xf>
    <xf numFmtId="37" fontId="3" fillId="0" borderId="9" xfId="1" applyNumberFormat="1" applyFont="1" applyBorder="1" applyAlignment="1">
      <alignment horizontal="right"/>
    </xf>
    <xf numFmtId="0" fontId="0" fillId="2" borderId="1" xfId="0" applyFill="1" applyBorder="1"/>
    <xf numFmtId="9" fontId="1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6" xfId="0" applyFont="1" applyBorder="1" applyAlignment="1">
      <alignment vertical="top"/>
    </xf>
    <xf numFmtId="0" fontId="16" fillId="0" borderId="5" xfId="0" applyFont="1" applyBorder="1" applyAlignment="1">
      <alignment vertical="top" wrapText="1"/>
    </xf>
    <xf numFmtId="0" fontId="16" fillId="0" borderId="1" xfId="0" applyFont="1" applyBorder="1" applyAlignment="1">
      <alignment horizontal="center" vertical="center"/>
    </xf>
    <xf numFmtId="0" fontId="16" fillId="0" borderId="6" xfId="0" applyFont="1" applyBorder="1" applyAlignment="1">
      <alignment vertical="center"/>
    </xf>
    <xf numFmtId="0" fontId="16" fillId="0" borderId="5" xfId="0" applyFont="1" applyBorder="1" applyAlignment="1">
      <alignment vertical="center" wrapText="1"/>
    </xf>
    <xf numFmtId="169" fontId="16" fillId="0" borderId="1" xfId="2" applyNumberFormat="1" applyFont="1" applyBorder="1" applyAlignment="1">
      <alignment horizontal="center" vertical="center"/>
    </xf>
    <xf numFmtId="0" fontId="0" fillId="0" borderId="0" xfId="0" applyAlignment="1">
      <alignment wrapText="1"/>
    </xf>
    <xf numFmtId="0" fontId="16" fillId="2" borderId="6" xfId="0" applyFont="1" applyFill="1" applyBorder="1"/>
    <xf numFmtId="0" fontId="16" fillId="2" borderId="5" xfId="0" applyFont="1" applyFill="1" applyBorder="1"/>
    <xf numFmtId="0" fontId="16" fillId="0" borderId="1" xfId="0" applyFont="1" applyBorder="1" applyAlignment="1">
      <alignment horizontal="center"/>
    </xf>
    <xf numFmtId="49" fontId="3" fillId="0" borderId="1" xfId="0" applyNumberFormat="1" applyFont="1" applyBorder="1" applyAlignment="1">
      <alignment horizontal="center"/>
    </xf>
    <xf numFmtId="0" fontId="8" fillId="0" borderId="0" xfId="0" applyFont="1" applyAlignment="1">
      <alignment wrapText="1"/>
    </xf>
    <xf numFmtId="0" fontId="16" fillId="0" borderId="0" xfId="0" applyFont="1" applyAlignment="1">
      <alignment wrapText="1"/>
    </xf>
    <xf numFmtId="0" fontId="2" fillId="2" borderId="13" xfId="0" applyFont="1" applyFill="1" applyBorder="1" applyAlignment="1">
      <alignment horizontal="center" vertical="center" wrapText="1"/>
    </xf>
    <xf numFmtId="0" fontId="12" fillId="0" borderId="13" xfId="0" applyFont="1" applyBorder="1" applyAlignment="1">
      <alignment horizontal="left" vertical="top" wrapText="1"/>
    </xf>
    <xf numFmtId="0" fontId="11" fillId="0" borderId="13" xfId="0" applyFont="1" applyBorder="1" applyAlignment="1">
      <alignment horizontal="left" vertical="top" wrapText="1"/>
    </xf>
    <xf numFmtId="0" fontId="4" fillId="0" borderId="13" xfId="0" applyFont="1" applyBorder="1" applyAlignment="1">
      <alignment horizontal="left" vertical="top" wrapText="1"/>
    </xf>
    <xf numFmtId="0" fontId="15" fillId="0" borderId="13" xfId="0" applyFont="1" applyBorder="1" applyAlignment="1">
      <alignment horizontal="left" vertical="top" wrapText="1"/>
    </xf>
    <xf numFmtId="0" fontId="3" fillId="0" borderId="13" xfId="0" applyFont="1" applyBorder="1" applyAlignment="1">
      <alignment horizontal="center" vertical="top" wrapText="1"/>
    </xf>
    <xf numFmtId="0" fontId="0" fillId="0" borderId="13" xfId="0" applyBorder="1" applyAlignment="1">
      <alignment horizontal="left" vertical="top" wrapText="1"/>
    </xf>
    <xf numFmtId="0" fontId="12" fillId="0" borderId="1" xfId="0" applyFont="1" applyBorder="1" applyAlignment="1">
      <alignment horizontal="center" vertical="top" wrapText="1"/>
    </xf>
    <xf numFmtId="0" fontId="11" fillId="0" borderId="1" xfId="0" applyFont="1" applyBorder="1" applyAlignment="1">
      <alignment wrapText="1"/>
    </xf>
    <xf numFmtId="0" fontId="4" fillId="0" borderId="0" xfId="0" applyFont="1" applyAlignment="1">
      <alignment horizontal="left" vertical="center" wrapText="1"/>
    </xf>
    <xf numFmtId="0" fontId="4" fillId="0" borderId="0" xfId="0" applyFont="1" applyAlignment="1">
      <alignment horizontal="left" vertical="top"/>
    </xf>
    <xf numFmtId="0" fontId="3" fillId="0" borderId="0" xfId="0" applyFont="1" applyBorder="1"/>
    <xf numFmtId="0" fontId="1" fillId="0" borderId="10" xfId="0" applyFont="1" applyBorder="1"/>
    <xf numFmtId="0" fontId="1" fillId="0" borderId="15" xfId="0" applyFont="1" applyBorder="1" applyAlignment="1">
      <alignment horizontal="left" vertical="top" wrapText="1"/>
    </xf>
    <xf numFmtId="0" fontId="1" fillId="0" borderId="11" xfId="0" applyFont="1" applyBorder="1" applyAlignment="1">
      <alignment horizontal="left" vertical="top" wrapText="1"/>
    </xf>
    <xf numFmtId="0" fontId="4" fillId="0" borderId="0" xfId="0" applyFont="1"/>
    <xf numFmtId="0" fontId="4" fillId="0" borderId="0" xfId="0" applyFont="1" applyAlignment="1">
      <alignment horizontal="right"/>
    </xf>
    <xf numFmtId="0" fontId="17" fillId="0" borderId="0" xfId="0" applyFont="1"/>
    <xf numFmtId="0" fontId="0" fillId="0" borderId="0" xfId="0" applyBorder="1" applyAlignment="1">
      <alignment horizontal="right"/>
    </xf>
    <xf numFmtId="0" fontId="11" fillId="0" borderId="0" xfId="0" applyFont="1" applyBorder="1" applyAlignment="1">
      <alignment horizontal="left" vertical="top" wrapText="1"/>
    </xf>
    <xf numFmtId="0" fontId="16" fillId="0" borderId="0" xfId="0" applyFont="1" applyBorder="1" applyAlignment="1">
      <alignment vertical="top"/>
    </xf>
    <xf numFmtId="0" fontId="16" fillId="0" borderId="0" xfId="0" applyFont="1" applyBorder="1" applyAlignment="1">
      <alignment vertical="top" wrapText="1"/>
    </xf>
    <xf numFmtId="169" fontId="16" fillId="0" borderId="0" xfId="2" applyNumberFormat="1" applyFont="1" applyBorder="1" applyAlignment="1">
      <alignment horizontal="center" vertical="center"/>
    </xf>
    <xf numFmtId="0" fontId="1" fillId="0" borderId="0" xfId="0" applyFont="1" applyBorder="1"/>
    <xf numFmtId="0" fontId="1" fillId="0" borderId="0" xfId="0" applyFont="1" applyBorder="1" applyAlignment="1">
      <alignment horizontal="left" vertical="top" wrapText="1"/>
    </xf>
    <xf numFmtId="0" fontId="11" fillId="0" borderId="0" xfId="0" applyFont="1" applyBorder="1" applyAlignment="1">
      <alignment vertical="top" wrapText="1"/>
    </xf>
    <xf numFmtId="0" fontId="3" fillId="0" borderId="0" xfId="0" applyFont="1" applyFill="1" applyAlignment="1">
      <alignment horizontal="left" vertical="top"/>
    </xf>
    <xf numFmtId="0" fontId="11" fillId="0" borderId="7" xfId="0" applyFont="1" applyBorder="1"/>
    <xf numFmtId="0" fontId="16" fillId="0" borderId="9" xfId="0" applyFont="1" applyFill="1" applyBorder="1" applyAlignment="1">
      <alignment horizontal="center" vertical="top" wrapText="1"/>
    </xf>
    <xf numFmtId="0" fontId="16" fillId="0" borderId="1" xfId="0" applyFont="1" applyFill="1" applyBorder="1" applyAlignment="1">
      <alignment horizontal="center" vertical="top" wrapText="1"/>
    </xf>
    <xf numFmtId="0" fontId="16" fillId="0" borderId="6" xfId="0" applyFont="1" applyFill="1" applyBorder="1" applyAlignment="1">
      <alignment horizontal="center" vertical="top" wrapText="1"/>
    </xf>
    <xf numFmtId="0" fontId="16" fillId="0" borderId="5" xfId="0" applyFont="1" applyFill="1" applyBorder="1" applyAlignment="1">
      <alignment horizontal="center" vertical="top" wrapText="1"/>
    </xf>
    <xf numFmtId="0" fontId="23" fillId="0" borderId="1" xfId="0" applyFont="1" applyFill="1" applyBorder="1" applyAlignment="1">
      <alignment vertical="top" wrapText="1"/>
    </xf>
    <xf numFmtId="0" fontId="11" fillId="0" borderId="0" xfId="0" applyFont="1" applyFill="1" applyAlignment="1">
      <alignment horizontal="left" wrapText="1" indent="1"/>
    </xf>
    <xf numFmtId="0" fontId="11" fillId="0" borderId="0" xfId="0" applyFont="1" applyFill="1"/>
    <xf numFmtId="0" fontId="11" fillId="0" borderId="1" xfId="0" applyFont="1" applyFill="1" applyBorder="1" applyAlignment="1">
      <alignment wrapText="1"/>
    </xf>
    <xf numFmtId="0" fontId="11" fillId="0" borderId="7" xfId="0" applyFont="1" applyFill="1" applyBorder="1"/>
    <xf numFmtId="0" fontId="7" fillId="0" borderId="0" xfId="0" applyFont="1" applyFill="1" applyAlignment="1">
      <alignment vertical="top" wrapText="1"/>
    </xf>
    <xf numFmtId="0" fontId="3" fillId="0" borderId="13" xfId="0" applyFont="1" applyFill="1" applyBorder="1" applyAlignment="1">
      <alignment horizontal="left" vertical="top" wrapText="1"/>
    </xf>
    <xf numFmtId="0" fontId="3" fillId="0" borderId="0" xfId="0" applyFont="1" applyFill="1"/>
    <xf numFmtId="0" fontId="12" fillId="0" borderId="0" xfId="0" applyFont="1" applyFill="1" applyAlignment="1">
      <alignment wrapText="1"/>
    </xf>
    <xf numFmtId="0" fontId="12" fillId="0" borderId="13" xfId="0" applyFont="1" applyFill="1" applyBorder="1" applyAlignment="1">
      <alignment horizontal="left" vertical="top" wrapText="1"/>
    </xf>
    <xf numFmtId="0" fontId="3" fillId="0" borderId="0" xfId="0" applyFont="1" applyFill="1" applyAlignment="1">
      <alignment wrapText="1"/>
    </xf>
    <xf numFmtId="0" fontId="11" fillId="0" borderId="1" xfId="0" applyFont="1" applyFill="1" applyBorder="1"/>
    <xf numFmtId="0" fontId="4" fillId="0" borderId="1" xfId="0" applyFont="1" applyFill="1" applyBorder="1" applyAlignment="1">
      <alignment wrapText="1"/>
    </xf>
    <xf numFmtId="0" fontId="4" fillId="0" borderId="1" xfId="0" applyFont="1" applyFill="1" applyBorder="1"/>
    <xf numFmtId="0" fontId="5" fillId="0" borderId="0" xfId="0" applyFont="1"/>
    <xf numFmtId="0" fontId="26" fillId="0" borderId="0" xfId="0" applyFont="1" applyAlignment="1">
      <alignment horizontal="left" vertical="top"/>
    </xf>
    <xf numFmtId="0" fontId="27" fillId="0" borderId="0" xfId="0" applyFont="1" applyAlignment="1">
      <alignment horizontal="left" vertical="top"/>
    </xf>
    <xf numFmtId="0" fontId="27" fillId="0" borderId="0" xfId="0" applyFont="1"/>
    <xf numFmtId="0" fontId="27" fillId="0" borderId="15" xfId="0" applyFont="1" applyFill="1" applyBorder="1"/>
    <xf numFmtId="49" fontId="27" fillId="0" borderId="15" xfId="0" applyNumberFormat="1" applyFont="1" applyBorder="1" applyAlignment="1">
      <alignment horizontal="center" vertical="center"/>
    </xf>
    <xf numFmtId="0" fontId="3" fillId="4" borderId="1" xfId="0" applyFont="1" applyFill="1" applyBorder="1" applyAlignment="1">
      <alignment horizontal="center" vertical="center" wrapText="1"/>
    </xf>
    <xf numFmtId="0" fontId="28" fillId="0" borderId="0" xfId="0" applyFont="1" applyAlignment="1">
      <alignment wrapText="1"/>
    </xf>
    <xf numFmtId="0" fontId="3" fillId="0" borderId="0" xfId="0" applyFont="1" applyBorder="1" applyAlignment="1">
      <alignment horizontal="left" vertical="top"/>
    </xf>
    <xf numFmtId="0" fontId="16" fillId="0" borderId="0" xfId="0" applyFont="1" applyFill="1" applyBorder="1" applyAlignment="1">
      <alignment vertical="top"/>
    </xf>
    <xf numFmtId="169" fontId="16" fillId="0" borderId="0" xfId="2" applyNumberFormat="1" applyFont="1" applyFill="1" applyBorder="1" applyAlignment="1">
      <alignment horizontal="center" vertical="center"/>
    </xf>
    <xf numFmtId="0" fontId="3" fillId="0" borderId="0" xfId="0" applyFont="1" applyFill="1" applyAlignment="1">
      <alignment horizontal="left" vertical="center"/>
    </xf>
    <xf numFmtId="0" fontId="16" fillId="0" borderId="12" xfId="0" applyFont="1" applyFill="1" applyBorder="1" applyAlignment="1">
      <alignment vertical="top" wrapText="1"/>
    </xf>
    <xf numFmtId="0" fontId="16" fillId="0" borderId="1" xfId="0" applyFont="1" applyFill="1" applyBorder="1" applyAlignment="1">
      <alignment wrapText="1"/>
    </xf>
    <xf numFmtId="1" fontId="3" fillId="0" borderId="1" xfId="0" applyNumberFormat="1" applyFont="1" applyFill="1" applyBorder="1" applyAlignment="1">
      <alignment horizontal="right" wrapText="1"/>
    </xf>
    <xf numFmtId="0" fontId="3" fillId="0" borderId="0" xfId="0" applyFont="1" applyAlignment="1">
      <alignment vertical="center" wrapText="1"/>
    </xf>
    <xf numFmtId="0" fontId="8" fillId="0" borderId="1" xfId="0" applyFont="1" applyBorder="1" applyAlignment="1">
      <alignment horizontal="left" vertical="center" wrapText="1"/>
    </xf>
    <xf numFmtId="0" fontId="29" fillId="0" borderId="1" xfId="0" applyFont="1" applyBorder="1" applyAlignment="1">
      <alignment wrapText="1"/>
    </xf>
    <xf numFmtId="0" fontId="29" fillId="0" borderId="1" xfId="0" applyFont="1" applyBorder="1" applyAlignment="1">
      <alignment vertical="center" wrapText="1"/>
    </xf>
    <xf numFmtId="0" fontId="23" fillId="0" borderId="1" xfId="0" applyFont="1" applyBorder="1" applyAlignment="1">
      <alignment horizontal="left"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4" fillId="0" borderId="0" xfId="0" applyFont="1" applyAlignment="1">
      <alignment horizontal="left" vertical="center" wrapText="1"/>
    </xf>
    <xf numFmtId="0" fontId="0" fillId="0" borderId="0" xfId="0" applyAlignment="1">
      <alignment wrapText="1"/>
    </xf>
    <xf numFmtId="0" fontId="3" fillId="2" borderId="12" xfId="0" applyFont="1" applyFill="1" applyBorder="1"/>
    <xf numFmtId="0" fontId="33" fillId="0" borderId="1" xfId="0" applyFont="1" applyBorder="1" applyAlignment="1"/>
    <xf numFmtId="0" fontId="11" fillId="0" borderId="1" xfId="0" applyFont="1" applyBorder="1" applyAlignment="1">
      <alignment horizontal="left" vertical="top" wrapText="1"/>
    </xf>
    <xf numFmtId="0" fontId="1" fillId="0" borderId="0" xfId="0" applyFont="1" applyFill="1" applyBorder="1" applyAlignment="1">
      <alignment horizontal="left" vertical="top" wrapText="1"/>
    </xf>
    <xf numFmtId="0" fontId="1" fillId="0" borderId="5" xfId="0" applyFont="1" applyBorder="1" applyAlignment="1">
      <alignment horizontal="left" vertical="top" wrapText="1"/>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0" xfId="0" applyFont="1" applyAlignment="1">
      <alignment horizontal="left" vertical="top"/>
    </xf>
    <xf numFmtId="0" fontId="11" fillId="0" borderId="0" xfId="0" applyFont="1" applyFill="1" applyBorder="1" applyAlignment="1">
      <alignment horizontal="left" vertical="top" wrapText="1"/>
    </xf>
    <xf numFmtId="0" fontId="12" fillId="2" borderId="1" xfId="0" applyFont="1" applyFill="1" applyBorder="1" applyAlignment="1"/>
    <xf numFmtId="0" fontId="3" fillId="0" borderId="0" xfId="0" applyFont="1" applyAlignment="1">
      <alignmen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7" fillId="0" borderId="0" xfId="0" applyFont="1" applyAlignment="1">
      <alignment horizontal="left" vertical="top"/>
    </xf>
    <xf numFmtId="0" fontId="3" fillId="0" borderId="0" xfId="0" applyFont="1" applyAlignment="1">
      <alignment horizontal="left" vertical="top" wrapText="1"/>
    </xf>
    <xf numFmtId="0" fontId="12" fillId="0" borderId="0" xfId="0" applyFont="1" applyAlignment="1">
      <alignment horizontal="left" vertical="top" wrapText="1"/>
    </xf>
    <xf numFmtId="0" fontId="7" fillId="0" borderId="0" xfId="0" applyFont="1" applyAlignment="1">
      <alignment horizontal="left" vertical="top" wrapText="1"/>
    </xf>
    <xf numFmtId="0" fontId="3" fillId="0" borderId="0" xfId="0" applyFont="1" applyFill="1" applyAlignment="1">
      <alignment vertical="top" wrapText="1"/>
    </xf>
    <xf numFmtId="0" fontId="16" fillId="0" borderId="1" xfId="0" applyFont="1" applyFill="1" applyBorder="1" applyAlignment="1">
      <alignment vertical="top" wrapText="1"/>
    </xf>
    <xf numFmtId="0" fontId="2" fillId="0" borderId="0" xfId="0" applyFont="1" applyFill="1" applyAlignment="1">
      <alignment horizontal="center" vertical="center"/>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1" xfId="0" applyFont="1" applyBorder="1"/>
    <xf numFmtId="49" fontId="1" fillId="0" borderId="1" xfId="0" applyNumberFormat="1" applyFont="1" applyBorder="1" applyAlignment="1">
      <alignment horizontal="center"/>
    </xf>
    <xf numFmtId="0" fontId="1" fillId="0" borderId="1" xfId="0" applyFont="1" applyFill="1" applyBorder="1"/>
    <xf numFmtId="0" fontId="1" fillId="0" borderId="3" xfId="0" applyFont="1" applyBorder="1"/>
    <xf numFmtId="0" fontId="1" fillId="0" borderId="6" xfId="0" applyFont="1" applyBorder="1"/>
    <xf numFmtId="0" fontId="1" fillId="0" borderId="7" xfId="0" applyFont="1" applyBorder="1"/>
    <xf numFmtId="0" fontId="1" fillId="0" borderId="14" xfId="0" applyFont="1" applyBorder="1" applyAlignment="1">
      <alignment horizontal="left" vertical="top" wrapText="1"/>
    </xf>
    <xf numFmtId="0" fontId="1" fillId="0" borderId="5" xfId="0" applyFont="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left" wrapText="1"/>
    </xf>
    <xf numFmtId="0" fontId="1" fillId="0" borderId="1" xfId="0" applyFont="1" applyBorder="1" applyAlignment="1">
      <alignment wrapText="1"/>
    </xf>
    <xf numFmtId="0" fontId="1" fillId="0" borderId="0" xfId="0" applyFont="1" applyFill="1" applyAlignment="1">
      <alignment horizontal="left" wrapText="1" indent="2"/>
    </xf>
    <xf numFmtId="0" fontId="11" fillId="0" borderId="0" xfId="0" applyFont="1" applyFill="1" applyAlignment="1">
      <alignment horizontal="left" wrapText="1" indent="2"/>
    </xf>
    <xf numFmtId="49" fontId="1" fillId="0" borderId="1" xfId="0" applyNumberFormat="1" applyFont="1" applyBorder="1" applyAlignment="1">
      <alignment horizontal="center" vertical="center"/>
    </xf>
    <xf numFmtId="14" fontId="1" fillId="0" borderId="0" xfId="0" quotePrefix="1" applyNumberFormat="1" applyFont="1"/>
    <xf numFmtId="49" fontId="1" fillId="0" borderId="1" xfId="0" quotePrefix="1" applyNumberFormat="1" applyFont="1" applyBorder="1" applyAlignment="1">
      <alignment horizontal="center" vertical="center"/>
    </xf>
    <xf numFmtId="49" fontId="1" fillId="0" borderId="1" xfId="0" applyNumberFormat="1" applyFont="1" applyBorder="1"/>
    <xf numFmtId="0" fontId="1" fillId="0" borderId="4" xfId="0" applyFont="1" applyBorder="1"/>
    <xf numFmtId="49" fontId="1" fillId="0" borderId="5" xfId="0" quotePrefix="1" applyNumberFormat="1" applyFont="1" applyBorder="1" applyAlignment="1">
      <alignment horizontal="center" vertical="center"/>
    </xf>
    <xf numFmtId="14" fontId="1" fillId="0" borderId="5" xfId="0" quotePrefix="1" applyNumberFormat="1" applyFont="1" applyBorder="1"/>
    <xf numFmtId="0" fontId="1" fillId="0" borderId="1" xfId="0" applyFont="1" applyFill="1" applyBorder="1" applyAlignment="1">
      <alignment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right"/>
    </xf>
    <xf numFmtId="0" fontId="1" fillId="0" borderId="1" xfId="0" applyFont="1" applyBorder="1" applyAlignment="1"/>
    <xf numFmtId="0" fontId="1" fillId="0" borderId="0" xfId="0" applyFont="1" applyBorder="1" applyAlignment="1"/>
    <xf numFmtId="0" fontId="1" fillId="0" borderId="0" xfId="0" applyFont="1" applyBorder="1" applyAlignment="1">
      <alignment horizontal="center"/>
    </xf>
    <xf numFmtId="0" fontId="1" fillId="0" borderId="1" xfId="0" applyFont="1" applyBorder="1" applyAlignment="1">
      <alignment horizontal="center" vertical="center"/>
    </xf>
    <xf numFmtId="0" fontId="1" fillId="0" borderId="2" xfId="0" applyFont="1" applyBorder="1"/>
    <xf numFmtId="0" fontId="1" fillId="0" borderId="0" xfId="0" applyFont="1" applyAlignment="1"/>
    <xf numFmtId="0" fontId="1" fillId="2" borderId="6" xfId="0" applyFont="1" applyFill="1" applyBorder="1"/>
    <xf numFmtId="0" fontId="1" fillId="0" borderId="6" xfId="0" applyFont="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vertical="center" wrapText="1"/>
    </xf>
    <xf numFmtId="0" fontId="1" fillId="0" borderId="10" xfId="0" applyFont="1" applyBorder="1" applyAlignment="1">
      <alignment vertical="center"/>
    </xf>
    <xf numFmtId="0" fontId="1" fillId="0" borderId="4" xfId="0" applyFont="1" applyBorder="1" applyAlignment="1">
      <alignment vertical="center"/>
    </xf>
    <xf numFmtId="0" fontId="1" fillId="0" borderId="12" xfId="0" applyFont="1" applyBorder="1" applyAlignment="1">
      <alignment horizontal="center" vertical="center"/>
    </xf>
    <xf numFmtId="0" fontId="1" fillId="0" borderId="5" xfId="0" applyFont="1" applyBorder="1"/>
    <xf numFmtId="0" fontId="1" fillId="2" borderId="1" xfId="0" applyFont="1" applyFill="1" applyBorder="1" applyAlignment="1">
      <alignment vertical="center"/>
    </xf>
    <xf numFmtId="0" fontId="1" fillId="0" borderId="1" xfId="0" applyFont="1" applyBorder="1" applyAlignment="1">
      <alignment horizontal="left" vertical="center" indent="1"/>
    </xf>
    <xf numFmtId="0" fontId="1" fillId="0" borderId="1" xfId="0" applyFont="1" applyFill="1" applyBorder="1" applyAlignment="1">
      <alignment horizontal="left" vertical="center" indent="1"/>
    </xf>
    <xf numFmtId="0" fontId="1" fillId="0" borderId="1" xfId="0" applyFont="1" applyBorder="1" applyAlignment="1">
      <alignment horizontal="left" vertical="center" wrapText="1" indent="1"/>
    </xf>
    <xf numFmtId="0" fontId="14" fillId="0" borderId="0" xfId="0" applyFont="1" applyAlignment="1">
      <alignment horizontal="center" vertical="top" wrapText="1"/>
    </xf>
    <xf numFmtId="0" fontId="1" fillId="0" borderId="0" xfId="0" applyFont="1" applyAlignment="1">
      <alignment wrapText="1"/>
    </xf>
    <xf numFmtId="0" fontId="14" fillId="0" borderId="1" xfId="0" applyFont="1" applyBorder="1" applyAlignment="1">
      <alignment horizontal="center" vertical="center" wrapText="1"/>
    </xf>
    <xf numFmtId="0" fontId="13" fillId="0" borderId="0" xfId="0" applyFont="1" applyAlignment="1">
      <alignment vertical="top" wrapText="1"/>
    </xf>
    <xf numFmtId="0" fontId="1" fillId="2" borderId="1" xfId="0" applyFont="1" applyFill="1" applyBorder="1" applyAlignment="1">
      <alignment vertical="top" wrapText="1"/>
    </xf>
    <xf numFmtId="0" fontId="1" fillId="0" borderId="1" xfId="0" applyFont="1" applyBorder="1" applyAlignment="1">
      <alignment horizontal="center" wrapText="1"/>
    </xf>
    <xf numFmtId="0" fontId="13" fillId="0" borderId="1" xfId="0" applyFont="1" applyBorder="1" applyAlignment="1">
      <alignment horizontal="center" vertical="top" wrapText="1"/>
    </xf>
    <xf numFmtId="0" fontId="1" fillId="0" borderId="0" xfId="0" applyFont="1" applyBorder="1" applyAlignment="1">
      <alignment wrapText="1"/>
    </xf>
    <xf numFmtId="0" fontId="1" fillId="0" borderId="1" xfId="0" applyFont="1" applyFill="1" applyBorder="1" applyAlignment="1">
      <alignment horizontal="center" vertical="top" wrapText="1"/>
    </xf>
    <xf numFmtId="0" fontId="1" fillId="0" borderId="0" xfId="0" applyFont="1" applyFill="1" applyBorder="1" applyAlignment="1">
      <alignment vertical="top" wrapText="1"/>
    </xf>
    <xf numFmtId="0" fontId="16" fillId="0" borderId="0" xfId="0" applyFont="1" applyFill="1" applyBorder="1" applyAlignment="1">
      <alignment vertical="top" wrapText="1"/>
    </xf>
    <xf numFmtId="0" fontId="1" fillId="0" borderId="0" xfId="0" applyFont="1" applyAlignment="1">
      <alignment vertical="top" wrapText="1"/>
    </xf>
    <xf numFmtId="0" fontId="13" fillId="0" borderId="0" xfId="0" applyFont="1" applyFill="1" applyBorder="1" applyAlignment="1">
      <alignment vertical="top" wrapText="1"/>
    </xf>
    <xf numFmtId="0" fontId="1" fillId="0" borderId="0" xfId="0" applyFont="1" applyBorder="1" applyAlignment="1">
      <alignment vertical="top" wrapText="1"/>
    </xf>
    <xf numFmtId="0" fontId="3" fillId="0" borderId="20" xfId="0" applyFont="1" applyFill="1" applyBorder="1" applyAlignment="1">
      <alignment horizontal="center"/>
    </xf>
    <xf numFmtId="0" fontId="3" fillId="0" borderId="21" xfId="0" applyFont="1" applyFill="1" applyBorder="1" applyAlignment="1">
      <alignment horizontal="center"/>
    </xf>
    <xf numFmtId="0" fontId="1" fillId="0" borderId="5"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5" xfId="0" applyFont="1" applyFill="1" applyBorder="1" applyAlignment="1">
      <alignment horizontal="center" vertical="center" wrapText="1"/>
    </xf>
    <xf numFmtId="9" fontId="1" fillId="0" borderId="0" xfId="4" applyFont="1" applyBorder="1" applyAlignment="1">
      <alignment horizontal="center"/>
    </xf>
    <xf numFmtId="0" fontId="1" fillId="0" borderId="0" xfId="0" applyFont="1" applyBorder="1" applyAlignment="1">
      <alignment horizontal="left" indent="1"/>
    </xf>
    <xf numFmtId="165" fontId="1" fillId="0" borderId="1" xfId="0" applyNumberFormat="1" applyFont="1" applyBorder="1" applyAlignment="1">
      <alignment horizontal="center" vertical="center"/>
    </xf>
    <xf numFmtId="165" fontId="1" fillId="0" borderId="0" xfId="0" applyNumberFormat="1" applyFont="1" applyBorder="1" applyAlignment="1">
      <alignment horizontal="center" vertical="center"/>
    </xf>
    <xf numFmtId="0" fontId="1" fillId="0" borderId="0" xfId="0" applyFont="1" applyBorder="1" applyAlignment="1">
      <alignment horizontal="left" vertical="top"/>
    </xf>
    <xf numFmtId="0" fontId="13" fillId="0" borderId="1" xfId="0" applyFont="1" applyBorder="1" applyAlignment="1">
      <alignment horizontal="center" vertical="center" wrapText="1"/>
    </xf>
    <xf numFmtId="0" fontId="1" fillId="0" borderId="0" xfId="0" applyFont="1" applyAlignment="1">
      <alignment horizontal="left" indent="1"/>
    </xf>
    <xf numFmtId="0" fontId="12" fillId="0" borderId="0" xfId="0" applyFont="1" applyAlignment="1">
      <alignment wrapText="1"/>
    </xf>
    <xf numFmtId="0" fontId="11" fillId="0" borderId="0" xfId="0" applyFont="1" applyAlignment="1">
      <alignment horizontal="left" wrapText="1"/>
    </xf>
    <xf numFmtId="9" fontId="1" fillId="0" borderId="0" xfId="0" applyNumberFormat="1" applyFont="1"/>
    <xf numFmtId="0" fontId="1" fillId="0" borderId="0" xfId="0" applyFont="1" applyFill="1" applyBorder="1" applyAlignment="1">
      <alignment horizontal="center"/>
    </xf>
    <xf numFmtId="10" fontId="1" fillId="0" borderId="0" xfId="0" applyNumberFormat="1" applyFont="1" applyFill="1" applyBorder="1" applyAlignment="1">
      <alignment horizontal="right"/>
    </xf>
    <xf numFmtId="0" fontId="1" fillId="0" borderId="1" xfId="0" quotePrefix="1" applyFont="1" applyBorder="1"/>
    <xf numFmtId="9" fontId="1" fillId="0" borderId="0" xfId="4" applyFont="1" applyBorder="1" applyAlignment="1">
      <alignment horizontal="left"/>
    </xf>
    <xf numFmtId="0" fontId="1" fillId="0" borderId="9" xfId="0" applyFont="1" applyBorder="1"/>
    <xf numFmtId="164" fontId="1" fillId="0" borderId="0" xfId="0" applyNumberFormat="1" applyFont="1" applyBorder="1" applyAlignment="1">
      <alignment horizontal="center"/>
    </xf>
    <xf numFmtId="0" fontId="1" fillId="0" borderId="1" xfId="0" applyFont="1" applyBorder="1" applyAlignment="1">
      <alignment horizontal="left" vertical="top" wrapText="1"/>
    </xf>
    <xf numFmtId="166" fontId="1" fillId="0" borderId="1" xfId="0" applyNumberFormat="1" applyFont="1" applyBorder="1"/>
    <xf numFmtId="5" fontId="1" fillId="0" borderId="0" xfId="2" applyNumberFormat="1" applyFont="1" applyBorder="1" applyAlignment="1">
      <alignment horizontal="center"/>
    </xf>
    <xf numFmtId="0" fontId="1" fillId="0" borderId="0" xfId="0" applyFont="1" applyBorder="1" applyAlignment="1">
      <alignment horizontal="center" vertical="center"/>
    </xf>
    <xf numFmtId="0" fontId="1" fillId="0" borderId="1" xfId="0" applyFont="1" applyFill="1" applyBorder="1" applyAlignment="1">
      <alignment horizontal="center" wrapText="1"/>
    </xf>
    <xf numFmtId="167" fontId="1" fillId="0" borderId="1" xfId="0" applyNumberFormat="1" applyFont="1" applyBorder="1" applyAlignment="1">
      <alignment horizontal="right" vertical="top"/>
    </xf>
    <xf numFmtId="0" fontId="11" fillId="0" borderId="0" xfId="0" applyFont="1"/>
    <xf numFmtId="16" fontId="1" fillId="0" borderId="1" xfId="0" applyNumberFormat="1" applyFont="1" applyBorder="1"/>
    <xf numFmtId="0" fontId="1" fillId="0" borderId="11" xfId="0" applyFont="1" applyBorder="1"/>
    <xf numFmtId="0" fontId="1" fillId="0" borderId="8" xfId="0" applyFont="1" applyBorder="1"/>
    <xf numFmtId="1" fontId="1" fillId="0" borderId="1" xfId="0" applyNumberFormat="1" applyFont="1" applyBorder="1"/>
    <xf numFmtId="0" fontId="1" fillId="0" borderId="14" xfId="0" applyFont="1" applyBorder="1"/>
    <xf numFmtId="4" fontId="1" fillId="0" borderId="1" xfId="0" applyNumberFormat="1" applyFont="1" applyBorder="1" applyAlignment="1">
      <alignment horizontal="right" vertical="top"/>
    </xf>
    <xf numFmtId="167" fontId="1" fillId="0" borderId="1" xfId="0" applyNumberFormat="1" applyFont="1" applyBorder="1" applyAlignment="1">
      <alignment horizontal="center" vertical="top"/>
    </xf>
    <xf numFmtId="0" fontId="1" fillId="0" borderId="4" xfId="0" applyFont="1" applyFill="1" applyBorder="1"/>
    <xf numFmtId="0" fontId="1" fillId="0" borderId="1" xfId="0" applyFont="1" applyBorder="1" applyAlignment="1">
      <alignment horizontal="left" vertical="top"/>
    </xf>
    <xf numFmtId="167" fontId="1" fillId="0" borderId="0" xfId="0" applyNumberFormat="1" applyFont="1" applyBorder="1" applyAlignment="1">
      <alignment horizontal="right" vertical="top"/>
    </xf>
    <xf numFmtId="0" fontId="1" fillId="0" borderId="1" xfId="0" applyFont="1" applyBorder="1" applyAlignment="1">
      <alignment horizontal="right" vertical="top"/>
    </xf>
    <xf numFmtId="0" fontId="1" fillId="0" borderId="3" xfId="0" applyFont="1" applyBorder="1" applyAlignment="1">
      <alignment horizontal="right" vertical="top"/>
    </xf>
    <xf numFmtId="0" fontId="1" fillId="0" borderId="1" xfId="0" applyFont="1" applyFill="1" applyBorder="1" applyAlignment="1">
      <alignment horizontal="center" vertical="center"/>
    </xf>
    <xf numFmtId="0" fontId="1" fillId="2" borderId="1" xfId="0" applyFont="1" applyFill="1" applyBorder="1"/>
    <xf numFmtId="167" fontId="1" fillId="0" borderId="1" xfId="0" applyNumberFormat="1" applyFont="1" applyBorder="1" applyAlignment="1">
      <alignment horizontal="right"/>
    </xf>
    <xf numFmtId="9" fontId="1" fillId="0" borderId="1" xfId="0" applyNumberFormat="1" applyFont="1" applyBorder="1" applyAlignment="1">
      <alignment horizontal="center" vertical="center" wrapText="1"/>
    </xf>
    <xf numFmtId="1" fontId="1" fillId="0" borderId="1" xfId="0" applyNumberFormat="1" applyFont="1" applyBorder="1" applyAlignment="1">
      <alignment horizontal="right"/>
    </xf>
    <xf numFmtId="0" fontId="1" fillId="0" borderId="1" xfId="0" applyFont="1" applyFill="1" applyBorder="1" applyAlignment="1">
      <alignment horizontal="left" vertical="top" wrapText="1"/>
    </xf>
    <xf numFmtId="0" fontId="1" fillId="0" borderId="0" xfId="0" applyFont="1" applyBorder="1" applyAlignment="1">
      <alignment horizontal="center" vertical="center" wrapText="1"/>
    </xf>
    <xf numFmtId="0" fontId="1" fillId="0" borderId="0" xfId="0" applyFont="1" applyAlignment="1">
      <alignment horizontal="center" vertical="center" wrapText="1"/>
    </xf>
    <xf numFmtId="0" fontId="1" fillId="0" borderId="22" xfId="0" applyFont="1" applyFill="1" applyBorder="1" applyAlignment="1">
      <alignment horizontal="left" vertical="top" wrapText="1"/>
    </xf>
    <xf numFmtId="0" fontId="1" fillId="0" borderId="10" xfId="0" applyFont="1" applyBorder="1" applyAlignment="1">
      <alignment horizontal="left" vertical="top" wrapText="1"/>
    </xf>
    <xf numFmtId="0" fontId="1" fillId="0" borderId="7" xfId="0" applyFont="1" applyBorder="1" applyAlignment="1">
      <alignment horizontal="left" vertical="top" wrapText="1"/>
    </xf>
    <xf numFmtId="49" fontId="1" fillId="0" borderId="14" xfId="0" applyNumberFormat="1" applyFont="1" applyBorder="1" applyAlignment="1">
      <alignment horizontal="center" vertical="center"/>
    </xf>
    <xf numFmtId="0" fontId="1" fillId="0" borderId="0" xfId="0" applyFont="1" applyFill="1" applyAlignment="1">
      <alignment horizontal="left" vertical="center"/>
    </xf>
    <xf numFmtId="0" fontId="1" fillId="0" borderId="0" xfId="0" applyFont="1" applyFill="1"/>
    <xf numFmtId="0" fontId="1" fillId="0" borderId="2" xfId="0" applyFont="1" applyFill="1" applyBorder="1" applyAlignment="1">
      <alignment horizontal="left" vertical="top" wrapText="1"/>
    </xf>
    <xf numFmtId="167" fontId="1" fillId="0" borderId="0" xfId="0" applyNumberFormat="1" applyFont="1" applyBorder="1" applyAlignment="1">
      <alignment horizontal="center" vertical="top" wrapText="1"/>
    </xf>
    <xf numFmtId="168" fontId="1" fillId="0" borderId="1" xfId="2" applyNumberFormat="1" applyFont="1" applyBorder="1" applyAlignment="1">
      <alignment horizontal="right"/>
    </xf>
    <xf numFmtId="0" fontId="1" fillId="2" borderId="6" xfId="0" applyFont="1" applyFill="1" applyBorder="1" applyAlignment="1">
      <alignment horizontal="left" vertical="top" wrapText="1"/>
    </xf>
    <xf numFmtId="168" fontId="1" fillId="2" borderId="9" xfId="2" applyNumberFormat="1" applyFont="1" applyFill="1" applyBorder="1" applyAlignment="1">
      <alignment horizontal="right"/>
    </xf>
    <xf numFmtId="168" fontId="1" fillId="0" borderId="1" xfId="0" applyNumberFormat="1" applyFont="1" applyBorder="1" applyAlignment="1">
      <alignment horizontal="right"/>
    </xf>
    <xf numFmtId="168" fontId="1" fillId="0" borderId="0" xfId="0" applyNumberFormat="1" applyFont="1" applyBorder="1" applyAlignment="1">
      <alignment horizontal="right"/>
    </xf>
    <xf numFmtId="49" fontId="1" fillId="0" borderId="0" xfId="0" applyNumberFormat="1" applyFont="1" applyBorder="1" applyAlignment="1">
      <alignment horizontal="center" vertical="center"/>
    </xf>
    <xf numFmtId="9" fontId="1" fillId="0" borderId="1" xfId="0" applyNumberFormat="1" applyFont="1" applyBorder="1" applyAlignment="1">
      <alignment horizontal="center" vertical="center"/>
    </xf>
    <xf numFmtId="168" fontId="1" fillId="2" borderId="1" xfId="0" applyNumberFormat="1" applyFont="1" applyFill="1" applyBorder="1" applyAlignment="1">
      <alignment horizontal="right"/>
    </xf>
    <xf numFmtId="166" fontId="1" fillId="0" borderId="1" xfId="0" applyNumberFormat="1" applyFont="1" applyBorder="1" applyAlignment="1">
      <alignment horizontal="right" wrapText="1"/>
    </xf>
    <xf numFmtId="49" fontId="1" fillId="0" borderId="1"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0" fontId="1" fillId="0" borderId="0" xfId="0" applyFont="1" applyFill="1" applyAlignment="1">
      <alignment wrapText="1"/>
    </xf>
    <xf numFmtId="0" fontId="1" fillId="0" borderId="0" xfId="0" applyFont="1" applyFill="1" applyAlignment="1">
      <alignment horizontal="left" vertical="top"/>
    </xf>
    <xf numFmtId="0" fontId="1" fillId="0" borderId="0" xfId="0" applyFont="1" applyFill="1" applyAlignment="1"/>
    <xf numFmtId="0" fontId="1" fillId="0" borderId="0" xfId="0" applyFont="1" applyFill="1" applyBorder="1" applyAlignment="1">
      <alignment horizontal="left" vertical="center" wrapText="1"/>
    </xf>
    <xf numFmtId="168" fontId="1" fillId="0" borderId="1" xfId="0" applyNumberFormat="1"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169" fontId="1" fillId="0" borderId="0" xfId="2" applyNumberFormat="1" applyFont="1" applyBorder="1" applyAlignment="1">
      <alignment horizontal="center"/>
    </xf>
    <xf numFmtId="0" fontId="1" fillId="0" borderId="7" xfId="0" quotePrefix="1" applyFont="1" applyBorder="1" applyAlignment="1">
      <alignment horizontal="center"/>
    </xf>
    <xf numFmtId="167" fontId="1" fillId="0" borderId="1" xfId="0" applyNumberFormat="1" applyFont="1" applyBorder="1"/>
    <xf numFmtId="0" fontId="1" fillId="0" borderId="0" xfId="0" quotePrefix="1" applyFont="1" applyBorder="1" applyAlignment="1">
      <alignment horizontal="center"/>
    </xf>
    <xf numFmtId="167" fontId="1" fillId="0" borderId="1" xfId="0" applyNumberFormat="1" applyFont="1" applyBorder="1" applyAlignment="1">
      <alignment horizontal="center" vertical="center"/>
    </xf>
    <xf numFmtId="0" fontId="1" fillId="3" borderId="3" xfId="0" applyFont="1" applyFill="1" applyBorder="1" applyAlignment="1"/>
    <xf numFmtId="0" fontId="1" fillId="0" borderId="12" xfId="0" applyFont="1" applyBorder="1"/>
    <xf numFmtId="167" fontId="1" fillId="0" borderId="12" xfId="0" applyNumberFormat="1" applyFont="1" applyBorder="1"/>
    <xf numFmtId="2" fontId="1" fillId="0" borderId="1" xfId="0" applyNumberFormat="1" applyFont="1" applyBorder="1" applyAlignment="1">
      <alignment horizontal="right"/>
    </xf>
    <xf numFmtId="0" fontId="1" fillId="0" borderId="0" xfId="0" applyFont="1" applyAlignment="1">
      <alignment vertical="top"/>
    </xf>
    <xf numFmtId="0" fontId="1" fillId="2" borderId="1" xfId="0" applyFont="1" applyFill="1" applyBorder="1" applyAlignment="1">
      <alignment horizontal="center"/>
    </xf>
    <xf numFmtId="0" fontId="1" fillId="0" borderId="0" xfId="0" applyFont="1" applyFill="1" applyAlignment="1">
      <alignment horizontal="center" vertical="top" wrapText="1"/>
    </xf>
    <xf numFmtId="0" fontId="1" fillId="0" borderId="0" xfId="0" applyFont="1" applyFill="1" applyAlignment="1">
      <alignment vertical="top" wrapText="1"/>
    </xf>
    <xf numFmtId="170" fontId="1" fillId="0" borderId="6" xfId="0" applyNumberFormat="1" applyFont="1" applyBorder="1" applyAlignment="1">
      <alignment vertical="center"/>
    </xf>
    <xf numFmtId="170" fontId="1" fillId="0" borderId="6" xfId="0" applyNumberFormat="1" applyFont="1" applyBorder="1" applyAlignment="1">
      <alignment vertical="top"/>
    </xf>
    <xf numFmtId="170" fontId="1" fillId="0" borderId="1" xfId="0" applyNumberFormat="1" applyFont="1" applyBorder="1" applyAlignment="1">
      <alignment vertical="center"/>
    </xf>
    <xf numFmtId="0" fontId="11" fillId="0" borderId="16" xfId="0" applyFont="1" applyBorder="1" applyAlignment="1">
      <alignment vertical="top" wrapText="1"/>
    </xf>
    <xf numFmtId="0" fontId="11" fillId="4" borderId="18" xfId="0" applyFont="1" applyFill="1" applyBorder="1" applyAlignment="1">
      <alignment vertical="top" wrapText="1"/>
    </xf>
    <xf numFmtId="0" fontId="11" fillId="0" borderId="18" xfId="0" applyFont="1" applyBorder="1" applyAlignment="1">
      <alignment vertical="top" wrapText="1"/>
    </xf>
    <xf numFmtId="0" fontId="11" fillId="0" borderId="18" xfId="0" applyFont="1" applyFill="1" applyBorder="1" applyAlignment="1">
      <alignment vertical="top" wrapText="1"/>
    </xf>
    <xf numFmtId="0" fontId="1" fillId="0" borderId="18" xfId="0" applyFont="1" applyFill="1" applyBorder="1" applyAlignment="1">
      <alignment vertical="top" wrapText="1"/>
    </xf>
    <xf numFmtId="0" fontId="6" fillId="0" borderId="0" xfId="0" applyFont="1" applyAlignment="1">
      <alignment horizontal="left" vertical="top" wrapText="1"/>
    </xf>
    <xf numFmtId="0" fontId="20" fillId="0" borderId="5" xfId="3" applyBorder="1" applyAlignment="1" applyProtection="1">
      <alignment horizontal="left" vertical="top" wrapText="1"/>
    </xf>
    <xf numFmtId="0" fontId="20" fillId="0" borderId="0" xfId="3" applyAlignment="1" applyProtection="1"/>
    <xf numFmtId="168" fontId="1" fillId="0" borderId="1" xfId="2" applyNumberFormat="1" applyFont="1" applyBorder="1" applyAlignment="1">
      <alignment horizontal="center"/>
    </xf>
    <xf numFmtId="0" fontId="20" fillId="0" borderId="1" xfId="3" applyBorder="1" applyAlignment="1" applyProtection="1">
      <alignment horizontal="center"/>
    </xf>
    <xf numFmtId="8" fontId="1" fillId="0" borderId="1" xfId="3" applyNumberFormat="1" applyFont="1" applyBorder="1" applyAlignment="1" applyProtection="1">
      <alignment horizontal="center" wrapText="1"/>
    </xf>
    <xf numFmtId="8" fontId="1" fillId="0" borderId="1" xfId="3" applyNumberFormat="1" applyFont="1" applyBorder="1" applyAlignment="1" applyProtection="1">
      <alignment horizontal="center"/>
    </xf>
    <xf numFmtId="168" fontId="1" fillId="2" borderId="5" xfId="2" applyNumberFormat="1" applyFont="1" applyFill="1" applyBorder="1" applyAlignment="1">
      <alignment horizontal="center"/>
    </xf>
    <xf numFmtId="8" fontId="1" fillId="0" borderId="0" xfId="3" applyNumberFormat="1" applyFont="1" applyAlignment="1" applyProtection="1">
      <alignment horizontal="center" wrapText="1"/>
    </xf>
    <xf numFmtId="168" fontId="1" fillId="0" borderId="1" xfId="2" applyNumberFormat="1" applyFont="1" applyBorder="1" applyAlignment="1">
      <alignment horizontal="center" wrapText="1"/>
    </xf>
    <xf numFmtId="166" fontId="1" fillId="0" borderId="1" xfId="0" applyNumberFormat="1" applyFont="1" applyBorder="1" applyAlignment="1">
      <alignment horizontal="center"/>
    </xf>
    <xf numFmtId="166" fontId="1" fillId="0" borderId="1" xfId="0" applyNumberFormat="1" applyFont="1" applyBorder="1" applyAlignment="1">
      <alignment horizontal="center" vertical="center"/>
    </xf>
    <xf numFmtId="166" fontId="1" fillId="0" borderId="1" xfId="0" applyNumberFormat="1" applyFont="1" applyBorder="1" applyAlignment="1">
      <alignment horizontal="center" vertical="center" wrapText="1"/>
    </xf>
    <xf numFmtId="0" fontId="1" fillId="0" borderId="1" xfId="5" applyFont="1" applyBorder="1" applyAlignment="1">
      <alignment horizontal="right"/>
    </xf>
    <xf numFmtId="171" fontId="1" fillId="0" borderId="1" xfId="5" applyNumberFormat="1" applyFont="1" applyBorder="1" applyAlignment="1">
      <alignment vertical="top"/>
    </xf>
    <xf numFmtId="0" fontId="11" fillId="0" borderId="1" xfId="5" applyFont="1" applyBorder="1" applyAlignment="1">
      <alignment vertical="top"/>
    </xf>
    <xf numFmtId="0" fontId="1" fillId="0" borderId="0" xfId="5" applyFont="1" applyFill="1" applyAlignment="1">
      <alignment vertical="top"/>
    </xf>
    <xf numFmtId="172" fontId="1" fillId="0" borderId="1" xfId="5" applyNumberFormat="1" applyFont="1" applyFill="1" applyBorder="1" applyAlignment="1">
      <alignment vertical="top"/>
    </xf>
    <xf numFmtId="0" fontId="1" fillId="0" borderId="0" xfId="5" applyFont="1" applyAlignment="1">
      <alignment vertical="top"/>
    </xf>
    <xf numFmtId="0" fontId="1" fillId="0" borderId="0" xfId="5" applyFont="1" applyFill="1" applyAlignment="1">
      <alignment horizontal="right" vertical="top"/>
    </xf>
    <xf numFmtId="171" fontId="1" fillId="0" borderId="1" xfId="5" applyNumberFormat="1" applyFont="1" applyFill="1" applyBorder="1" applyAlignment="1">
      <alignment vertical="top"/>
    </xf>
    <xf numFmtId="0" fontId="1" fillId="0" borderId="1" xfId="5" applyFont="1" applyBorder="1" applyAlignment="1">
      <alignment horizontal="center"/>
    </xf>
    <xf numFmtId="0" fontId="11" fillId="0" borderId="17" xfId="5" applyFont="1" applyBorder="1" applyAlignment="1">
      <alignment horizontal="center" vertical="top" wrapText="1"/>
    </xf>
    <xf numFmtId="0" fontId="11" fillId="0" borderId="19" xfId="5" applyFont="1" applyBorder="1" applyAlignment="1">
      <alignment horizontal="center" vertical="top" wrapText="1"/>
    </xf>
    <xf numFmtId="0" fontId="11" fillId="0" borderId="19" xfId="5" applyFont="1" applyFill="1" applyBorder="1" applyAlignment="1">
      <alignment horizontal="center" vertical="top" wrapText="1"/>
    </xf>
    <xf numFmtId="49" fontId="1" fillId="0" borderId="1" xfId="5" applyNumberFormat="1" applyFont="1" applyFill="1" applyBorder="1" applyAlignment="1">
      <alignment horizontal="left" vertical="center" indent="2"/>
    </xf>
    <xf numFmtId="10" fontId="3" fillId="0" borderId="1" xfId="6" applyNumberFormat="1" applyFont="1" applyBorder="1" applyAlignment="1">
      <alignment horizontal="center" vertical="center"/>
    </xf>
    <xf numFmtId="0" fontId="1" fillId="2" borderId="1" xfId="5" applyFont="1" applyFill="1" applyBorder="1" applyAlignment="1">
      <alignment vertical="center"/>
    </xf>
    <xf numFmtId="9" fontId="1" fillId="4" borderId="1" xfId="6" applyFont="1" applyFill="1" applyBorder="1" applyAlignment="1">
      <alignment horizontal="right" wrapText="1"/>
    </xf>
    <xf numFmtId="9" fontId="1" fillId="4" borderId="1" xfId="6" applyFont="1" applyFill="1" applyBorder="1" applyAlignment="1">
      <alignment horizontal="right"/>
    </xf>
    <xf numFmtId="9" fontId="1" fillId="4" borderId="1" xfId="5" applyNumberFormat="1" applyFont="1" applyFill="1" applyBorder="1" applyAlignment="1">
      <alignment horizontal="right"/>
    </xf>
    <xf numFmtId="9" fontId="1" fillId="0" borderId="1" xfId="6" applyFont="1" applyBorder="1" applyAlignment="1">
      <alignment horizontal="right"/>
    </xf>
    <xf numFmtId="1" fontId="1" fillId="0" borderId="1" xfId="5" applyNumberFormat="1" applyFont="1" applyBorder="1" applyAlignment="1">
      <alignment horizontal="right"/>
    </xf>
    <xf numFmtId="49" fontId="1" fillId="0" borderId="1" xfId="5" applyNumberFormat="1" applyFont="1" applyBorder="1" applyAlignment="1">
      <alignment horizontal="center" vertical="center"/>
    </xf>
    <xf numFmtId="49" fontId="1" fillId="0" borderId="1" xfId="5" applyNumberFormat="1" applyFont="1" applyFill="1" applyBorder="1" applyAlignment="1">
      <alignment horizontal="center" vertical="center"/>
    </xf>
    <xf numFmtId="0" fontId="1" fillId="0" borderId="0" xfId="5"/>
    <xf numFmtId="37" fontId="1" fillId="0" borderId="1" xfId="7" applyNumberFormat="1" applyBorder="1" applyAlignment="1">
      <alignment horizontal="right"/>
    </xf>
    <xf numFmtId="37" fontId="3" fillId="0" borderId="1" xfId="7" applyNumberFormat="1" applyFont="1" applyBorder="1" applyAlignment="1">
      <alignment horizontal="right"/>
    </xf>
    <xf numFmtId="0" fontId="5" fillId="2" borderId="1" xfId="5" applyFont="1" applyFill="1" applyBorder="1" applyAlignment="1">
      <alignment horizontal="right"/>
    </xf>
    <xf numFmtId="0" fontId="1" fillId="0" borderId="1" xfId="5" applyFont="1" applyFill="1" applyBorder="1" applyAlignment="1">
      <alignment horizontal="right"/>
    </xf>
    <xf numFmtId="0" fontId="3" fillId="0" borderId="1" xfId="5" applyFont="1" applyFill="1" applyBorder="1" applyAlignment="1">
      <alignment horizontal="right"/>
    </xf>
    <xf numFmtId="37" fontId="1" fillId="0" borderId="1" xfId="5" applyNumberFormat="1" applyFont="1" applyBorder="1" applyAlignment="1">
      <alignment horizontal="right"/>
    </xf>
    <xf numFmtId="37" fontId="1" fillId="4" borderId="1" xfId="5" applyNumberFormat="1" applyFill="1" applyBorder="1" applyAlignment="1">
      <alignment horizontal="right"/>
    </xf>
    <xf numFmtId="37" fontId="1" fillId="0" borderId="1" xfId="5" applyNumberFormat="1" applyBorder="1" applyAlignment="1">
      <alignment horizontal="right"/>
    </xf>
    <xf numFmtId="37" fontId="3" fillId="0" borderId="1" xfId="5" applyNumberFormat="1" applyFont="1" applyBorder="1" applyAlignment="1">
      <alignment horizontal="right"/>
    </xf>
    <xf numFmtId="0" fontId="1" fillId="0" borderId="1" xfId="5" applyBorder="1" applyAlignment="1">
      <alignment horizontal="right"/>
    </xf>
    <xf numFmtId="10" fontId="1" fillId="0" borderId="1" xfId="5" applyNumberFormat="1" applyBorder="1" applyAlignment="1">
      <alignment horizontal="right"/>
    </xf>
    <xf numFmtId="0" fontId="1" fillId="0" borderId="1" xfId="5" applyFont="1" applyBorder="1" applyAlignment="1">
      <alignment horizontal="right" vertical="top" wrapText="1"/>
    </xf>
    <xf numFmtId="0" fontId="1" fillId="0" borderId="1" xfId="5" applyFont="1" applyBorder="1" applyAlignment="1"/>
    <xf numFmtId="0" fontId="1" fillId="0" borderId="0" xfId="5" applyFont="1" applyBorder="1" applyAlignment="1"/>
    <xf numFmtId="0" fontId="11" fillId="6" borderId="1" xfId="5" applyFont="1" applyFill="1" applyBorder="1" applyAlignment="1">
      <alignment horizontal="left" vertical="top"/>
    </xf>
    <xf numFmtId="9" fontId="1" fillId="0" borderId="1" xfId="5" applyNumberFormat="1" applyFont="1" applyBorder="1" applyAlignment="1">
      <alignment horizontal="right" vertical="center" wrapText="1"/>
    </xf>
    <xf numFmtId="1" fontId="1" fillId="0" borderId="1" xfId="5" applyNumberFormat="1" applyFont="1" applyBorder="1" applyAlignment="1">
      <alignment horizontal="right" vertical="center" wrapText="1"/>
    </xf>
    <xf numFmtId="0" fontId="11" fillId="0" borderId="1" xfId="5" applyFont="1" applyBorder="1" applyAlignment="1">
      <alignment horizontal="left" vertical="top"/>
    </xf>
    <xf numFmtId="0" fontId="1" fillId="3" borderId="1" xfId="5" applyFont="1" applyFill="1" applyBorder="1" applyAlignment="1">
      <alignment horizontal="center"/>
    </xf>
    <xf numFmtId="0" fontId="1" fillId="4" borderId="1" xfId="5" applyFont="1" applyFill="1" applyBorder="1" applyAlignment="1">
      <alignment horizontal="center"/>
    </xf>
    <xf numFmtId="0" fontId="11" fillId="0" borderId="1" xfId="5" applyFont="1" applyBorder="1" applyAlignment="1">
      <alignment horizontal="center" vertical="top"/>
    </xf>
    <xf numFmtId="0" fontId="1" fillId="0" borderId="12" xfId="5" applyFont="1" applyFill="1" applyBorder="1" applyAlignment="1">
      <alignment horizontal="center" wrapText="1"/>
    </xf>
    <xf numFmtId="10" fontId="1" fillId="0" borderId="1" xfId="5" applyNumberFormat="1" applyFont="1" applyBorder="1" applyAlignment="1">
      <alignment horizontal="center"/>
    </xf>
    <xf numFmtId="10" fontId="1" fillId="0" borderId="1" xfId="6" applyNumberFormat="1" applyFont="1" applyBorder="1" applyAlignment="1">
      <alignment horizontal="right"/>
    </xf>
    <xf numFmtId="10" fontId="1" fillId="0" borderId="1" xfId="5" applyNumberFormat="1" applyFont="1" applyBorder="1" applyAlignment="1">
      <alignment horizontal="right"/>
    </xf>
    <xf numFmtId="9" fontId="1" fillId="4" borderId="1" xfId="6" applyFont="1" applyFill="1" applyBorder="1"/>
    <xf numFmtId="9" fontId="1" fillId="0" borderId="1" xfId="6" applyFont="1" applyBorder="1"/>
    <xf numFmtId="10" fontId="1" fillId="0" borderId="3" xfId="5" applyNumberFormat="1" applyFont="1" applyBorder="1"/>
    <xf numFmtId="2" fontId="1" fillId="0" borderId="12" xfId="5" applyNumberFormat="1" applyFont="1" applyBorder="1"/>
    <xf numFmtId="6" fontId="1" fillId="7" borderId="19" xfId="0" applyNumberFormat="1" applyFont="1" applyFill="1" applyBorder="1" applyAlignment="1">
      <alignment horizontal="right" vertical="center"/>
    </xf>
    <xf numFmtId="6" fontId="3" fillId="0" borderId="19" xfId="0" applyNumberFormat="1" applyFont="1" applyBorder="1" applyAlignment="1">
      <alignment horizontal="right" vertical="center"/>
    </xf>
    <xf numFmtId="0" fontId="1" fillId="8" borderId="19" xfId="0" applyFont="1" applyFill="1" applyBorder="1" applyAlignment="1">
      <alignment vertical="center"/>
    </xf>
    <xf numFmtId="0" fontId="1" fillId="0" borderId="19" xfId="0" applyFont="1" applyBorder="1" applyAlignment="1">
      <alignment vertical="center"/>
    </xf>
    <xf numFmtId="0" fontId="16" fillId="0" borderId="19" xfId="0" applyFont="1" applyBorder="1" applyAlignment="1">
      <alignment horizontal="center" vertical="center"/>
    </xf>
    <xf numFmtId="10" fontId="16" fillId="0" borderId="19" xfId="0" applyNumberFormat="1" applyFont="1" applyBorder="1" applyAlignment="1">
      <alignment horizontal="center" vertical="center"/>
    </xf>
    <xf numFmtId="0" fontId="16" fillId="0" borderId="1" xfId="5" applyFont="1" applyBorder="1" applyAlignment="1">
      <alignment horizontal="center" vertical="center"/>
    </xf>
    <xf numFmtId="169" fontId="16" fillId="0" borderId="1" xfId="8" applyNumberFormat="1" applyFont="1" applyBorder="1" applyAlignment="1">
      <alignment horizontal="center" vertical="center"/>
    </xf>
    <xf numFmtId="3" fontId="1" fillId="0" borderId="12" xfId="5" applyNumberFormat="1" applyFont="1" applyFill="1" applyBorder="1" applyAlignment="1">
      <alignment horizontal="center" vertical="center" wrapText="1"/>
    </xf>
    <xf numFmtId="10" fontId="1" fillId="0" borderId="12" xfId="5" applyNumberFormat="1" applyFont="1" applyFill="1" applyBorder="1" applyAlignment="1">
      <alignment horizontal="center" vertical="center" wrapText="1"/>
    </xf>
    <xf numFmtId="168" fontId="1" fillId="0" borderId="12" xfId="5" applyNumberFormat="1" applyFont="1" applyFill="1" applyBorder="1" applyAlignment="1">
      <alignment horizontal="center" vertical="center" wrapText="1"/>
    </xf>
    <xf numFmtId="3" fontId="1" fillId="0" borderId="1" xfId="5" applyNumberFormat="1" applyFont="1" applyFill="1" applyBorder="1" applyAlignment="1">
      <alignment horizontal="center" vertical="center" wrapText="1"/>
    </xf>
    <xf numFmtId="10" fontId="1" fillId="0" borderId="1" xfId="5" applyNumberFormat="1" applyFont="1" applyFill="1" applyBorder="1" applyAlignment="1">
      <alignment horizontal="center" vertical="center" wrapText="1"/>
    </xf>
    <xf numFmtId="168" fontId="1" fillId="0" borderId="1" xfId="5" applyNumberFormat="1" applyFont="1" applyFill="1" applyBorder="1" applyAlignment="1">
      <alignment horizontal="center" vertical="center"/>
    </xf>
    <xf numFmtId="0" fontId="3" fillId="0" borderId="1" xfId="5" applyFont="1" applyBorder="1" applyAlignment="1">
      <alignment horizontal="center" vertical="center" wrapText="1"/>
    </xf>
    <xf numFmtId="0" fontId="1" fillId="0" borderId="1" xfId="5" applyFont="1" applyBorder="1" applyAlignment="1">
      <alignment horizontal="center" vertical="center" wrapText="1"/>
    </xf>
    <xf numFmtId="9" fontId="1" fillId="0" borderId="1" xfId="6" applyFont="1" applyBorder="1" applyAlignment="1">
      <alignment horizontal="center" vertical="center" wrapText="1"/>
    </xf>
    <xf numFmtId="0" fontId="1" fillId="0" borderId="1" xfId="5" applyFont="1" applyBorder="1" applyAlignment="1">
      <alignment horizontal="left" vertical="center" wrapText="1"/>
    </xf>
    <xf numFmtId="0" fontId="1" fillId="4" borderId="1" xfId="5" applyFont="1" applyFill="1" applyBorder="1" applyAlignment="1">
      <alignment horizontal="left" vertical="center" wrapText="1"/>
    </xf>
    <xf numFmtId="9" fontId="1" fillId="0" borderId="1" xfId="6" applyFont="1" applyBorder="1" applyAlignment="1">
      <alignment horizontal="left" vertical="center" wrapText="1"/>
    </xf>
    <xf numFmtId="0" fontId="11" fillId="4" borderId="1" xfId="5" applyFont="1" applyFill="1" applyBorder="1" applyAlignment="1">
      <alignment horizontal="right" vertical="top"/>
    </xf>
    <xf numFmtId="9" fontId="11" fillId="4" borderId="1" xfId="6" applyFont="1" applyFill="1" applyBorder="1" applyAlignment="1">
      <alignment horizontal="right" vertical="top"/>
    </xf>
    <xf numFmtId="10" fontId="11" fillId="0" borderId="1" xfId="5" applyNumberFormat="1" applyFont="1" applyBorder="1" applyAlignment="1">
      <alignment horizontal="right" vertical="top"/>
    </xf>
    <xf numFmtId="0" fontId="1" fillId="0" borderId="0" xfId="9" applyFont="1"/>
    <xf numFmtId="0" fontId="1" fillId="0" borderId="0" xfId="9" applyFont="1" applyAlignment="1">
      <alignment horizontal="left" vertical="top"/>
    </xf>
    <xf numFmtId="0" fontId="7" fillId="0" borderId="0" xfId="9" applyFont="1"/>
    <xf numFmtId="0" fontId="3" fillId="0" borderId="0" xfId="9" applyFont="1" applyAlignment="1">
      <alignment horizontal="left" vertical="top"/>
    </xf>
    <xf numFmtId="0" fontId="1" fillId="0" borderId="1" xfId="9" applyFont="1" applyBorder="1" applyAlignment="1">
      <alignment horizontal="center" vertical="center"/>
    </xf>
    <xf numFmtId="0" fontId="1" fillId="0" borderId="7" xfId="9" applyFont="1" applyBorder="1" applyAlignment="1">
      <alignment horizontal="center"/>
    </xf>
    <xf numFmtId="0" fontId="1" fillId="0" borderId="7" xfId="9" applyFont="1" applyBorder="1"/>
    <xf numFmtId="0" fontId="1" fillId="0" borderId="0" xfId="9" applyFont="1" applyBorder="1"/>
    <xf numFmtId="0" fontId="1" fillId="0" borderId="0" xfId="9" applyFont="1" applyBorder="1" applyAlignment="1">
      <alignment horizontal="left" vertical="top" wrapText="1"/>
    </xf>
    <xf numFmtId="0" fontId="1" fillId="0" borderId="0" xfId="9" applyFont="1" applyBorder="1" applyAlignment="1">
      <alignment horizontal="center" vertical="center"/>
    </xf>
    <xf numFmtId="0" fontId="3" fillId="0" borderId="0" xfId="9" applyFont="1" applyBorder="1" applyAlignment="1">
      <alignment horizontal="left" vertical="top"/>
    </xf>
    <xf numFmtId="0" fontId="3" fillId="2" borderId="1" xfId="9" applyFont="1" applyFill="1" applyBorder="1" applyAlignment="1">
      <alignment vertical="center"/>
    </xf>
    <xf numFmtId="0" fontId="1" fillId="0" borderId="1" xfId="9" applyFont="1" applyBorder="1" applyAlignment="1">
      <alignment horizontal="center" vertical="center" wrapText="1"/>
    </xf>
    <xf numFmtId="0" fontId="3" fillId="0" borderId="0" xfId="9" applyFont="1" applyBorder="1" applyAlignment="1">
      <alignment horizontal="center" vertical="center"/>
    </xf>
    <xf numFmtId="0" fontId="1" fillId="0" borderId="1" xfId="9" applyFont="1" applyBorder="1" applyAlignment="1">
      <alignment vertical="center"/>
    </xf>
    <xf numFmtId="37" fontId="1" fillId="0" borderId="1" xfId="7" applyNumberFormat="1" applyFont="1" applyBorder="1" applyAlignment="1">
      <alignment horizontal="center" vertical="center"/>
    </xf>
    <xf numFmtId="37" fontId="1" fillId="0" borderId="0" xfId="7" applyNumberFormat="1" applyFont="1" applyBorder="1" applyAlignment="1">
      <alignment vertical="center"/>
    </xf>
    <xf numFmtId="0" fontId="3" fillId="0" borderId="1" xfId="9" applyFont="1" applyBorder="1" applyAlignment="1">
      <alignment vertical="center"/>
    </xf>
    <xf numFmtId="37" fontId="3" fillId="0" borderId="1" xfId="7" applyNumberFormat="1" applyFont="1" applyBorder="1" applyAlignment="1">
      <alignment horizontal="center" vertical="center"/>
    </xf>
    <xf numFmtId="0" fontId="1" fillId="0" borderId="1" xfId="9" applyFont="1" applyBorder="1" applyAlignment="1">
      <alignment horizontal="left" vertical="center"/>
    </xf>
    <xf numFmtId="49" fontId="35" fillId="0" borderId="1" xfId="9" applyNumberFormat="1" applyFont="1" applyBorder="1" applyAlignment="1">
      <alignment horizontal="center" vertical="center"/>
    </xf>
    <xf numFmtId="0" fontId="1" fillId="0" borderId="0" xfId="9" applyFont="1" applyBorder="1" applyAlignment="1">
      <alignment horizontal="center"/>
    </xf>
    <xf numFmtId="0" fontId="1" fillId="0" borderId="1" xfId="9" applyFont="1" applyBorder="1" applyAlignment="1">
      <alignment horizontal="right" vertical="top"/>
    </xf>
    <xf numFmtId="0" fontId="1" fillId="0" borderId="2" xfId="9" applyFont="1" applyBorder="1" applyAlignment="1"/>
    <xf numFmtId="0" fontId="1" fillId="2" borderId="1" xfId="9" applyFont="1" applyFill="1" applyBorder="1"/>
    <xf numFmtId="0" fontId="8" fillId="0" borderId="1" xfId="9" applyFont="1" applyBorder="1" applyAlignment="1">
      <alignment horizontal="center" vertical="center" wrapText="1"/>
    </xf>
    <xf numFmtId="0" fontId="1" fillId="0" borderId="1" xfId="9" applyFont="1" applyBorder="1" applyAlignment="1">
      <alignment horizontal="left" vertical="top" wrapText="1"/>
    </xf>
    <xf numFmtId="2" fontId="1" fillId="0" borderId="1" xfId="9" applyNumberFormat="1" applyFont="1" applyBorder="1" applyAlignment="1">
      <alignment horizontal="right" wrapText="1"/>
    </xf>
    <xf numFmtId="0" fontId="1" fillId="0" borderId="0" xfId="9" applyFont="1" applyAlignment="1">
      <alignment horizontal="left" vertical="top" wrapText="1"/>
    </xf>
    <xf numFmtId="0" fontId="22" fillId="0" borderId="1" xfId="9" applyFont="1" applyBorder="1" applyAlignment="1">
      <alignment horizontal="center" vertical="center" wrapText="1"/>
    </xf>
    <xf numFmtId="0" fontId="1" fillId="0" borderId="1" xfId="9" applyFont="1" applyBorder="1"/>
    <xf numFmtId="167" fontId="1" fillId="0" borderId="1" xfId="9" applyNumberFormat="1" applyFont="1" applyBorder="1" applyAlignment="1">
      <alignment horizontal="right"/>
    </xf>
    <xf numFmtId="49" fontId="1" fillId="0" borderId="1" xfId="9" applyNumberFormat="1" applyFont="1" applyBorder="1" applyAlignment="1">
      <alignment horizontal="center" vertical="center"/>
    </xf>
    <xf numFmtId="0" fontId="1" fillId="0" borderId="0" xfId="9" applyFont="1" applyAlignment="1"/>
    <xf numFmtId="0" fontId="3" fillId="0" borderId="0" xfId="9" applyFont="1" applyAlignment="1">
      <alignment vertical="top" wrapText="1"/>
    </xf>
    <xf numFmtId="0" fontId="1" fillId="0" borderId="1" xfId="9" applyFont="1" applyBorder="1" applyAlignment="1">
      <alignment horizontal="center"/>
    </xf>
    <xf numFmtId="0" fontId="1" fillId="0" borderId="1" xfId="9" applyFont="1" applyBorder="1" applyAlignment="1">
      <alignment horizontal="center" vertical="top" wrapText="1"/>
    </xf>
    <xf numFmtId="0" fontId="1" fillId="0" borderId="0" xfId="9" applyFont="1" applyBorder="1" applyAlignment="1"/>
    <xf numFmtId="0" fontId="1" fillId="0" borderId="0" xfId="9" applyFont="1" applyAlignment="1">
      <alignment wrapText="1"/>
    </xf>
    <xf numFmtId="0" fontId="16" fillId="0" borderId="0" xfId="9" applyFont="1" applyBorder="1" applyAlignment="1">
      <alignment wrapText="1"/>
    </xf>
    <xf numFmtId="0" fontId="1" fillId="0" borderId="0" xfId="9" applyFont="1" applyBorder="1" applyAlignment="1">
      <alignment wrapText="1"/>
    </xf>
    <xf numFmtId="0" fontId="1" fillId="0" borderId="0" xfId="9" applyFont="1" applyBorder="1" applyAlignment="1">
      <alignment vertical="top"/>
    </xf>
    <xf numFmtId="10" fontId="11" fillId="0" borderId="17" xfId="5" applyNumberFormat="1" applyFont="1" applyBorder="1" applyAlignment="1">
      <alignment horizontal="center" vertical="top" wrapText="1"/>
    </xf>
    <xf numFmtId="10" fontId="11" fillId="0" borderId="19" xfId="5" applyNumberFormat="1" applyFont="1" applyBorder="1" applyAlignment="1">
      <alignment horizontal="center" vertical="top" wrapText="1"/>
    </xf>
    <xf numFmtId="10" fontId="11" fillId="0" borderId="19" xfId="5" applyNumberFormat="1" applyFont="1" applyFill="1" applyBorder="1" applyAlignment="1">
      <alignment horizontal="center" vertical="top" wrapText="1"/>
    </xf>
    <xf numFmtId="10" fontId="1" fillId="0" borderId="1" xfId="6" applyNumberFormat="1" applyFont="1" applyFill="1" applyBorder="1" applyAlignment="1">
      <alignment horizontal="center" vertical="center"/>
    </xf>
    <xf numFmtId="0" fontId="1" fillId="0" borderId="0" xfId="0" applyFont="1" applyAlignment="1">
      <alignment horizontal="center"/>
    </xf>
    <xf numFmtId="0" fontId="20" fillId="0" borderId="1" xfId="3" applyBorder="1" applyAlignment="1" applyProtection="1">
      <alignment horizontal="left" vertical="top" wrapText="1"/>
    </xf>
    <xf numFmtId="0" fontId="11" fillId="0" borderId="1" xfId="0" applyFont="1" applyBorder="1" applyAlignment="1">
      <alignment horizontal="left" vertical="top" wrapText="1"/>
    </xf>
    <xf numFmtId="0" fontId="3" fillId="0" borderId="0" xfId="0" applyFont="1" applyBorder="1" applyAlignment="1">
      <alignment horizontal="left" vertical="center" wrapText="1"/>
    </xf>
    <xf numFmtId="0" fontId="1" fillId="0" borderId="0" xfId="0" applyFont="1" applyBorder="1" applyAlignment="1"/>
    <xf numFmtId="0" fontId="1" fillId="0" borderId="0" xfId="0" applyFont="1" applyAlignment="1"/>
    <xf numFmtId="0" fontId="11" fillId="0" borderId="1" xfId="3" applyFont="1" applyBorder="1" applyAlignment="1" applyProtection="1">
      <alignment horizontal="left" vertical="top" wrapText="1"/>
    </xf>
    <xf numFmtId="0" fontId="11" fillId="0" borderId="6" xfId="0" applyFont="1" applyBorder="1" applyAlignment="1">
      <alignment horizontal="left" vertical="top" wrapText="1"/>
    </xf>
    <xf numFmtId="0" fontId="11" fillId="0" borderId="5" xfId="0" applyFont="1" applyBorder="1" applyAlignment="1">
      <alignment horizontal="left" vertical="top" wrapText="1"/>
    </xf>
    <xf numFmtId="0" fontId="1" fillId="0" borderId="1" xfId="0" applyFont="1" applyBorder="1" applyAlignment="1">
      <alignment horizontal="left" vertical="top" wrapText="1"/>
    </xf>
    <xf numFmtId="0" fontId="2" fillId="2" borderId="0" xfId="0" applyFont="1" applyFill="1" applyAlignment="1">
      <alignment horizontal="center" vertical="center"/>
    </xf>
    <xf numFmtId="0" fontId="1" fillId="0" borderId="0" xfId="0" applyFont="1" applyAlignment="1">
      <alignment horizontal="left" vertical="top" wrapText="1"/>
    </xf>
    <xf numFmtId="0" fontId="1" fillId="0" borderId="2" xfId="0" applyFont="1" applyBorder="1" applyAlignment="1">
      <alignment horizontal="left" vertical="top" wrapText="1"/>
    </xf>
    <xf numFmtId="0" fontId="1" fillId="0" borderId="0" xfId="0" applyFont="1" applyFill="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1" fillId="0" borderId="5" xfId="0" applyFont="1" applyBorder="1" applyAlignment="1">
      <alignment horizontal="left" vertical="top" wrapText="1"/>
    </xf>
    <xf numFmtId="0" fontId="20" fillId="0" borderId="4" xfId="3" applyFont="1" applyBorder="1" applyAlignment="1" applyProtection="1"/>
    <xf numFmtId="0" fontId="1" fillId="0" borderId="2" xfId="0" applyFont="1" applyBorder="1" applyAlignment="1"/>
    <xf numFmtId="0" fontId="1" fillId="0" borderId="8" xfId="0" applyFont="1" applyBorder="1" applyAlignment="1"/>
    <xf numFmtId="0" fontId="4" fillId="0" borderId="1" xfId="0" applyFont="1"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5" xfId="0" applyBorder="1" applyAlignment="1">
      <alignment horizontal="left" vertical="top" wrapText="1"/>
    </xf>
    <xf numFmtId="0" fontId="0" fillId="0" borderId="1" xfId="0" applyFill="1" applyBorder="1" applyAlignment="1">
      <alignment vertical="center"/>
    </xf>
    <xf numFmtId="0" fontId="3" fillId="0" borderId="1" xfId="0" applyFont="1" applyBorder="1" applyAlignment="1">
      <alignment vertical="center"/>
    </xf>
    <xf numFmtId="0" fontId="1" fillId="0" borderId="0" xfId="0" applyFont="1" applyAlignment="1">
      <alignment horizontal="left" vertical="center" wrapText="1"/>
    </xf>
    <xf numFmtId="0" fontId="4" fillId="0" borderId="0" xfId="0" applyFont="1" applyAlignment="1">
      <alignment horizontal="left" vertical="top" wrapText="1"/>
    </xf>
    <xf numFmtId="0" fontId="0" fillId="0" borderId="0" xfId="0" applyAlignment="1">
      <alignment horizontal="left" vertical="top" wrapText="1"/>
    </xf>
    <xf numFmtId="0" fontId="4" fillId="0" borderId="6" xfId="0" applyFont="1" applyBorder="1" applyAlignment="1">
      <alignment horizontal="left" vertical="top" wrapText="1"/>
    </xf>
    <xf numFmtId="0" fontId="4" fillId="0" borderId="9"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Alignment="1">
      <alignment horizontal="left" wrapText="1"/>
    </xf>
    <xf numFmtId="0" fontId="11" fillId="0" borderId="6" xfId="0" applyFont="1" applyFill="1" applyBorder="1" applyAlignment="1"/>
    <xf numFmtId="0" fontId="0" fillId="0" borderId="5" xfId="0" applyFill="1" applyBorder="1" applyAlignment="1"/>
    <xf numFmtId="0" fontId="4" fillId="0" borderId="6" xfId="0" applyFont="1" applyFill="1" applyBorder="1" applyAlignment="1"/>
    <xf numFmtId="0" fontId="0" fillId="0" borderId="6" xfId="0" applyFill="1" applyBorder="1" applyAlignment="1">
      <alignment vertical="center" wrapText="1"/>
    </xf>
    <xf numFmtId="0" fontId="0" fillId="0" borderId="5" xfId="0" applyFill="1" applyBorder="1" applyAlignment="1">
      <alignment vertical="center" wrapText="1"/>
    </xf>
    <xf numFmtId="0" fontId="17"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3" fillId="0" borderId="1" xfId="0" applyFont="1" applyBorder="1" applyAlignment="1">
      <alignment horizontal="center" vertical="center"/>
    </xf>
    <xf numFmtId="0" fontId="0" fillId="0" borderId="0" xfId="0" applyAlignment="1"/>
    <xf numFmtId="0" fontId="0" fillId="0" borderId="0" xfId="0" applyFill="1" applyAlignment="1"/>
    <xf numFmtId="0" fontId="3" fillId="0" borderId="0" xfId="0" applyFont="1" applyAlignment="1"/>
    <xf numFmtId="0" fontId="0" fillId="0" borderId="2" xfId="0" applyFill="1" applyBorder="1" applyAlignment="1">
      <alignment horizontal="left" vertical="center" wrapText="1"/>
    </xf>
    <xf numFmtId="0" fontId="0" fillId="2" borderId="1" xfId="0" applyFill="1" applyBorder="1" applyAlignment="1">
      <alignment vertical="center"/>
    </xf>
    <xf numFmtId="0" fontId="0" fillId="0" borderId="1" xfId="0" applyBorder="1" applyAlignment="1">
      <alignment vertical="center"/>
    </xf>
    <xf numFmtId="0" fontId="3" fillId="0" borderId="0" xfId="0" applyFont="1" applyAlignment="1">
      <alignment horizontal="left" vertical="center" wrapText="1"/>
    </xf>
    <xf numFmtId="0" fontId="17" fillId="5" borderId="3" xfId="0" applyFont="1" applyFill="1" applyBorder="1" applyAlignment="1">
      <alignment horizontal="center" vertical="center" wrapText="1"/>
    </xf>
    <xf numFmtId="0" fontId="17" fillId="5" borderId="12"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2" fillId="0" borderId="0" xfId="0" applyFont="1" applyBorder="1" applyAlignment="1">
      <alignment horizontal="left" vertical="center" wrapText="1"/>
    </xf>
    <xf numFmtId="0" fontId="31" fillId="0" borderId="0" xfId="0" applyFont="1" applyBorder="1" applyAlignment="1">
      <alignment horizontal="left" vertical="center" wrapText="1"/>
    </xf>
    <xf numFmtId="0" fontId="3" fillId="0" borderId="0" xfId="0" applyFont="1" applyAlignment="1">
      <alignment horizontal="left" vertical="top"/>
    </xf>
    <xf numFmtId="0" fontId="1" fillId="0" borderId="0" xfId="0" applyFont="1" applyAlignment="1">
      <alignment horizontal="left" vertical="top"/>
    </xf>
    <xf numFmtId="0" fontId="3" fillId="0" borderId="0" xfId="0" applyFont="1" applyBorder="1" applyAlignment="1">
      <alignment horizontal="left" vertical="top" wrapText="1"/>
    </xf>
    <xf numFmtId="0" fontId="1" fillId="0" borderId="0" xfId="0" applyFont="1" applyAlignment="1">
      <alignment wrapText="1"/>
    </xf>
    <xf numFmtId="0" fontId="11" fillId="0" borderId="0" xfId="0" applyFont="1" applyFill="1" applyBorder="1" applyAlignment="1">
      <alignment horizontal="left" vertical="top" wrapText="1"/>
    </xf>
    <xf numFmtId="0" fontId="11" fillId="0" borderId="0" xfId="0" applyFont="1" applyFill="1" applyBorder="1" applyAlignment="1">
      <alignment horizontal="left" vertical="top"/>
    </xf>
    <xf numFmtId="0" fontId="1" fillId="0" borderId="0" xfId="0" applyFont="1" applyFill="1" applyAlignment="1">
      <alignment horizontal="left" vertical="top"/>
    </xf>
    <xf numFmtId="0" fontId="1" fillId="0" borderId="6" xfId="0" applyFont="1" applyBorder="1" applyAlignment="1"/>
    <xf numFmtId="0" fontId="1" fillId="0" borderId="9" xfId="0" applyFont="1" applyBorder="1" applyAlignment="1"/>
    <xf numFmtId="0" fontId="1" fillId="0" borderId="5" xfId="0" applyFont="1" applyBorder="1" applyAlignment="1"/>
    <xf numFmtId="0" fontId="3" fillId="0" borderId="2" xfId="0" applyFont="1" applyBorder="1" applyAlignment="1">
      <alignment vertical="top" wrapText="1"/>
    </xf>
    <xf numFmtId="0" fontId="1" fillId="0" borderId="2" xfId="0" applyFont="1" applyBorder="1" applyAlignment="1">
      <alignment vertical="top" wrapText="1"/>
    </xf>
    <xf numFmtId="0" fontId="1" fillId="0" borderId="0" xfId="0" applyFont="1" applyBorder="1" applyAlignment="1">
      <alignment horizontal="left" vertical="top" wrapText="1"/>
    </xf>
    <xf numFmtId="0" fontId="3" fillId="0" borderId="0" xfId="0" applyFont="1" applyAlignment="1">
      <alignment wrapText="1"/>
    </xf>
    <xf numFmtId="0" fontId="11" fillId="0" borderId="1" xfId="0" applyFont="1" applyFill="1" applyBorder="1" applyAlignment="1"/>
    <xf numFmtId="0" fontId="1" fillId="0" borderId="1" xfId="0" applyFont="1" applyFill="1" applyBorder="1" applyAlignment="1"/>
    <xf numFmtId="0" fontId="1" fillId="0" borderId="1" xfId="0" applyFont="1" applyBorder="1" applyAlignment="1"/>
    <xf numFmtId="0" fontId="1" fillId="0" borderId="10" xfId="0" applyFont="1" applyBorder="1" applyAlignment="1">
      <alignment horizontal="left"/>
    </xf>
    <xf numFmtId="0" fontId="1" fillId="0" borderId="11" xfId="0" applyFont="1" applyBorder="1" applyAlignment="1">
      <alignment horizontal="left"/>
    </xf>
    <xf numFmtId="0" fontId="1" fillId="0" borderId="12" xfId="0" applyFont="1" applyBorder="1" applyAlignment="1">
      <alignment horizontal="left" vertical="top" wrapText="1"/>
    </xf>
    <xf numFmtId="0" fontId="1" fillId="0" borderId="15" xfId="0" applyFont="1" applyBorder="1" applyAlignment="1">
      <alignment horizontal="left" vertical="top" wrapText="1"/>
    </xf>
    <xf numFmtId="0" fontId="12" fillId="2" borderId="6" xfId="0" applyFont="1" applyFill="1" applyBorder="1" applyAlignment="1"/>
    <xf numFmtId="0" fontId="3" fillId="0" borderId="6" xfId="0" applyFont="1" applyBorder="1" applyAlignment="1">
      <alignment horizontal="left" vertical="top" wrapText="1"/>
    </xf>
    <xf numFmtId="0" fontId="3" fillId="0" borderId="9" xfId="0" applyFont="1" applyBorder="1" applyAlignment="1">
      <alignment horizontal="left" vertical="top" wrapText="1"/>
    </xf>
    <xf numFmtId="0" fontId="3" fillId="0" borderId="5" xfId="0" applyFont="1" applyBorder="1" applyAlignment="1">
      <alignment horizontal="left" vertical="top" wrapText="1"/>
    </xf>
    <xf numFmtId="0" fontId="1" fillId="0" borderId="0" xfId="0" applyFont="1" applyFill="1" applyAlignment="1"/>
    <xf numFmtId="0" fontId="11" fillId="0" borderId="0" xfId="0" applyFont="1" applyFill="1" applyBorder="1" applyAlignment="1"/>
    <xf numFmtId="0" fontId="1" fillId="0" borderId="0" xfId="0" applyFont="1" applyFill="1" applyBorder="1" applyAlignment="1"/>
    <xf numFmtId="0" fontId="11" fillId="0" borderId="7" xfId="0" applyFont="1" applyFill="1" applyBorder="1" applyAlignment="1"/>
    <xf numFmtId="0" fontId="1" fillId="0" borderId="14" xfId="0" applyFont="1" applyFill="1" applyBorder="1" applyAlignment="1"/>
    <xf numFmtId="0" fontId="11" fillId="0" borderId="6" xfId="0" applyFont="1" applyFill="1" applyBorder="1" applyAlignment="1">
      <alignment vertical="top" wrapText="1"/>
    </xf>
    <xf numFmtId="0" fontId="1" fillId="0" borderId="9" xfId="0" applyFont="1" applyBorder="1" applyAlignment="1">
      <alignment vertical="top" wrapText="1"/>
    </xf>
    <xf numFmtId="0" fontId="1" fillId="0" borderId="5" xfId="0" applyFont="1" applyBorder="1" applyAlignment="1">
      <alignment vertical="top" wrapText="1"/>
    </xf>
    <xf numFmtId="0" fontId="1" fillId="0" borderId="6" xfId="0" applyFont="1" applyFill="1" applyBorder="1" applyAlignment="1"/>
    <xf numFmtId="0" fontId="1" fillId="0" borderId="0" xfId="0" applyFont="1" applyAlignment="1">
      <alignment horizontal="center" vertical="center"/>
    </xf>
    <xf numFmtId="0" fontId="11" fillId="0" borderId="1" xfId="0" applyFont="1" applyBorder="1" applyAlignment="1"/>
    <xf numFmtId="0" fontId="11" fillId="0" borderId="6" xfId="0" applyFont="1" applyBorder="1" applyAlignment="1"/>
    <xf numFmtId="0" fontId="12" fillId="2" borderId="1" xfId="0" applyFont="1" applyFill="1" applyBorder="1" applyAlignment="1"/>
    <xf numFmtId="0" fontId="1" fillId="2" borderId="1" xfId="0" applyFont="1" applyFill="1" applyBorder="1" applyAlignment="1"/>
    <xf numFmtId="0" fontId="1" fillId="0" borderId="6" xfId="0" applyFont="1" applyFill="1" applyBorder="1" applyAlignment="1" applyProtection="1">
      <protection locked="0"/>
    </xf>
    <xf numFmtId="0" fontId="1" fillId="0" borderId="9" xfId="0" applyFont="1" applyFill="1" applyBorder="1" applyAlignment="1" applyProtection="1">
      <protection locked="0"/>
    </xf>
    <xf numFmtId="0" fontId="1" fillId="0" borderId="5" xfId="0" applyFont="1" applyFill="1" applyBorder="1" applyAlignment="1" applyProtection="1">
      <protection locked="0"/>
    </xf>
    <xf numFmtId="0" fontId="3" fillId="0" borderId="0" xfId="0" applyFont="1" applyAlignment="1">
      <alignment vertical="top" wrapText="1"/>
    </xf>
    <xf numFmtId="0" fontId="11" fillId="0" borderId="6" xfId="0" applyFont="1" applyFill="1" applyBorder="1" applyAlignment="1">
      <alignment horizontal="left" vertical="top" wrapText="1"/>
    </xf>
    <xf numFmtId="0" fontId="1" fillId="0" borderId="0" xfId="0" applyFont="1" applyFill="1" applyBorder="1" applyAlignment="1">
      <alignment vertical="top" wrapText="1"/>
    </xf>
    <xf numFmtId="0" fontId="11" fillId="0" borderId="10" xfId="0" applyFont="1" applyBorder="1" applyAlignment="1">
      <alignment vertical="top" wrapText="1"/>
    </xf>
    <xf numFmtId="0" fontId="1" fillId="0" borderId="15" xfId="0" applyFont="1" applyBorder="1" applyAlignment="1">
      <alignment vertical="top" wrapText="1"/>
    </xf>
    <xf numFmtId="0" fontId="1" fillId="0" borderId="4" xfId="0" applyFont="1" applyBorder="1" applyAlignment="1">
      <alignment vertical="top" wrapText="1"/>
    </xf>
    <xf numFmtId="0" fontId="12" fillId="0" borderId="6" xfId="0" applyFont="1" applyBorder="1" applyAlignment="1">
      <alignment horizontal="center" vertical="top" wrapText="1"/>
    </xf>
    <xf numFmtId="0" fontId="1" fillId="0" borderId="9" xfId="0" applyFont="1" applyBorder="1" applyAlignment="1">
      <alignment horizontal="center" vertical="top" wrapText="1"/>
    </xf>
    <xf numFmtId="0" fontId="1" fillId="0" borderId="9" xfId="0" applyFont="1" applyBorder="1" applyAlignment="1">
      <alignment wrapText="1"/>
    </xf>
    <xf numFmtId="0" fontId="1" fillId="0" borderId="5" xfId="0" applyFont="1" applyBorder="1" applyAlignment="1">
      <alignment wrapText="1"/>
    </xf>
    <xf numFmtId="0" fontId="1" fillId="0" borderId="11" xfId="0" applyFont="1" applyBorder="1" applyAlignment="1">
      <alignment wrapText="1"/>
    </xf>
    <xf numFmtId="0" fontId="1" fillId="0" borderId="3" xfId="0" applyFont="1" applyBorder="1" applyAlignment="1">
      <alignment wrapText="1"/>
    </xf>
    <xf numFmtId="0" fontId="1" fillId="0" borderId="10" xfId="0" applyFont="1" applyBorder="1" applyAlignment="1">
      <alignment wrapText="1"/>
    </xf>
    <xf numFmtId="0" fontId="1" fillId="0" borderId="1" xfId="0" applyFont="1" applyFill="1" applyBorder="1" applyAlignment="1">
      <alignment horizontal="left" vertical="top" wrapText="1"/>
    </xf>
    <xf numFmtId="0" fontId="1" fillId="0" borderId="1" xfId="0" applyFont="1" applyBorder="1" applyAlignment="1">
      <alignment horizontal="left" vertical="top"/>
    </xf>
    <xf numFmtId="0" fontId="11" fillId="0" borderId="0" xfId="0" applyFont="1" applyAlignment="1">
      <alignment horizontal="left" vertical="top" wrapText="1"/>
    </xf>
    <xf numFmtId="0" fontId="1" fillId="0" borderId="3"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4" xfId="0" applyFont="1" applyBorder="1" applyAlignment="1">
      <alignment horizontal="left" vertical="top" wrapText="1"/>
    </xf>
    <xf numFmtId="0" fontId="1" fillId="0" borderId="8" xfId="0" applyFont="1" applyBorder="1" applyAlignment="1">
      <alignment horizontal="left" vertical="top" wrapText="1"/>
    </xf>
    <xf numFmtId="0" fontId="1" fillId="0" borderId="6" xfId="0" applyFont="1" applyFill="1" applyBorder="1" applyAlignment="1">
      <alignment wrapText="1"/>
    </xf>
    <xf numFmtId="0" fontId="11" fillId="0" borderId="1" xfId="0" applyFont="1" applyFill="1" applyBorder="1" applyAlignment="1">
      <alignment vertical="top" wrapText="1"/>
    </xf>
    <xf numFmtId="0" fontId="1" fillId="0" borderId="1" xfId="0" applyFont="1" applyBorder="1" applyAlignment="1">
      <alignment wrapText="1"/>
    </xf>
    <xf numFmtId="0" fontId="13" fillId="0" borderId="0" xfId="0" applyFont="1" applyFill="1" applyAlignment="1">
      <alignment vertical="top" wrapText="1"/>
    </xf>
    <xf numFmtId="0" fontId="1" fillId="0" borderId="2" xfId="0" applyFont="1" applyBorder="1" applyAlignment="1">
      <alignment horizontal="left" vertical="top"/>
    </xf>
    <xf numFmtId="0" fontId="1" fillId="0" borderId="8" xfId="0" applyFont="1" applyBorder="1" applyAlignment="1">
      <alignment horizontal="left" vertical="top"/>
    </xf>
    <xf numFmtId="0" fontId="1" fillId="0" borderId="11" xfId="0" applyFont="1" applyBorder="1" applyAlignment="1">
      <alignment horizontal="left" vertical="top"/>
    </xf>
    <xf numFmtId="0" fontId="12" fillId="0" borderId="0" xfId="0" applyFont="1" applyFill="1" applyBorder="1" applyAlignment="1"/>
    <xf numFmtId="0" fontId="3" fillId="0" borderId="0" xfId="0" applyFont="1" applyFill="1" applyAlignment="1">
      <alignment horizontal="left" vertical="top" wrapText="1"/>
    </xf>
    <xf numFmtId="0" fontId="11" fillId="6" borderId="1" xfId="5" applyFont="1" applyFill="1" applyBorder="1" applyAlignment="1">
      <alignment horizontal="left" vertical="top" wrapText="1"/>
    </xf>
    <xf numFmtId="0" fontId="1" fillId="6" borderId="1" xfId="5" applyFont="1" applyFill="1" applyBorder="1" applyAlignment="1">
      <alignment horizontal="left" vertical="top" wrapText="1"/>
    </xf>
    <xf numFmtId="0" fontId="11" fillId="0" borderId="1" xfId="5" applyFont="1" applyBorder="1" applyAlignment="1">
      <alignment horizontal="left" vertical="top" wrapText="1"/>
    </xf>
    <xf numFmtId="0" fontId="1" fillId="0" borderId="1" xfId="5" applyFont="1" applyBorder="1" applyAlignment="1">
      <alignment horizontal="left" vertical="top" wrapText="1"/>
    </xf>
    <xf numFmtId="0" fontId="11" fillId="0" borderId="0" xfId="0" applyFont="1" applyAlignment="1">
      <alignment horizontal="left" vertical="top"/>
    </xf>
    <xf numFmtId="0" fontId="1" fillId="0" borderId="6" xfId="0" applyFont="1" applyFill="1" applyBorder="1" applyAlignment="1">
      <alignment horizontal="left" vertical="top" wrapText="1"/>
    </xf>
    <xf numFmtId="0" fontId="1" fillId="0" borderId="1" xfId="9" applyFont="1" applyBorder="1" applyAlignment="1">
      <alignment horizontal="left" vertical="top" wrapText="1"/>
    </xf>
    <xf numFmtId="0" fontId="2" fillId="2" borderId="0" xfId="9" applyFont="1" applyFill="1" applyAlignment="1">
      <alignment horizontal="center" vertical="center"/>
    </xf>
    <xf numFmtId="0" fontId="12" fillId="2" borderId="6" xfId="9" applyFont="1" applyFill="1" applyBorder="1" applyAlignment="1"/>
    <xf numFmtId="0" fontId="1" fillId="0" borderId="9" xfId="9" applyFont="1" applyBorder="1" applyAlignment="1"/>
    <xf numFmtId="0" fontId="1" fillId="0" borderId="5" xfId="9" applyFont="1" applyBorder="1" applyAlignment="1"/>
    <xf numFmtId="0" fontId="1" fillId="0" borderId="6" xfId="9" applyFont="1" applyBorder="1" applyAlignment="1">
      <alignment horizontal="left" vertical="top" wrapText="1"/>
    </xf>
    <xf numFmtId="0" fontId="1" fillId="0" borderId="9" xfId="9" applyFont="1" applyBorder="1" applyAlignment="1">
      <alignment horizontal="left" vertical="top" wrapText="1"/>
    </xf>
    <xf numFmtId="0" fontId="1" fillId="0" borderId="5" xfId="9" applyFont="1" applyBorder="1" applyAlignment="1">
      <alignment horizontal="left" vertical="top" wrapText="1"/>
    </xf>
    <xf numFmtId="0" fontId="1" fillId="0" borderId="0" xfId="9" applyFont="1" applyFill="1" applyAlignment="1">
      <alignment vertical="top" wrapText="1"/>
    </xf>
    <xf numFmtId="0" fontId="7" fillId="0" borderId="0" xfId="9" applyFont="1" applyAlignment="1">
      <alignment horizontal="left" vertical="top"/>
    </xf>
    <xf numFmtId="0" fontId="1" fillId="0" borderId="0" xfId="9" applyFont="1" applyAlignment="1">
      <alignment horizontal="left" vertical="top"/>
    </xf>
    <xf numFmtId="0" fontId="1" fillId="0" borderId="2" xfId="9" applyFont="1" applyBorder="1" applyAlignment="1">
      <alignment horizontal="left" vertical="top"/>
    </xf>
    <xf numFmtId="0" fontId="1" fillId="0" borderId="10" xfId="9" applyFont="1" applyBorder="1" applyAlignment="1">
      <alignment horizontal="left" vertical="top" wrapText="1"/>
    </xf>
    <xf numFmtId="0" fontId="1" fillId="0" borderId="15" xfId="9" applyFont="1" applyBorder="1" applyAlignment="1">
      <alignment horizontal="left" vertical="top" wrapText="1"/>
    </xf>
    <xf numFmtId="0" fontId="1" fillId="0" borderId="11" xfId="9" applyFont="1" applyBorder="1" applyAlignment="1">
      <alignment horizontal="left" vertical="top" wrapText="1"/>
    </xf>
    <xf numFmtId="0" fontId="1" fillId="0" borderId="4" xfId="9" applyFont="1" applyBorder="1" applyAlignment="1">
      <alignment horizontal="left" vertical="top" wrapText="1"/>
    </xf>
    <xf numFmtId="0" fontId="1" fillId="0" borderId="2" xfId="9" applyFont="1" applyBorder="1" applyAlignment="1">
      <alignment horizontal="left" vertical="top" wrapText="1"/>
    </xf>
    <xf numFmtId="0" fontId="1" fillId="0" borderId="8" xfId="9" applyFont="1" applyBorder="1" applyAlignment="1">
      <alignment horizontal="left" vertical="top" wrapText="1"/>
    </xf>
    <xf numFmtId="0" fontId="12" fillId="2" borderId="1" xfId="9" applyFont="1" applyFill="1" applyBorder="1" applyAlignment="1"/>
    <xf numFmtId="0" fontId="1" fillId="0" borderId="1" xfId="9" applyFont="1" applyBorder="1" applyAlignment="1"/>
    <xf numFmtId="0" fontId="1" fillId="0" borderId="6" xfId="9" applyFont="1" applyBorder="1" applyAlignment="1"/>
    <xf numFmtId="0" fontId="33" fillId="0" borderId="3" xfId="9" applyFont="1" applyBorder="1" applyAlignment="1">
      <alignment wrapText="1"/>
    </xf>
    <xf numFmtId="0" fontId="1" fillId="0" borderId="3" xfId="9" applyFont="1" applyBorder="1" applyAlignment="1">
      <alignment wrapText="1"/>
    </xf>
    <xf numFmtId="0" fontId="1" fillId="0" borderId="22" xfId="9" applyFont="1" applyBorder="1" applyAlignment="1">
      <alignment wrapText="1"/>
    </xf>
    <xf numFmtId="0" fontId="1" fillId="0" borderId="12" xfId="9" applyFont="1" applyBorder="1" applyAlignment="1">
      <alignment wrapText="1"/>
    </xf>
    <xf numFmtId="0" fontId="1" fillId="0" borderId="3" xfId="9" applyFont="1" applyBorder="1" applyAlignment="1">
      <alignment horizontal="center"/>
    </xf>
    <xf numFmtId="0" fontId="1" fillId="0" borderId="22" xfId="9" applyFont="1" applyBorder="1" applyAlignment="1">
      <alignment horizontal="center"/>
    </xf>
    <xf numFmtId="0" fontId="1" fillId="0" borderId="12" xfId="9" applyFont="1" applyBorder="1" applyAlignment="1">
      <alignment horizontal="center"/>
    </xf>
    <xf numFmtId="0" fontId="1" fillId="0" borderId="3" xfId="9" applyFont="1" applyBorder="1" applyAlignment="1">
      <alignment horizontal="left" vertical="top" wrapText="1"/>
    </xf>
    <xf numFmtId="0" fontId="1" fillId="0" borderId="22" xfId="9" applyFont="1" applyBorder="1" applyAlignment="1">
      <alignment horizontal="left" vertical="top" wrapText="1"/>
    </xf>
    <xf numFmtId="0" fontId="1" fillId="0" borderId="12" xfId="9" applyFont="1" applyBorder="1" applyAlignment="1">
      <alignment horizontal="left" vertical="top" wrapText="1"/>
    </xf>
    <xf numFmtId="0" fontId="1" fillId="0" borderId="10" xfId="9" applyFont="1" applyBorder="1" applyAlignment="1">
      <alignment vertical="top"/>
    </xf>
    <xf numFmtId="0" fontId="1" fillId="0" borderId="15" xfId="9" applyFont="1" applyBorder="1" applyAlignment="1">
      <alignment vertical="top"/>
    </xf>
    <xf numFmtId="0" fontId="1" fillId="0" borderId="11" xfId="9" applyFont="1" applyBorder="1" applyAlignment="1">
      <alignment vertical="top"/>
    </xf>
    <xf numFmtId="0" fontId="1" fillId="0" borderId="4" xfId="9" applyFont="1" applyBorder="1" applyAlignment="1">
      <alignment vertical="top"/>
    </xf>
    <xf numFmtId="0" fontId="1" fillId="0" borderId="2" xfId="9" applyFont="1" applyBorder="1" applyAlignment="1">
      <alignment vertical="top"/>
    </xf>
    <xf numFmtId="0" fontId="1" fillId="0" borderId="8" xfId="9" applyFont="1" applyBorder="1" applyAlignment="1">
      <alignment vertical="top"/>
    </xf>
    <xf numFmtId="0" fontId="1" fillId="0" borderId="15" xfId="9" applyFont="1" applyBorder="1" applyAlignment="1"/>
    <xf numFmtId="0" fontId="1" fillId="0" borderId="11" xfId="9" applyFont="1" applyBorder="1" applyAlignment="1"/>
    <xf numFmtId="0" fontId="1" fillId="0" borderId="7" xfId="9" applyFont="1" applyBorder="1" applyAlignment="1"/>
    <xf numFmtId="0" fontId="1" fillId="0" borderId="0" xfId="9" applyFont="1" applyBorder="1" applyAlignment="1"/>
    <xf numFmtId="0" fontId="1" fillId="0" borderId="14" xfId="9" applyFont="1" applyBorder="1" applyAlignment="1"/>
    <xf numFmtId="0" fontId="1" fillId="0" borderId="4" xfId="9" applyFont="1" applyBorder="1" applyAlignment="1"/>
    <xf numFmtId="0" fontId="1" fillId="0" borderId="2" xfId="9" applyFont="1" applyBorder="1" applyAlignment="1"/>
    <xf numFmtId="0" fontId="1" fillId="0" borderId="8" xfId="9" applyFont="1" applyBorder="1" applyAlignment="1"/>
    <xf numFmtId="0" fontId="34" fillId="0" borderId="1" xfId="9" applyFont="1" applyBorder="1" applyAlignment="1">
      <alignment vertical="center" wrapText="1"/>
    </xf>
    <xf numFmtId="0" fontId="16" fillId="0" borderId="1" xfId="9" applyFont="1" applyBorder="1" applyAlignment="1">
      <alignment wrapText="1"/>
    </xf>
    <xf numFmtId="0" fontId="1" fillId="0" borderId="1" xfId="9" applyFont="1" applyBorder="1" applyAlignment="1">
      <alignment horizontal="center"/>
    </xf>
    <xf numFmtId="0" fontId="1" fillId="0" borderId="1" xfId="9" applyFont="1" applyBorder="1" applyAlignment="1">
      <alignment wrapText="1"/>
    </xf>
    <xf numFmtId="0" fontId="1" fillId="0" borderId="1" xfId="9" applyFont="1" applyBorder="1" applyAlignment="1">
      <alignment horizontal="center" vertical="top" wrapText="1"/>
    </xf>
    <xf numFmtId="0" fontId="3" fillId="0" borderId="2" xfId="0" applyFont="1" applyBorder="1" applyAlignment="1">
      <alignment horizontal="left" vertical="center" wrapText="1"/>
    </xf>
    <xf numFmtId="0" fontId="1" fillId="0" borderId="2" xfId="0" applyFont="1" applyBorder="1" applyAlignment="1">
      <alignment horizontal="left" vertical="center" wrapText="1"/>
    </xf>
    <xf numFmtId="0" fontId="1" fillId="0" borderId="12" xfId="0" applyFont="1" applyBorder="1" applyAlignment="1"/>
    <xf numFmtId="0" fontId="16" fillId="0" borderId="12" xfId="0" applyFont="1" applyBorder="1" applyAlignment="1">
      <alignment wrapText="1"/>
    </xf>
    <xf numFmtId="0" fontId="16" fillId="0" borderId="1" xfId="0" applyFont="1" applyBorder="1" applyAlignment="1">
      <alignment wrapText="1"/>
    </xf>
    <xf numFmtId="0" fontId="1" fillId="0" borderId="2" xfId="0" applyFont="1" applyFill="1" applyBorder="1" applyAlignment="1">
      <alignment horizontal="left" vertical="top" wrapText="1"/>
    </xf>
    <xf numFmtId="0" fontId="1" fillId="0" borderId="2" xfId="0" applyFont="1" applyFill="1" applyBorder="1" applyAlignment="1">
      <alignment wrapText="1"/>
    </xf>
    <xf numFmtId="0" fontId="3" fillId="0" borderId="0" xfId="0" applyFont="1" applyAlignment="1">
      <alignment horizontal="left" vertical="top" wrapText="1"/>
    </xf>
    <xf numFmtId="0" fontId="1" fillId="0" borderId="15" xfId="0" applyFont="1" applyBorder="1" applyAlignment="1">
      <alignment horizontal="left" vertical="top"/>
    </xf>
    <xf numFmtId="49" fontId="1" fillId="0" borderId="6" xfId="0" applyNumberFormat="1" applyFont="1" applyBorder="1" applyAlignment="1">
      <alignment horizontal="center" vertical="center"/>
    </xf>
    <xf numFmtId="49" fontId="1" fillId="0" borderId="5" xfId="0" applyNumberFormat="1" applyFont="1" applyBorder="1" applyAlignment="1">
      <alignment horizontal="center" vertical="center"/>
    </xf>
    <xf numFmtId="0" fontId="1" fillId="0" borderId="1" xfId="0" applyFont="1" applyBorder="1" applyAlignment="1">
      <alignment horizontal="center" vertical="center" wrapText="1"/>
    </xf>
    <xf numFmtId="0" fontId="3" fillId="0" borderId="2" xfId="0" applyFont="1" applyBorder="1" applyAlignment="1">
      <alignment horizontal="left" vertical="top" wrapText="1"/>
    </xf>
    <xf numFmtId="0" fontId="1" fillId="0" borderId="2" xfId="0" applyFont="1" applyBorder="1" applyAlignment="1">
      <alignment wrapText="1"/>
    </xf>
    <xf numFmtId="0" fontId="1" fillId="0" borderId="0" xfId="0" applyFont="1" applyBorder="1" applyAlignment="1">
      <alignment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2" fillId="0" borderId="0" xfId="0" applyFont="1" applyAlignment="1">
      <alignment horizontal="left" vertical="top" wrapText="1"/>
    </xf>
    <xf numFmtId="0" fontId="1" fillId="0" borderId="7" xfId="0" applyFont="1" applyBorder="1" applyAlignment="1">
      <alignment horizontal="left" vertical="top" wrapText="1"/>
    </xf>
    <xf numFmtId="0" fontId="11"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6" xfId="0" applyFont="1" applyBorder="1" applyAlignment="1">
      <alignment horizontal="left" vertical="top"/>
    </xf>
    <xf numFmtId="0" fontId="1" fillId="0" borderId="6" xfId="0" applyFont="1" applyFill="1" applyBorder="1" applyAlignment="1">
      <alignment horizontal="left" vertical="top"/>
    </xf>
    <xf numFmtId="0" fontId="1" fillId="0" borderId="9" xfId="0" applyFont="1" applyFill="1" applyBorder="1" applyAlignment="1"/>
    <xf numFmtId="0" fontId="1" fillId="0" borderId="5" xfId="0" applyFont="1" applyFill="1" applyBorder="1" applyAlignment="1"/>
    <xf numFmtId="0" fontId="12" fillId="0" borderId="0" xfId="0" applyFont="1" applyFill="1" applyAlignment="1">
      <alignment wrapText="1"/>
    </xf>
    <xf numFmtId="0" fontId="1" fillId="0" borderId="0" xfId="0" applyFont="1" applyFill="1" applyAlignment="1">
      <alignment wrapText="1"/>
    </xf>
    <xf numFmtId="0" fontId="3" fillId="0" borderId="26" xfId="0" applyFont="1" applyFill="1" applyBorder="1" applyAlignment="1">
      <alignment horizontal="center" wrapText="1"/>
    </xf>
    <xf numFmtId="0" fontId="3" fillId="0" borderId="27" xfId="0" applyFont="1" applyFill="1" applyBorder="1" applyAlignment="1">
      <alignment horizontal="center" wrapText="1"/>
    </xf>
    <xf numFmtId="0" fontId="3" fillId="0" borderId="28" xfId="0" applyFont="1" applyFill="1" applyBorder="1" applyAlignment="1">
      <alignment horizontal="center" wrapText="1"/>
    </xf>
    <xf numFmtId="0" fontId="3" fillId="0" borderId="29" xfId="0" applyFont="1" applyFill="1" applyBorder="1" applyAlignment="1">
      <alignment horizontal="center" wrapText="1"/>
    </xf>
    <xf numFmtId="0" fontId="3" fillId="0" borderId="30" xfId="0" applyFont="1" applyFill="1" applyBorder="1" applyAlignment="1">
      <alignment horizontal="center" wrapText="1"/>
    </xf>
    <xf numFmtId="0" fontId="3" fillId="0" borderId="31" xfId="0" applyFont="1" applyFill="1" applyBorder="1" applyAlignment="1">
      <alignment horizontal="center" wrapText="1"/>
    </xf>
    <xf numFmtId="0" fontId="8" fillId="0" borderId="15" xfId="0" applyFont="1" applyFill="1" applyBorder="1" applyAlignment="1">
      <alignment horizontal="left" vertical="center" wrapText="1"/>
    </xf>
    <xf numFmtId="0" fontId="3" fillId="0" borderId="2" xfId="0" applyFont="1" applyFill="1" applyBorder="1" applyAlignment="1">
      <alignment horizontal="left" vertical="top" wrapText="1"/>
    </xf>
    <xf numFmtId="0" fontId="7" fillId="0" borderId="0" xfId="0" applyFont="1" applyAlignment="1">
      <alignment horizontal="left" vertical="top" wrapText="1"/>
    </xf>
    <xf numFmtId="0" fontId="1" fillId="0" borderId="9" xfId="0" applyFont="1" applyFill="1" applyBorder="1" applyAlignment="1">
      <alignment horizontal="left" vertical="top" wrapText="1"/>
    </xf>
    <xf numFmtId="0" fontId="17" fillId="0" borderId="6" xfId="0" applyFont="1" applyBorder="1" applyAlignment="1">
      <alignment horizontal="left" vertical="top" wrapText="1"/>
    </xf>
    <xf numFmtId="0" fontId="17" fillId="0" borderId="9" xfId="0" applyFont="1" applyBorder="1" applyAlignment="1">
      <alignment horizontal="left" vertical="top" wrapText="1"/>
    </xf>
    <xf numFmtId="0" fontId="17" fillId="0" borderId="5" xfId="0" applyFont="1" applyBorder="1" applyAlignment="1">
      <alignment horizontal="left" vertical="top" wrapText="1"/>
    </xf>
    <xf numFmtId="0" fontId="10" fillId="2" borderId="6" xfId="0" applyFont="1" applyFill="1" applyBorder="1"/>
    <xf numFmtId="0" fontId="10" fillId="2" borderId="9" xfId="0" applyFont="1" applyFill="1" applyBorder="1"/>
    <xf numFmtId="0" fontId="10" fillId="2" borderId="5" xfId="0" applyFont="1" applyFill="1" applyBorder="1"/>
    <xf numFmtId="0" fontId="1" fillId="2" borderId="6" xfId="0" applyFont="1" applyFill="1" applyBorder="1"/>
    <xf numFmtId="0" fontId="1" fillId="2" borderId="9" xfId="0" applyFont="1" applyFill="1" applyBorder="1"/>
    <xf numFmtId="0" fontId="1" fillId="2" borderId="5" xfId="0" applyFont="1" applyFill="1" applyBorder="1"/>
    <xf numFmtId="0" fontId="1" fillId="0" borderId="1" xfId="0" applyFont="1" applyBorder="1" applyAlignment="1">
      <alignment horizontal="left" vertical="center"/>
    </xf>
    <xf numFmtId="0" fontId="7" fillId="0" borderId="0" xfId="0" applyFont="1" applyAlignment="1">
      <alignment horizontal="left" vertical="top"/>
    </xf>
    <xf numFmtId="0" fontId="11" fillId="2" borderId="5" xfId="0" applyFont="1" applyFill="1" applyBorder="1" applyAlignment="1">
      <alignment horizontal="left" vertical="top" wrapText="1"/>
    </xf>
    <xf numFmtId="0" fontId="1" fillId="2" borderId="1" xfId="0" applyFont="1" applyFill="1" applyBorder="1" applyAlignment="1">
      <alignment horizontal="left" vertical="top" wrapText="1"/>
    </xf>
    <xf numFmtId="0" fontId="3" fillId="0" borderId="32" xfId="0" applyFont="1" applyFill="1" applyBorder="1" applyAlignment="1">
      <alignment horizontal="center" wrapText="1"/>
    </xf>
    <xf numFmtId="0" fontId="3" fillId="0" borderId="18" xfId="0" applyFont="1" applyFill="1" applyBorder="1" applyAlignment="1">
      <alignment horizontal="center" wrapText="1"/>
    </xf>
    <xf numFmtId="0" fontId="1" fillId="0" borderId="1" xfId="0" applyFont="1" applyBorder="1"/>
    <xf numFmtId="0" fontId="1" fillId="2" borderId="1" xfId="0" applyFont="1" applyFill="1" applyBorder="1"/>
    <xf numFmtId="0" fontId="1" fillId="0" borderId="0" xfId="0" applyFont="1"/>
    <xf numFmtId="0" fontId="3" fillId="0" borderId="0" xfId="0" applyFont="1" applyFill="1" applyAlignment="1">
      <alignment vertical="top" wrapText="1"/>
    </xf>
    <xf numFmtId="0" fontId="1" fillId="0" borderId="0" xfId="0" applyFont="1" applyFill="1" applyAlignment="1">
      <alignment vertical="top" wrapText="1"/>
    </xf>
    <xf numFmtId="0" fontId="1" fillId="0" borderId="1" xfId="0" applyFont="1" applyBorder="1" applyAlignment="1">
      <alignment vertical="top"/>
    </xf>
    <xf numFmtId="0" fontId="3" fillId="0" borderId="0" xfId="0" applyFont="1" applyAlignment="1">
      <alignment horizontal="center" vertical="center"/>
    </xf>
    <xf numFmtId="0" fontId="3" fillId="0" borderId="2" xfId="0" applyFont="1" applyBorder="1" applyAlignment="1">
      <alignment horizontal="center" vertical="center"/>
    </xf>
    <xf numFmtId="0" fontId="16" fillId="0" borderId="0" xfId="0" applyFont="1" applyAlignment="1">
      <alignment horizontal="left" vertical="top" wrapText="1"/>
    </xf>
    <xf numFmtId="0" fontId="16" fillId="0" borderId="1" xfId="0" applyFont="1" applyFill="1" applyBorder="1" applyAlignment="1">
      <alignment vertical="top" wrapText="1"/>
    </xf>
    <xf numFmtId="0" fontId="17" fillId="0" borderId="0" xfId="0" applyFont="1" applyAlignment="1">
      <alignment horizontal="left" vertical="top" wrapText="1"/>
    </xf>
    <xf numFmtId="0" fontId="19" fillId="0" borderId="0" xfId="0" applyFont="1" applyFill="1" applyAlignment="1">
      <alignment horizontal="left" vertical="top" wrapText="1"/>
    </xf>
    <xf numFmtId="0" fontId="16" fillId="0" borderId="0" xfId="0" applyFont="1" applyFill="1" applyAlignment="1">
      <alignment horizontal="left" vertical="top" wrapText="1"/>
    </xf>
    <xf numFmtId="0" fontId="19" fillId="0" borderId="0" xfId="0" applyFont="1" applyAlignment="1">
      <alignment horizontal="left" vertical="top" wrapText="1"/>
    </xf>
    <xf numFmtId="0" fontId="2" fillId="0" borderId="0" xfId="0" applyFont="1" applyFill="1" applyAlignment="1">
      <alignment horizontal="center" vertical="center"/>
    </xf>
  </cellXfs>
  <cellStyles count="10">
    <cellStyle name="Comma" xfId="1" builtinId="3"/>
    <cellStyle name="Comma 2" xfId="7"/>
    <cellStyle name="Currency" xfId="2" builtinId="4"/>
    <cellStyle name="Currency 2" xfId="8"/>
    <cellStyle name="Hyperlink" xfId="3" builtinId="8"/>
    <cellStyle name="Normal" xfId="0" builtinId="0"/>
    <cellStyle name="Normal 2" xfId="5"/>
    <cellStyle name="Normal 2 2" xfId="9"/>
    <cellStyle name="Percent" xfId="4" builtinId="5"/>
    <cellStyle name="Percent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applytexas.org/adappc/gen/c_start.WBX" TargetMode="External"/><Relationship Id="rId2" Type="http://schemas.openxmlformats.org/officeDocument/2006/relationships/hyperlink" Target="http://www.sulross.edu/" TargetMode="External"/><Relationship Id="rId1" Type="http://schemas.openxmlformats.org/officeDocument/2006/relationships/hyperlink" Target="mailto:deborah.derden@sulross.edu"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sulross.edu/net-price-calculato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showGridLines="0" showRowColHeaders="0" tabSelected="1" showRuler="0" view="pageLayout" topLeftCell="A18" zoomScaleNormal="100" workbookViewId="0">
      <selection activeCell="C22" sqref="C22:D22"/>
    </sheetView>
  </sheetViews>
  <sheetFormatPr defaultColWidth="0" defaultRowHeight="13.2" zeroHeight="1" x14ac:dyDescent="0.25"/>
  <cols>
    <col min="1" max="1" width="4.5546875" style="153" bestFit="1" customWidth="1"/>
    <col min="2" max="2" width="31.88671875" style="154" bestFit="1" customWidth="1"/>
    <col min="3" max="3" width="4" style="154" customWidth="1"/>
    <col min="4" max="4" width="45.5546875" style="154" customWidth="1"/>
    <col min="5" max="7" width="9.109375" style="154" customWidth="1"/>
    <col min="8" max="16384" width="0" style="154" hidden="1"/>
  </cols>
  <sheetData>
    <row r="1" spans="1:6" ht="17.399999999999999" x14ac:dyDescent="0.25">
      <c r="A1" s="451" t="s">
        <v>202</v>
      </c>
      <c r="B1" s="451"/>
      <c r="C1" s="451"/>
      <c r="D1" s="446"/>
    </row>
    <row r="2" spans="1:6" x14ac:dyDescent="0.25">
      <c r="C2" s="452"/>
      <c r="D2" s="452"/>
    </row>
    <row r="3" spans="1:6" x14ac:dyDescent="0.25">
      <c r="A3" s="139" t="s">
        <v>121</v>
      </c>
      <c r="B3" s="73" t="s">
        <v>122</v>
      </c>
      <c r="C3" s="86"/>
      <c r="D3" s="86"/>
    </row>
    <row r="4" spans="1:6" x14ac:dyDescent="0.25">
      <c r="A4" s="139" t="s">
        <v>121</v>
      </c>
      <c r="B4" s="159" t="s">
        <v>123</v>
      </c>
      <c r="C4" s="136"/>
      <c r="D4" s="136" t="s">
        <v>1083</v>
      </c>
    </row>
    <row r="5" spans="1:6" x14ac:dyDescent="0.25">
      <c r="A5" s="139" t="s">
        <v>121</v>
      </c>
      <c r="B5" s="159" t="s">
        <v>124</v>
      </c>
      <c r="C5" s="136"/>
      <c r="D5" s="136" t="s">
        <v>1086</v>
      </c>
    </row>
    <row r="6" spans="1:6" x14ac:dyDescent="0.25">
      <c r="A6" s="139" t="s">
        <v>121</v>
      </c>
      <c r="B6" s="159" t="s">
        <v>125</v>
      </c>
      <c r="C6" s="136"/>
      <c r="D6" s="136" t="s">
        <v>1085</v>
      </c>
    </row>
    <row r="7" spans="1:6" x14ac:dyDescent="0.25">
      <c r="A7" s="139" t="s">
        <v>121</v>
      </c>
      <c r="B7" s="159" t="s">
        <v>204</v>
      </c>
      <c r="C7" s="136"/>
      <c r="D7" s="136" t="s">
        <v>1087</v>
      </c>
    </row>
    <row r="8" spans="1:6" x14ac:dyDescent="0.25">
      <c r="A8" s="139" t="s">
        <v>121</v>
      </c>
      <c r="B8" s="159" t="s">
        <v>126</v>
      </c>
      <c r="C8" s="136"/>
      <c r="D8" s="136" t="s">
        <v>1088</v>
      </c>
    </row>
    <row r="9" spans="1:6" x14ac:dyDescent="0.25">
      <c r="A9" s="139" t="s">
        <v>121</v>
      </c>
      <c r="B9" s="159" t="s">
        <v>127</v>
      </c>
      <c r="C9" s="136"/>
      <c r="D9" s="136" t="s">
        <v>1089</v>
      </c>
    </row>
    <row r="10" spans="1:6" x14ac:dyDescent="0.25">
      <c r="A10" s="139" t="s">
        <v>121</v>
      </c>
      <c r="B10" s="159" t="s">
        <v>128</v>
      </c>
      <c r="C10" s="136"/>
      <c r="D10" s="136" t="s">
        <v>1090</v>
      </c>
    </row>
    <row r="11" spans="1:6" x14ac:dyDescent="0.25">
      <c r="A11" s="139" t="s">
        <v>121</v>
      </c>
      <c r="B11" s="159" t="s">
        <v>129</v>
      </c>
      <c r="C11" s="136"/>
      <c r="D11" s="308" t="s">
        <v>1091</v>
      </c>
    </row>
    <row r="12" spans="1:6" x14ac:dyDescent="0.25">
      <c r="A12" s="139" t="s">
        <v>121</v>
      </c>
      <c r="B12" s="160" t="s">
        <v>130</v>
      </c>
      <c r="C12" s="86"/>
      <c r="D12" s="161"/>
      <c r="E12" s="162" t="s">
        <v>488</v>
      </c>
      <c r="F12" s="163" t="s">
        <v>489</v>
      </c>
    </row>
    <row r="13" spans="1:6" x14ac:dyDescent="0.25">
      <c r="A13" s="139"/>
      <c r="B13" s="160"/>
      <c r="C13" s="86"/>
      <c r="D13" s="161"/>
      <c r="E13" s="162" t="s">
        <v>1101</v>
      </c>
      <c r="F13" s="163"/>
    </row>
    <row r="14" spans="1:6" x14ac:dyDescent="0.25">
      <c r="A14" s="139" t="s">
        <v>121</v>
      </c>
      <c r="B14" s="74" t="s">
        <v>131</v>
      </c>
      <c r="C14" s="75"/>
      <c r="D14" s="76"/>
    </row>
    <row r="15" spans="1:6" x14ac:dyDescent="0.25">
      <c r="A15" s="139"/>
      <c r="B15" s="458"/>
      <c r="C15" s="459"/>
      <c r="D15" s="460"/>
    </row>
    <row r="16" spans="1:6" x14ac:dyDescent="0.25">
      <c r="A16" s="139"/>
      <c r="B16" s="85"/>
      <c r="C16" s="86"/>
      <c r="D16" s="86"/>
    </row>
    <row r="17" spans="1:4" ht="53.25" customHeight="1" x14ac:dyDescent="0.25">
      <c r="A17" s="88" t="s">
        <v>329</v>
      </c>
      <c r="B17" s="454" t="s">
        <v>697</v>
      </c>
      <c r="C17" s="454"/>
      <c r="D17" s="454"/>
    </row>
    <row r="18" spans="1:4" ht="53.25" customHeight="1" x14ac:dyDescent="0.25">
      <c r="A18" s="139"/>
      <c r="B18" s="455"/>
      <c r="C18" s="456"/>
      <c r="D18" s="457"/>
    </row>
    <row r="19" spans="1:4" x14ac:dyDescent="0.25">
      <c r="C19" s="152"/>
      <c r="D19" s="152"/>
    </row>
    <row r="20" spans="1:4" x14ac:dyDescent="0.25">
      <c r="A20" s="139" t="s">
        <v>689</v>
      </c>
      <c r="B20" s="5" t="s">
        <v>203</v>
      </c>
      <c r="C20" s="453"/>
      <c r="D20" s="453"/>
    </row>
    <row r="21" spans="1:4" x14ac:dyDescent="0.25">
      <c r="A21" s="139" t="s">
        <v>689</v>
      </c>
      <c r="B21" s="155" t="s">
        <v>335</v>
      </c>
      <c r="C21" s="443" t="s">
        <v>1084</v>
      </c>
      <c r="D21" s="443"/>
    </row>
    <row r="22" spans="1:4" x14ac:dyDescent="0.25">
      <c r="A22" s="139" t="s">
        <v>689</v>
      </c>
      <c r="B22" s="155" t="s">
        <v>204</v>
      </c>
      <c r="C22" s="443" t="s">
        <v>1087</v>
      </c>
      <c r="D22" s="443"/>
    </row>
    <row r="23" spans="1:4" x14ac:dyDescent="0.25">
      <c r="A23" s="139" t="s">
        <v>689</v>
      </c>
      <c r="B23" s="164" t="s">
        <v>126</v>
      </c>
      <c r="C23" s="443" t="s">
        <v>1092</v>
      </c>
      <c r="D23" s="443"/>
    </row>
    <row r="24" spans="1:4" x14ac:dyDescent="0.25">
      <c r="A24" s="139" t="s">
        <v>689</v>
      </c>
      <c r="B24" s="165" t="s">
        <v>677</v>
      </c>
      <c r="C24" s="448" t="s">
        <v>1093</v>
      </c>
      <c r="D24" s="449"/>
    </row>
    <row r="25" spans="1:4" x14ac:dyDescent="0.25">
      <c r="A25" s="139" t="s">
        <v>689</v>
      </c>
      <c r="B25" s="165" t="s">
        <v>126</v>
      </c>
      <c r="C25" s="448" t="s">
        <v>1092</v>
      </c>
      <c r="D25" s="449"/>
    </row>
    <row r="26" spans="1:4" x14ac:dyDescent="0.25">
      <c r="A26" s="139" t="s">
        <v>689</v>
      </c>
      <c r="B26" s="155" t="s">
        <v>678</v>
      </c>
      <c r="C26" s="443" t="s">
        <v>1094</v>
      </c>
      <c r="D26" s="443"/>
    </row>
    <row r="27" spans="1:4" x14ac:dyDescent="0.25">
      <c r="A27" s="139" t="s">
        <v>689</v>
      </c>
      <c r="B27" s="155" t="s">
        <v>205</v>
      </c>
      <c r="C27" s="442" t="s">
        <v>1095</v>
      </c>
      <c r="D27" s="443"/>
    </row>
    <row r="28" spans="1:4" x14ac:dyDescent="0.25">
      <c r="A28" s="139" t="s">
        <v>689</v>
      </c>
      <c r="B28" s="155" t="s">
        <v>206</v>
      </c>
      <c r="C28" s="443" t="s">
        <v>1096</v>
      </c>
      <c r="D28" s="443"/>
    </row>
    <row r="29" spans="1:4" x14ac:dyDescent="0.25">
      <c r="A29" s="139" t="s">
        <v>689</v>
      </c>
      <c r="B29" s="155" t="s">
        <v>207</v>
      </c>
      <c r="C29" s="443" t="s">
        <v>1097</v>
      </c>
      <c r="D29" s="443"/>
    </row>
    <row r="30" spans="1:4" x14ac:dyDescent="0.25">
      <c r="A30" s="139" t="s">
        <v>689</v>
      </c>
      <c r="B30" s="155" t="s">
        <v>679</v>
      </c>
      <c r="C30" s="448" t="s">
        <v>1098</v>
      </c>
      <c r="D30" s="449"/>
    </row>
    <row r="31" spans="1:4" x14ac:dyDescent="0.25">
      <c r="A31" s="139" t="s">
        <v>689</v>
      </c>
      <c r="B31" s="155" t="s">
        <v>126</v>
      </c>
      <c r="C31" s="448" t="s">
        <v>1092</v>
      </c>
      <c r="D31" s="449"/>
    </row>
    <row r="32" spans="1:4" x14ac:dyDescent="0.25">
      <c r="A32" s="139" t="s">
        <v>689</v>
      </c>
      <c r="B32" s="155" t="s">
        <v>802</v>
      </c>
      <c r="C32" s="443" t="s">
        <v>1099</v>
      </c>
      <c r="D32" s="443"/>
    </row>
    <row r="33" spans="1:4" x14ac:dyDescent="0.25">
      <c r="A33" s="139" t="s">
        <v>689</v>
      </c>
      <c r="B33" s="155" t="s">
        <v>208</v>
      </c>
      <c r="C33" s="447"/>
      <c r="D33" s="443"/>
    </row>
    <row r="34" spans="1:4" ht="39.6" x14ac:dyDescent="0.25">
      <c r="A34" s="88" t="s">
        <v>689</v>
      </c>
      <c r="B34" s="166" t="s">
        <v>963</v>
      </c>
      <c r="C34" s="442" t="s">
        <v>1100</v>
      </c>
      <c r="D34" s="443"/>
    </row>
    <row r="35" spans="1:4" ht="52.8" x14ac:dyDescent="0.25">
      <c r="A35" s="88" t="s">
        <v>689</v>
      </c>
      <c r="B35" s="167" t="s">
        <v>379</v>
      </c>
      <c r="C35" s="447"/>
      <c r="D35" s="450"/>
    </row>
    <row r="36" spans="1:4" x14ac:dyDescent="0.25"/>
    <row r="37" spans="1:4" x14ac:dyDescent="0.25">
      <c r="A37" s="139" t="s">
        <v>690</v>
      </c>
      <c r="B37" s="444" t="s">
        <v>209</v>
      </c>
      <c r="C37" s="445"/>
      <c r="D37" s="446"/>
    </row>
    <row r="38" spans="1:4" x14ac:dyDescent="0.25">
      <c r="A38" s="139" t="s">
        <v>690</v>
      </c>
      <c r="B38" s="155" t="s">
        <v>210</v>
      </c>
      <c r="C38" s="168" t="s">
        <v>1101</v>
      </c>
    </row>
    <row r="39" spans="1:4" x14ac:dyDescent="0.25">
      <c r="A39" s="139" t="s">
        <v>690</v>
      </c>
      <c r="B39" s="155" t="s">
        <v>211</v>
      </c>
      <c r="C39" s="168"/>
    </row>
    <row r="40" spans="1:4" x14ac:dyDescent="0.25">
      <c r="A40" s="139" t="s">
        <v>690</v>
      </c>
      <c r="B40" s="155" t="s">
        <v>212</v>
      </c>
      <c r="C40" s="168"/>
    </row>
    <row r="41" spans="1:4" x14ac:dyDescent="0.25">
      <c r="A41" s="139"/>
      <c r="B41" s="3"/>
    </row>
    <row r="42" spans="1:4" x14ac:dyDescent="0.25">
      <c r="A42" s="139" t="s">
        <v>691</v>
      </c>
      <c r="B42" s="3" t="s">
        <v>680</v>
      </c>
    </row>
    <row r="43" spans="1:4" x14ac:dyDescent="0.25">
      <c r="A43" s="139" t="s">
        <v>691</v>
      </c>
      <c r="B43" s="155" t="s">
        <v>213</v>
      </c>
      <c r="C43" s="168" t="s">
        <v>1101</v>
      </c>
    </row>
    <row r="44" spans="1:4" x14ac:dyDescent="0.25">
      <c r="A44" s="139" t="s">
        <v>691</v>
      </c>
      <c r="B44" s="155" t="s">
        <v>214</v>
      </c>
      <c r="C44" s="168"/>
    </row>
    <row r="45" spans="1:4" x14ac:dyDescent="0.25">
      <c r="A45" s="139" t="s">
        <v>691</v>
      </c>
      <c r="B45" s="155" t="s">
        <v>215</v>
      </c>
      <c r="C45" s="168"/>
    </row>
    <row r="46" spans="1:4" x14ac:dyDescent="0.25">
      <c r="A46" s="139"/>
      <c r="B46" s="3"/>
    </row>
    <row r="47" spans="1:4" x14ac:dyDescent="0.25">
      <c r="A47" s="139" t="s">
        <v>692</v>
      </c>
      <c r="B47" s="3" t="s">
        <v>216</v>
      </c>
      <c r="C47" s="169"/>
    </row>
    <row r="48" spans="1:4" x14ac:dyDescent="0.25">
      <c r="A48" s="139" t="s">
        <v>692</v>
      </c>
      <c r="B48" s="155" t="s">
        <v>217</v>
      </c>
      <c r="C48" s="170" t="s">
        <v>1101</v>
      </c>
    </row>
    <row r="49" spans="1:3" x14ac:dyDescent="0.25">
      <c r="A49" s="139" t="s">
        <v>692</v>
      </c>
      <c r="B49" s="155" t="s">
        <v>218</v>
      </c>
      <c r="C49" s="170"/>
    </row>
    <row r="50" spans="1:3" x14ac:dyDescent="0.25">
      <c r="A50" s="139" t="s">
        <v>692</v>
      </c>
      <c r="B50" s="155" t="s">
        <v>219</v>
      </c>
      <c r="C50" s="170"/>
    </row>
    <row r="51" spans="1:3" x14ac:dyDescent="0.25">
      <c r="A51" s="139" t="s">
        <v>692</v>
      </c>
      <c r="B51" s="171" t="s">
        <v>220</v>
      </c>
      <c r="C51" s="170"/>
    </row>
    <row r="52" spans="1:3" x14ac:dyDescent="0.25">
      <c r="A52" s="139" t="s">
        <v>692</v>
      </c>
      <c r="B52" s="155" t="s">
        <v>221</v>
      </c>
      <c r="C52" s="170"/>
    </row>
    <row r="53" spans="1:3" x14ac:dyDescent="0.25">
      <c r="A53" s="139" t="s">
        <v>692</v>
      </c>
      <c r="B53" s="158" t="s">
        <v>222</v>
      </c>
      <c r="C53" s="170"/>
    </row>
    <row r="54" spans="1:3" x14ac:dyDescent="0.25">
      <c r="A54" s="139"/>
      <c r="B54" s="172"/>
      <c r="C54" s="173"/>
    </row>
    <row r="55" spans="1:3" x14ac:dyDescent="0.25">
      <c r="A55" s="139" t="s">
        <v>692</v>
      </c>
      <c r="B55" s="158" t="s">
        <v>223</v>
      </c>
      <c r="C55" s="170"/>
    </row>
    <row r="56" spans="1:3" x14ac:dyDescent="0.25">
      <c r="A56" s="139"/>
      <c r="B56" s="7"/>
      <c r="C56" s="174"/>
    </row>
    <row r="57" spans="1:3" x14ac:dyDescent="0.25">
      <c r="A57" s="139"/>
      <c r="B57" s="3"/>
      <c r="C57" s="169"/>
    </row>
    <row r="58" spans="1:3" x14ac:dyDescent="0.25"/>
    <row r="59" spans="1:3" x14ac:dyDescent="0.25">
      <c r="A59" s="139" t="s">
        <v>693</v>
      </c>
      <c r="B59" s="3" t="s">
        <v>681</v>
      </c>
    </row>
    <row r="60" spans="1:3" x14ac:dyDescent="0.25">
      <c r="A60" s="139"/>
      <c r="B60" s="3"/>
    </row>
    <row r="61" spans="1:3" x14ac:dyDescent="0.25">
      <c r="A61" s="139" t="s">
        <v>693</v>
      </c>
      <c r="B61" s="155" t="s">
        <v>224</v>
      </c>
      <c r="C61" s="168"/>
    </row>
    <row r="62" spans="1:3" x14ac:dyDescent="0.25">
      <c r="A62" s="139" t="s">
        <v>693</v>
      </c>
      <c r="B62" s="155" t="s">
        <v>225</v>
      </c>
      <c r="C62" s="168"/>
    </row>
    <row r="63" spans="1:3" x14ac:dyDescent="0.25">
      <c r="A63" s="139" t="s">
        <v>693</v>
      </c>
      <c r="B63" s="155" t="s">
        <v>226</v>
      </c>
      <c r="C63" s="168"/>
    </row>
    <row r="64" spans="1:3" x14ac:dyDescent="0.25">
      <c r="A64" s="139" t="s">
        <v>693</v>
      </c>
      <c r="B64" s="155" t="s">
        <v>227</v>
      </c>
      <c r="C64" s="168"/>
    </row>
    <row r="65" spans="1:3" x14ac:dyDescent="0.25">
      <c r="A65" s="139" t="s">
        <v>693</v>
      </c>
      <c r="B65" s="155" t="s">
        <v>228</v>
      </c>
      <c r="C65" s="168"/>
    </row>
    <row r="66" spans="1:3" x14ac:dyDescent="0.25">
      <c r="A66" s="139" t="s">
        <v>693</v>
      </c>
      <c r="B66" s="155" t="s">
        <v>229</v>
      </c>
      <c r="C66" s="168" t="s">
        <v>1101</v>
      </c>
    </row>
    <row r="67" spans="1:3" x14ac:dyDescent="0.25">
      <c r="A67" s="139" t="s">
        <v>693</v>
      </c>
      <c r="B67" s="155" t="s">
        <v>230</v>
      </c>
      <c r="C67" s="168"/>
    </row>
    <row r="68" spans="1:3" x14ac:dyDescent="0.25">
      <c r="A68" s="139" t="s">
        <v>693</v>
      </c>
      <c r="B68" s="155" t="s">
        <v>231</v>
      </c>
      <c r="C68" s="168" t="s">
        <v>1101</v>
      </c>
    </row>
    <row r="69" spans="1:3" x14ac:dyDescent="0.25">
      <c r="A69" s="139" t="s">
        <v>693</v>
      </c>
      <c r="B69" s="155" t="s">
        <v>232</v>
      </c>
      <c r="C69" s="168"/>
    </row>
    <row r="70" spans="1:3" ht="26.4" x14ac:dyDescent="0.25">
      <c r="A70" s="139" t="s">
        <v>693</v>
      </c>
      <c r="B70" s="175" t="s">
        <v>539</v>
      </c>
      <c r="C70" s="168"/>
    </row>
    <row r="71" spans="1:3" ht="26.4" x14ac:dyDescent="0.25">
      <c r="A71" s="139" t="s">
        <v>693</v>
      </c>
      <c r="B71" s="175" t="s">
        <v>540</v>
      </c>
      <c r="C71" s="168"/>
    </row>
    <row r="72" spans="1:3" x14ac:dyDescent="0.25">
      <c r="A72" s="139" t="s">
        <v>693</v>
      </c>
      <c r="B72" s="157" t="s">
        <v>541</v>
      </c>
      <c r="C72" s="168"/>
    </row>
    <row r="73" spans="1:3" x14ac:dyDescent="0.25">
      <c r="A73" s="109" t="s">
        <v>693</v>
      </c>
      <c r="B73" s="112" t="s">
        <v>541</v>
      </c>
      <c r="C73" s="113"/>
    </row>
    <row r="74" spans="1:3" x14ac:dyDescent="0.25">
      <c r="A74" s="110"/>
      <c r="B74" s="111"/>
      <c r="C74" s="111"/>
    </row>
    <row r="75" spans="1:3" hidden="1" x14ac:dyDescent="0.25">
      <c r="A75" s="110"/>
      <c r="B75" s="111"/>
      <c r="C75" s="111"/>
    </row>
  </sheetData>
  <mergeCells count="22">
    <mergeCell ref="C22:D22"/>
    <mergeCell ref="C23:D23"/>
    <mergeCell ref="C26:D26"/>
    <mergeCell ref="C27:D27"/>
    <mergeCell ref="C24:D24"/>
    <mergeCell ref="C25:D25"/>
    <mergeCell ref="A1:D1"/>
    <mergeCell ref="C2:D2"/>
    <mergeCell ref="C20:D20"/>
    <mergeCell ref="C21:D21"/>
    <mergeCell ref="B17:D17"/>
    <mergeCell ref="B18:D18"/>
    <mergeCell ref="B15:D15"/>
    <mergeCell ref="C34:D34"/>
    <mergeCell ref="B37:D37"/>
    <mergeCell ref="C28:D28"/>
    <mergeCell ref="C29:D29"/>
    <mergeCell ref="C32:D32"/>
    <mergeCell ref="C33:D33"/>
    <mergeCell ref="C30:D30"/>
    <mergeCell ref="C31:D31"/>
    <mergeCell ref="C35:D35"/>
  </mergeCells>
  <phoneticPr fontId="0" type="noConversion"/>
  <hyperlinks>
    <hyperlink ref="D11" r:id="rId1"/>
    <hyperlink ref="C27" r:id="rId2"/>
    <hyperlink ref="C34" r:id="rId3"/>
  </hyperlinks>
  <pageMargins left="0.75" right="0.75" top="1" bottom="1" header="0.5" footer="0.5"/>
  <pageSetup scale="75" fitToHeight="2" orientation="portrait" r:id="rId4"/>
  <headerFooter alignWithMargins="0">
    <oddHeader>&amp;CCommon Data Set 2019-2020</oddHeader>
    <oddFooter>&amp;C&amp;A&amp;RPage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1"/>
  <sheetViews>
    <sheetView showGridLines="0" showRuler="0" view="pageLayout" topLeftCell="A100" zoomScaleNormal="100" workbookViewId="0">
      <selection activeCell="F72" sqref="F72"/>
    </sheetView>
  </sheetViews>
  <sheetFormatPr defaultColWidth="0" defaultRowHeight="13.2" zeroHeight="1" x14ac:dyDescent="0.25"/>
  <cols>
    <col min="1" max="1" width="8.6640625" style="1" customWidth="1"/>
    <col min="2" max="2" width="27.88671875" customWidth="1"/>
    <col min="3" max="3" width="12.44140625" customWidth="1"/>
    <col min="4" max="4" width="14.6640625" customWidth="1"/>
    <col min="5" max="6" width="15.44140625" customWidth="1"/>
    <col min="7" max="7" width="0.6640625" customWidth="1"/>
  </cols>
  <sheetData>
    <row r="1" spans="1:6" ht="17.399999999999999" x14ac:dyDescent="0.25">
      <c r="A1" s="451" t="s">
        <v>233</v>
      </c>
      <c r="B1" s="451"/>
      <c r="C1" s="451"/>
      <c r="D1" s="451"/>
      <c r="E1" s="451"/>
      <c r="F1" s="451"/>
    </row>
    <row r="2" spans="1:6" x14ac:dyDescent="0.25"/>
    <row r="3" spans="1:6" ht="56.4" customHeight="1" x14ac:dyDescent="0.25">
      <c r="A3" s="2" t="s">
        <v>112</v>
      </c>
      <c r="B3" s="483" t="s">
        <v>1015</v>
      </c>
      <c r="C3" s="484"/>
      <c r="D3" s="484"/>
      <c r="E3" s="484"/>
      <c r="F3" s="484"/>
    </row>
    <row r="4" spans="1:6" x14ac:dyDescent="0.25">
      <c r="A4" s="2" t="s">
        <v>112</v>
      </c>
      <c r="B4" s="39"/>
      <c r="C4" s="485" t="s">
        <v>234</v>
      </c>
      <c r="D4" s="485"/>
      <c r="E4" s="485" t="s">
        <v>235</v>
      </c>
      <c r="F4" s="485"/>
    </row>
    <row r="5" spans="1:6" x14ac:dyDescent="0.25">
      <c r="A5" s="2" t="s">
        <v>112</v>
      </c>
      <c r="B5" s="44"/>
      <c r="C5" s="9" t="s">
        <v>236</v>
      </c>
      <c r="D5" s="9" t="s">
        <v>237</v>
      </c>
      <c r="E5" s="9" t="s">
        <v>236</v>
      </c>
      <c r="F5" s="9" t="s">
        <v>237</v>
      </c>
    </row>
    <row r="6" spans="1:6" x14ac:dyDescent="0.25">
      <c r="A6" s="2" t="s">
        <v>112</v>
      </c>
      <c r="B6" s="10" t="s">
        <v>238</v>
      </c>
      <c r="C6" s="11"/>
      <c r="D6" s="11"/>
      <c r="E6" s="11"/>
      <c r="F6" s="11"/>
    </row>
    <row r="7" spans="1:6" ht="26.4" x14ac:dyDescent="0.25">
      <c r="A7" s="2" t="s">
        <v>112</v>
      </c>
      <c r="B7" s="12" t="s">
        <v>239</v>
      </c>
      <c r="C7" s="342">
        <v>148</v>
      </c>
      <c r="D7" s="343">
        <v>123</v>
      </c>
      <c r="E7" s="343">
        <v>4</v>
      </c>
      <c r="F7" s="343">
        <v>4</v>
      </c>
    </row>
    <row r="8" spans="1:6" x14ac:dyDescent="0.25">
      <c r="A8" s="2" t="s">
        <v>112</v>
      </c>
      <c r="B8" s="8" t="s">
        <v>240</v>
      </c>
      <c r="C8" s="343">
        <f>333+64</f>
        <v>397</v>
      </c>
      <c r="D8" s="343">
        <f>445+66</f>
        <v>511</v>
      </c>
      <c r="E8" s="343">
        <f>43+153</f>
        <v>196</v>
      </c>
      <c r="F8" s="343">
        <f>374+90</f>
        <v>464</v>
      </c>
    </row>
    <row r="9" spans="1:6" x14ac:dyDescent="0.25">
      <c r="A9" s="2" t="s">
        <v>112</v>
      </c>
      <c r="B9" s="8" t="s">
        <v>241</v>
      </c>
      <c r="C9" s="343">
        <v>0</v>
      </c>
      <c r="D9" s="343">
        <v>0</v>
      </c>
      <c r="E9" s="343">
        <v>0</v>
      </c>
      <c r="F9" s="343">
        <v>0</v>
      </c>
    </row>
    <row r="10" spans="1:6" x14ac:dyDescent="0.25">
      <c r="A10" s="2" t="s">
        <v>112</v>
      </c>
      <c r="B10" s="13" t="s">
        <v>242</v>
      </c>
      <c r="C10" s="344">
        <f>SUM(C7:C9)</f>
        <v>545</v>
      </c>
      <c r="D10" s="344">
        <f>SUM(D7:D9)</f>
        <v>634</v>
      </c>
      <c r="E10" s="344">
        <f>SUM(E7:E9)</f>
        <v>200</v>
      </c>
      <c r="F10" s="344">
        <f>SUM(F7:F9)</f>
        <v>468</v>
      </c>
    </row>
    <row r="11" spans="1:6" ht="26.4" x14ac:dyDescent="0.25">
      <c r="A11" s="2" t="s">
        <v>112</v>
      </c>
      <c r="B11" s="12" t="s">
        <v>397</v>
      </c>
      <c r="C11" s="343">
        <v>0</v>
      </c>
      <c r="D11" s="343">
        <v>0</v>
      </c>
      <c r="E11" s="343">
        <v>2</v>
      </c>
      <c r="F11" s="343">
        <v>0</v>
      </c>
    </row>
    <row r="12" spans="1:6" x14ac:dyDescent="0.25">
      <c r="A12" s="2" t="s">
        <v>112</v>
      </c>
      <c r="B12" s="13" t="s">
        <v>398</v>
      </c>
      <c r="C12" s="344">
        <f>SUM(C10:C11)</f>
        <v>545</v>
      </c>
      <c r="D12" s="344">
        <f>SUM(D10:D11)</f>
        <v>634</v>
      </c>
      <c r="E12" s="344">
        <f>SUM(E10:E11)</f>
        <v>202</v>
      </c>
      <c r="F12" s="344">
        <f>SUM(F10:F11)</f>
        <v>468</v>
      </c>
    </row>
    <row r="13" spans="1:6" x14ac:dyDescent="0.25">
      <c r="A13" s="2" t="s">
        <v>112</v>
      </c>
      <c r="B13" s="10" t="s">
        <v>760</v>
      </c>
      <c r="C13" s="345"/>
      <c r="D13" s="345"/>
      <c r="E13" s="345"/>
      <c r="F13" s="345"/>
    </row>
    <row r="14" spans="1:6" x14ac:dyDescent="0.25">
      <c r="A14" s="2" t="s">
        <v>112</v>
      </c>
      <c r="B14" s="15" t="s">
        <v>761</v>
      </c>
      <c r="C14" s="346">
        <v>35</v>
      </c>
      <c r="D14" s="346">
        <v>62</v>
      </c>
      <c r="E14" s="346">
        <v>158</v>
      </c>
      <c r="F14" s="346">
        <v>302</v>
      </c>
    </row>
    <row r="15" spans="1:6" x14ac:dyDescent="0.25">
      <c r="A15" s="2" t="s">
        <v>112</v>
      </c>
      <c r="B15" s="15" t="s">
        <v>241</v>
      </c>
      <c r="C15" s="346">
        <v>0</v>
      </c>
      <c r="D15" s="346">
        <v>0</v>
      </c>
      <c r="E15" s="346">
        <v>0</v>
      </c>
      <c r="F15" s="346">
        <v>0</v>
      </c>
    </row>
    <row r="16" spans="1:6" ht="26.4" x14ac:dyDescent="0.25">
      <c r="A16" s="2" t="s">
        <v>112</v>
      </c>
      <c r="B16" s="14" t="s">
        <v>762</v>
      </c>
      <c r="C16" s="346">
        <v>0</v>
      </c>
      <c r="D16" s="346">
        <v>0</v>
      </c>
      <c r="E16" s="346">
        <v>0</v>
      </c>
      <c r="F16" s="346">
        <v>0</v>
      </c>
    </row>
    <row r="17" spans="1:6" x14ac:dyDescent="0.25">
      <c r="A17" s="2" t="s">
        <v>112</v>
      </c>
      <c r="B17" s="13" t="s">
        <v>763</v>
      </c>
      <c r="C17" s="347">
        <f>SUM(C14:C16)</f>
        <v>35</v>
      </c>
      <c r="D17" s="347">
        <f>SUM(D14:D16)</f>
        <v>62</v>
      </c>
      <c r="E17" s="347">
        <f>SUM(E14:E16)</f>
        <v>158</v>
      </c>
      <c r="F17" s="347">
        <f>SUM(F14:F16)</f>
        <v>302</v>
      </c>
    </row>
    <row r="18" spans="1:6" x14ac:dyDescent="0.25">
      <c r="A18" s="2" t="s">
        <v>112</v>
      </c>
      <c r="B18" s="486" t="s">
        <v>764</v>
      </c>
      <c r="C18" s="486"/>
      <c r="D18" s="486"/>
      <c r="E18" s="486"/>
      <c r="F18" s="41">
        <f>SUM(C12:F12)</f>
        <v>1849</v>
      </c>
    </row>
    <row r="19" spans="1:6" x14ac:dyDescent="0.25">
      <c r="A19" s="2" t="s">
        <v>112</v>
      </c>
      <c r="B19" s="487" t="s">
        <v>542</v>
      </c>
      <c r="C19" s="487"/>
      <c r="D19" s="487"/>
      <c r="E19" s="487"/>
      <c r="F19" s="42">
        <f>SUM(C17:F17)</f>
        <v>557</v>
      </c>
    </row>
    <row r="20" spans="1:6" x14ac:dyDescent="0.25">
      <c r="A20" s="2" t="s">
        <v>112</v>
      </c>
      <c r="B20" s="488" t="s">
        <v>765</v>
      </c>
      <c r="C20" s="488"/>
      <c r="D20" s="488"/>
      <c r="E20" s="488"/>
      <c r="F20" s="43">
        <f>SUM(F18:F19)</f>
        <v>2406</v>
      </c>
    </row>
    <row r="21" spans="1:6" x14ac:dyDescent="0.25"/>
    <row r="22" spans="1:6" ht="91.5" customHeight="1" x14ac:dyDescent="0.25">
      <c r="A22" s="2" t="s">
        <v>113</v>
      </c>
      <c r="B22" s="483" t="s">
        <v>1014</v>
      </c>
      <c r="C22" s="489"/>
      <c r="D22" s="489"/>
      <c r="E22" s="489"/>
      <c r="F22" s="489"/>
    </row>
    <row r="23" spans="1:6" ht="57" x14ac:dyDescent="0.25">
      <c r="A23" s="2" t="s">
        <v>113</v>
      </c>
      <c r="B23" s="490"/>
      <c r="C23" s="490"/>
      <c r="D23" s="48" t="s">
        <v>766</v>
      </c>
      <c r="E23" s="48" t="s">
        <v>390</v>
      </c>
      <c r="F23" s="48" t="s">
        <v>111</v>
      </c>
    </row>
    <row r="24" spans="1:6" x14ac:dyDescent="0.25">
      <c r="A24" s="2" t="s">
        <v>113</v>
      </c>
      <c r="B24" s="491" t="s">
        <v>767</v>
      </c>
      <c r="C24" s="491"/>
      <c r="D24" s="348">
        <v>0</v>
      </c>
      <c r="E24" s="349">
        <v>1</v>
      </c>
      <c r="F24" s="349">
        <v>1</v>
      </c>
    </row>
    <row r="25" spans="1:6" x14ac:dyDescent="0.25">
      <c r="A25" s="2" t="s">
        <v>113</v>
      </c>
      <c r="B25" s="475" t="s">
        <v>923</v>
      </c>
      <c r="C25" s="476"/>
      <c r="D25" s="348">
        <v>149</v>
      </c>
      <c r="E25" s="350">
        <v>1236</v>
      </c>
      <c r="F25" s="350">
        <v>1237</v>
      </c>
    </row>
    <row r="26" spans="1:6" x14ac:dyDescent="0.25">
      <c r="A26" s="2" t="s">
        <v>113</v>
      </c>
      <c r="B26" s="466" t="s">
        <v>0</v>
      </c>
      <c r="C26" s="466"/>
      <c r="D26" s="350">
        <v>40</v>
      </c>
      <c r="E26" s="350">
        <v>102</v>
      </c>
      <c r="F26" s="350">
        <v>102</v>
      </c>
    </row>
    <row r="27" spans="1:6" x14ac:dyDescent="0.25">
      <c r="A27" s="2" t="s">
        <v>113</v>
      </c>
      <c r="B27" s="477" t="s">
        <v>94</v>
      </c>
      <c r="C27" s="476"/>
      <c r="D27" s="350">
        <v>74</v>
      </c>
      <c r="E27" s="350">
        <v>417</v>
      </c>
      <c r="F27" s="350">
        <v>418</v>
      </c>
    </row>
    <row r="28" spans="1:6" ht="15" customHeight="1" x14ac:dyDescent="0.25">
      <c r="A28" s="2" t="s">
        <v>113</v>
      </c>
      <c r="B28" s="466" t="s">
        <v>1</v>
      </c>
      <c r="C28" s="466"/>
      <c r="D28" s="350">
        <v>1</v>
      </c>
      <c r="E28" s="350">
        <v>10</v>
      </c>
      <c r="F28" s="350">
        <v>10</v>
      </c>
    </row>
    <row r="29" spans="1:6" x14ac:dyDescent="0.25">
      <c r="A29" s="2" t="s">
        <v>113</v>
      </c>
      <c r="B29" s="466" t="s">
        <v>2</v>
      </c>
      <c r="C29" s="466"/>
      <c r="D29" s="350">
        <v>0</v>
      </c>
      <c r="E29" s="350">
        <v>8</v>
      </c>
      <c r="F29" s="350">
        <v>8</v>
      </c>
    </row>
    <row r="30" spans="1:6" ht="26.25" customHeight="1" x14ac:dyDescent="0.25">
      <c r="A30" s="2" t="s">
        <v>113</v>
      </c>
      <c r="B30" s="478" t="s">
        <v>3</v>
      </c>
      <c r="C30" s="479"/>
      <c r="D30" s="350">
        <v>0</v>
      </c>
      <c r="E30" s="350">
        <v>1</v>
      </c>
      <c r="F30" s="350">
        <v>1</v>
      </c>
    </row>
    <row r="31" spans="1:6" x14ac:dyDescent="0.25">
      <c r="A31" s="2" t="s">
        <v>113</v>
      </c>
      <c r="B31" s="466" t="s">
        <v>4</v>
      </c>
      <c r="C31" s="466"/>
      <c r="D31" s="350">
        <v>14</v>
      </c>
      <c r="E31" s="350">
        <v>55</v>
      </c>
      <c r="F31" s="350">
        <v>55</v>
      </c>
    </row>
    <row r="32" spans="1:6" x14ac:dyDescent="0.25">
      <c r="A32" s="2" t="s">
        <v>113</v>
      </c>
      <c r="B32" s="466" t="s">
        <v>5</v>
      </c>
      <c r="C32" s="466"/>
      <c r="D32" s="350">
        <v>1</v>
      </c>
      <c r="E32" s="350">
        <v>17</v>
      </c>
      <c r="F32" s="350">
        <v>17</v>
      </c>
    </row>
    <row r="33" spans="1:256" x14ac:dyDescent="0.25">
      <c r="A33" s="2" t="s">
        <v>113</v>
      </c>
      <c r="B33" s="467" t="s">
        <v>95</v>
      </c>
      <c r="C33" s="467"/>
      <c r="D33" s="351">
        <f>SUM(D24:D32)</f>
        <v>279</v>
      </c>
      <c r="E33" s="351">
        <f>SUM(E24:E32)</f>
        <v>1847</v>
      </c>
      <c r="F33" s="351">
        <f>SUM(F24:F32)</f>
        <v>1849</v>
      </c>
    </row>
    <row r="34" spans="1:256" x14ac:dyDescent="0.25"/>
    <row r="35" spans="1:256" ht="15.6" x14ac:dyDescent="0.3">
      <c r="B35" s="16" t="s">
        <v>96</v>
      </c>
    </row>
    <row r="36" spans="1:256" x14ac:dyDescent="0.25">
      <c r="A36" s="2" t="s">
        <v>114</v>
      </c>
      <c r="B36" s="3" t="s">
        <v>1016</v>
      </c>
      <c r="F36" s="17"/>
    </row>
    <row r="37" spans="1:256" x14ac:dyDescent="0.25">
      <c r="A37" s="2" t="s">
        <v>114</v>
      </c>
      <c r="B37" s="6" t="s">
        <v>97</v>
      </c>
      <c r="C37" s="352">
        <v>0</v>
      </c>
      <c r="F37" s="17"/>
    </row>
    <row r="38" spans="1:256" x14ac:dyDescent="0.25">
      <c r="A38" s="2" t="s">
        <v>114</v>
      </c>
      <c r="B38" s="6" t="s">
        <v>98</v>
      </c>
      <c r="C38" s="352">
        <v>0</v>
      </c>
      <c r="F38" s="17"/>
    </row>
    <row r="39" spans="1:256" x14ac:dyDescent="0.25">
      <c r="A39" s="2" t="s">
        <v>114</v>
      </c>
      <c r="B39" s="6" t="s">
        <v>99</v>
      </c>
      <c r="C39" s="352">
        <f>376+5</f>
        <v>381</v>
      </c>
      <c r="F39" s="17"/>
    </row>
    <row r="40" spans="1:256" x14ac:dyDescent="0.25">
      <c r="A40" s="2" t="s">
        <v>114</v>
      </c>
      <c r="B40" s="6" t="s">
        <v>682</v>
      </c>
      <c r="C40" s="352">
        <v>1</v>
      </c>
      <c r="F40" s="17"/>
    </row>
    <row r="41" spans="1:256" x14ac:dyDescent="0.25">
      <c r="A41" s="2" t="s">
        <v>114</v>
      </c>
      <c r="B41" s="6" t="s">
        <v>100</v>
      </c>
      <c r="C41" s="352">
        <v>211</v>
      </c>
      <c r="F41" s="17"/>
    </row>
    <row r="42" spans="1:256" x14ac:dyDescent="0.25">
      <c r="A42" s="2" t="s">
        <v>114</v>
      </c>
      <c r="B42" s="6" t="s">
        <v>101</v>
      </c>
      <c r="C42" s="352">
        <v>0</v>
      </c>
      <c r="F42" s="17"/>
    </row>
    <row r="43" spans="1:256" ht="26.4" x14ac:dyDescent="0.25">
      <c r="A43" s="2" t="s">
        <v>114</v>
      </c>
      <c r="B43" s="106" t="s">
        <v>543</v>
      </c>
      <c r="C43" s="352">
        <v>0</v>
      </c>
      <c r="F43" s="17"/>
    </row>
    <row r="44" spans="1:256" ht="26.4" x14ac:dyDescent="0.25">
      <c r="A44" s="2" t="s">
        <v>114</v>
      </c>
      <c r="B44" s="106" t="s">
        <v>544</v>
      </c>
      <c r="C44" s="352">
        <v>0</v>
      </c>
      <c r="F44" s="17"/>
    </row>
    <row r="45" spans="1:256" x14ac:dyDescent="0.25">
      <c r="A45" s="2" t="s">
        <v>114</v>
      </c>
      <c r="B45" s="107" t="s">
        <v>545</v>
      </c>
      <c r="C45" s="352">
        <v>0</v>
      </c>
      <c r="F45" s="17"/>
    </row>
    <row r="46" spans="1:256" x14ac:dyDescent="0.25"/>
    <row r="47" spans="1:256" ht="15.6" x14ac:dyDescent="0.25">
      <c r="B47" s="18"/>
      <c r="C47" s="4"/>
      <c r="D47" s="4"/>
      <c r="E47" s="4"/>
      <c r="F47" s="4"/>
    </row>
    <row r="48" spans="1:256" ht="15.6" x14ac:dyDescent="0.25">
      <c r="A48" s="153"/>
      <c r="B48" s="18" t="s">
        <v>102</v>
      </c>
      <c r="C48" s="176"/>
      <c r="D48" s="176"/>
      <c r="E48" s="176"/>
      <c r="F48" s="176"/>
      <c r="G48" s="154"/>
      <c r="H48" s="154"/>
      <c r="I48" s="154"/>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c r="DH48" s="154"/>
      <c r="DI48" s="154"/>
      <c r="DJ48" s="154"/>
      <c r="DK48" s="154"/>
      <c r="DL48" s="154"/>
      <c r="DM48" s="154"/>
      <c r="DN48" s="154"/>
      <c r="DO48" s="154"/>
      <c r="DP48" s="154"/>
      <c r="DQ48" s="154"/>
      <c r="DR48" s="154"/>
      <c r="DS48" s="154"/>
      <c r="DT48" s="154"/>
      <c r="DU48" s="154"/>
      <c r="DV48" s="154"/>
      <c r="DW48" s="154"/>
      <c r="DX48" s="154"/>
      <c r="DY48" s="154"/>
      <c r="DZ48" s="154"/>
      <c r="EA48" s="154"/>
      <c r="EB48" s="154"/>
      <c r="EC48" s="154"/>
      <c r="ED48" s="154"/>
      <c r="EE48" s="154"/>
      <c r="EF48" s="154"/>
      <c r="EG48" s="154"/>
      <c r="EH48" s="154"/>
      <c r="EI48" s="154"/>
      <c r="EJ48" s="154"/>
      <c r="EK48" s="154"/>
      <c r="EL48" s="154"/>
      <c r="EM48" s="154"/>
      <c r="EN48" s="154"/>
      <c r="EO48" s="154"/>
      <c r="EP48" s="154"/>
      <c r="EQ48" s="154"/>
      <c r="ER48" s="154"/>
      <c r="ES48" s="154"/>
      <c r="ET48" s="154"/>
      <c r="EU48" s="154"/>
      <c r="EV48" s="154"/>
      <c r="EW48" s="154"/>
      <c r="EX48" s="154"/>
      <c r="EY48" s="154"/>
      <c r="EZ48" s="154"/>
      <c r="FA48" s="154"/>
      <c r="FB48" s="154"/>
      <c r="FC48" s="154"/>
      <c r="FD48" s="154"/>
      <c r="FE48" s="154"/>
      <c r="FF48" s="154"/>
      <c r="FG48" s="154"/>
      <c r="FH48" s="154"/>
      <c r="FI48" s="154"/>
      <c r="FJ48" s="154"/>
      <c r="FK48" s="154"/>
      <c r="FL48" s="154"/>
      <c r="FM48" s="154"/>
      <c r="FN48" s="154"/>
      <c r="FO48" s="154"/>
      <c r="FP48" s="154"/>
      <c r="FQ48" s="154"/>
      <c r="FR48" s="154"/>
      <c r="FS48" s="154"/>
      <c r="FT48" s="154"/>
      <c r="FU48" s="154"/>
      <c r="FV48" s="154"/>
      <c r="FW48" s="154"/>
      <c r="FX48" s="154"/>
      <c r="FY48" s="154"/>
      <c r="FZ48" s="154"/>
      <c r="GA48" s="154"/>
      <c r="GB48" s="154"/>
      <c r="GC48" s="154"/>
      <c r="GD48" s="154"/>
      <c r="GE48" s="154"/>
      <c r="GF48" s="154"/>
      <c r="GG48" s="154"/>
      <c r="GH48" s="154"/>
      <c r="GI48" s="154"/>
      <c r="GJ48" s="154"/>
      <c r="GK48" s="154"/>
      <c r="GL48" s="154"/>
      <c r="GM48" s="154"/>
      <c r="GN48" s="154"/>
      <c r="GO48" s="154"/>
      <c r="GP48" s="154"/>
      <c r="GQ48" s="154"/>
      <c r="GR48" s="154"/>
      <c r="GS48" s="154"/>
      <c r="GT48" s="154"/>
      <c r="GU48" s="154"/>
      <c r="GV48" s="154"/>
      <c r="GW48" s="154"/>
      <c r="GX48" s="154"/>
      <c r="GY48" s="154"/>
      <c r="GZ48" s="154"/>
      <c r="HA48" s="154"/>
      <c r="HB48" s="154"/>
      <c r="HC48" s="154"/>
      <c r="HD48" s="154"/>
      <c r="HE48" s="154"/>
      <c r="HF48" s="154"/>
      <c r="HG48" s="154"/>
      <c r="HH48" s="154"/>
      <c r="HI48" s="154"/>
      <c r="HJ48" s="154"/>
      <c r="HK48" s="154"/>
      <c r="HL48" s="154"/>
      <c r="HM48" s="154"/>
      <c r="HN48" s="154"/>
      <c r="HO48" s="154"/>
      <c r="HP48" s="154"/>
      <c r="HQ48" s="154"/>
      <c r="HR48" s="154"/>
      <c r="HS48" s="154"/>
      <c r="HT48" s="154"/>
      <c r="HU48" s="154"/>
      <c r="HV48" s="154"/>
      <c r="HW48" s="154"/>
      <c r="HX48" s="154"/>
      <c r="HY48" s="154"/>
      <c r="HZ48" s="154"/>
      <c r="IA48" s="154"/>
      <c r="IB48" s="154"/>
      <c r="IC48" s="154"/>
      <c r="ID48" s="154"/>
      <c r="IE48" s="154"/>
      <c r="IF48" s="154"/>
      <c r="IG48" s="154"/>
      <c r="IH48" s="154"/>
      <c r="II48" s="154"/>
      <c r="IJ48" s="154"/>
      <c r="IK48" s="154"/>
      <c r="IL48" s="154"/>
      <c r="IM48" s="154"/>
      <c r="IN48" s="154"/>
      <c r="IO48" s="154"/>
      <c r="IP48" s="154"/>
      <c r="IQ48" s="154"/>
      <c r="IR48" s="154"/>
      <c r="IS48" s="154"/>
      <c r="IT48" s="154"/>
      <c r="IU48" s="154"/>
      <c r="IV48" s="154"/>
    </row>
    <row r="49" spans="1:256" ht="54.75" customHeight="1" x14ac:dyDescent="0.25">
      <c r="A49" s="153"/>
      <c r="B49" s="468" t="s">
        <v>1077</v>
      </c>
      <c r="C49" s="468"/>
      <c r="D49" s="468"/>
      <c r="E49" s="468"/>
      <c r="F49" s="468"/>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c r="DH49" s="154"/>
      <c r="DI49" s="154"/>
      <c r="DJ49" s="154"/>
      <c r="DK49" s="154"/>
      <c r="DL49" s="154"/>
      <c r="DM49" s="154"/>
      <c r="DN49" s="154"/>
      <c r="DO49" s="154"/>
      <c r="DP49" s="154"/>
      <c r="DQ49" s="154"/>
      <c r="DR49" s="154"/>
      <c r="DS49" s="154"/>
      <c r="DT49" s="154"/>
      <c r="DU49" s="154"/>
      <c r="DV49" s="154"/>
      <c r="DW49" s="154"/>
      <c r="DX49" s="154"/>
      <c r="DY49" s="154"/>
      <c r="DZ49" s="154"/>
      <c r="EA49" s="154"/>
      <c r="EB49" s="154"/>
      <c r="EC49" s="154"/>
      <c r="ED49" s="154"/>
      <c r="EE49" s="154"/>
      <c r="EF49" s="154"/>
      <c r="EG49" s="154"/>
      <c r="EH49" s="154"/>
      <c r="EI49" s="154"/>
      <c r="EJ49" s="154"/>
      <c r="EK49" s="154"/>
      <c r="EL49" s="154"/>
      <c r="EM49" s="154"/>
      <c r="EN49" s="154"/>
      <c r="EO49" s="154"/>
      <c r="EP49" s="154"/>
      <c r="EQ49" s="154"/>
      <c r="ER49" s="154"/>
      <c r="ES49" s="154"/>
      <c r="ET49" s="154"/>
      <c r="EU49" s="154"/>
      <c r="EV49" s="154"/>
      <c r="EW49" s="154"/>
      <c r="EX49" s="154"/>
      <c r="EY49" s="154"/>
      <c r="EZ49" s="154"/>
      <c r="FA49" s="154"/>
      <c r="FB49" s="154"/>
      <c r="FC49" s="154"/>
      <c r="FD49" s="154"/>
      <c r="FE49" s="154"/>
      <c r="FF49" s="154"/>
      <c r="FG49" s="154"/>
      <c r="FH49" s="154"/>
      <c r="FI49" s="154"/>
      <c r="FJ49" s="154"/>
      <c r="FK49" s="154"/>
      <c r="FL49" s="154"/>
      <c r="FM49" s="154"/>
      <c r="FN49" s="154"/>
      <c r="FO49" s="154"/>
      <c r="FP49" s="154"/>
      <c r="FQ49" s="154"/>
      <c r="FR49" s="154"/>
      <c r="FS49" s="154"/>
      <c r="FT49" s="154"/>
      <c r="FU49" s="154"/>
      <c r="FV49" s="154"/>
      <c r="FW49" s="154"/>
      <c r="FX49" s="154"/>
      <c r="FY49" s="154"/>
      <c r="FZ49" s="154"/>
      <c r="GA49" s="154"/>
      <c r="GB49" s="154"/>
      <c r="GC49" s="154"/>
      <c r="GD49" s="154"/>
      <c r="GE49" s="154"/>
      <c r="GF49" s="154"/>
      <c r="GG49" s="154"/>
      <c r="GH49" s="154"/>
      <c r="GI49" s="154"/>
      <c r="GJ49" s="154"/>
      <c r="GK49" s="154"/>
      <c r="GL49" s="154"/>
      <c r="GM49" s="154"/>
      <c r="GN49" s="154"/>
      <c r="GO49" s="154"/>
      <c r="GP49" s="154"/>
      <c r="GQ49" s="154"/>
      <c r="GR49" s="154"/>
      <c r="GS49" s="154"/>
      <c r="GT49" s="154"/>
      <c r="GU49" s="154"/>
      <c r="GV49" s="154"/>
      <c r="GW49" s="154"/>
      <c r="GX49" s="154"/>
      <c r="GY49" s="154"/>
      <c r="GZ49" s="154"/>
      <c r="HA49" s="154"/>
      <c r="HB49" s="154"/>
      <c r="HC49" s="154"/>
      <c r="HD49" s="154"/>
      <c r="HE49" s="154"/>
      <c r="HF49" s="154"/>
      <c r="HG49" s="154"/>
      <c r="HH49" s="154"/>
      <c r="HI49" s="154"/>
      <c r="HJ49" s="154"/>
      <c r="HK49" s="154"/>
      <c r="HL49" s="154"/>
      <c r="HM49" s="154"/>
      <c r="HN49" s="154"/>
      <c r="HO49" s="154"/>
      <c r="HP49" s="154"/>
      <c r="HQ49" s="154"/>
      <c r="HR49" s="154"/>
      <c r="HS49" s="154"/>
      <c r="HT49" s="154"/>
      <c r="HU49" s="154"/>
      <c r="HV49" s="154"/>
      <c r="HW49" s="154"/>
      <c r="HX49" s="154"/>
      <c r="HY49" s="154"/>
      <c r="HZ49" s="154"/>
      <c r="IA49" s="154"/>
      <c r="IB49" s="154"/>
      <c r="IC49" s="154"/>
      <c r="ID49" s="154"/>
      <c r="IE49" s="154"/>
      <c r="IF49" s="154"/>
      <c r="IG49" s="154"/>
      <c r="IH49" s="154"/>
      <c r="II49" s="154"/>
      <c r="IJ49" s="154"/>
      <c r="IK49" s="154"/>
      <c r="IL49" s="154"/>
      <c r="IM49" s="154"/>
      <c r="IN49" s="154"/>
      <c r="IO49" s="154"/>
      <c r="IP49" s="154"/>
      <c r="IQ49" s="154"/>
      <c r="IR49" s="154"/>
      <c r="IS49" s="154"/>
      <c r="IT49" s="154"/>
      <c r="IU49" s="154"/>
      <c r="IV49" s="154"/>
    </row>
    <row r="50" spans="1:256" ht="54.75" customHeight="1" x14ac:dyDescent="0.25">
      <c r="A50" s="153"/>
      <c r="B50" s="492" t="s">
        <v>974</v>
      </c>
      <c r="C50" s="492"/>
      <c r="D50" s="176"/>
      <c r="E50" s="176"/>
      <c r="F50" s="176"/>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c r="DH50" s="154"/>
      <c r="DI50" s="154"/>
      <c r="DJ50" s="154"/>
      <c r="DK50" s="154"/>
      <c r="DL50" s="154"/>
      <c r="DM50" s="154"/>
      <c r="DN50" s="154"/>
      <c r="DO50" s="154"/>
      <c r="DP50" s="154"/>
      <c r="DQ50" s="154"/>
      <c r="DR50" s="154"/>
      <c r="DS50" s="154"/>
      <c r="DT50" s="154"/>
      <c r="DU50" s="154"/>
      <c r="DV50" s="154"/>
      <c r="DW50" s="154"/>
      <c r="DX50" s="154"/>
      <c r="DY50" s="154"/>
      <c r="DZ50" s="154"/>
      <c r="EA50" s="154"/>
      <c r="EB50" s="154"/>
      <c r="EC50" s="154"/>
      <c r="ED50" s="154"/>
      <c r="EE50" s="154"/>
      <c r="EF50" s="154"/>
      <c r="EG50" s="154"/>
      <c r="EH50" s="154"/>
      <c r="EI50" s="154"/>
      <c r="EJ50" s="154"/>
      <c r="EK50" s="154"/>
      <c r="EL50" s="154"/>
      <c r="EM50" s="154"/>
      <c r="EN50" s="154"/>
      <c r="EO50" s="154"/>
      <c r="EP50" s="154"/>
      <c r="EQ50" s="154"/>
      <c r="ER50" s="154"/>
      <c r="ES50" s="154"/>
      <c r="ET50" s="154"/>
      <c r="EU50" s="154"/>
      <c r="EV50" s="154"/>
      <c r="EW50" s="154"/>
      <c r="EX50" s="154"/>
      <c r="EY50" s="154"/>
      <c r="EZ50" s="154"/>
      <c r="FA50" s="154"/>
      <c r="FB50" s="154"/>
      <c r="FC50" s="154"/>
      <c r="FD50" s="154"/>
      <c r="FE50" s="154"/>
      <c r="FF50" s="154"/>
      <c r="FG50" s="154"/>
      <c r="FH50" s="154"/>
      <c r="FI50" s="154"/>
      <c r="FJ50" s="154"/>
      <c r="FK50" s="154"/>
      <c r="FL50" s="154"/>
      <c r="FM50" s="154"/>
      <c r="FN50" s="154"/>
      <c r="FO50" s="154"/>
      <c r="FP50" s="154"/>
      <c r="FQ50" s="154"/>
      <c r="FR50" s="154"/>
      <c r="FS50" s="154"/>
      <c r="FT50" s="154"/>
      <c r="FU50" s="154"/>
      <c r="FV50" s="154"/>
      <c r="FW50" s="154"/>
      <c r="FX50" s="154"/>
      <c r="FY50" s="154"/>
      <c r="FZ50" s="154"/>
      <c r="GA50" s="154"/>
      <c r="GB50" s="154"/>
      <c r="GC50" s="154"/>
      <c r="GD50" s="154"/>
      <c r="GE50" s="154"/>
      <c r="GF50" s="154"/>
      <c r="GG50" s="154"/>
      <c r="GH50" s="154"/>
      <c r="GI50" s="154"/>
      <c r="GJ50" s="154"/>
      <c r="GK50" s="154"/>
      <c r="GL50" s="154"/>
      <c r="GM50" s="154"/>
      <c r="GN50" s="154"/>
      <c r="GO50" s="154"/>
      <c r="GP50" s="154"/>
      <c r="GQ50" s="154"/>
      <c r="GR50" s="154"/>
      <c r="GS50" s="154"/>
      <c r="GT50" s="154"/>
      <c r="GU50" s="154"/>
      <c r="GV50" s="154"/>
      <c r="GW50" s="154"/>
      <c r="GX50" s="154"/>
      <c r="GY50" s="154"/>
      <c r="GZ50" s="154"/>
      <c r="HA50" s="154"/>
      <c r="HB50" s="154"/>
      <c r="HC50" s="154"/>
      <c r="HD50" s="154"/>
      <c r="HE50" s="154"/>
      <c r="HF50" s="154"/>
      <c r="HG50" s="154"/>
      <c r="HH50" s="154"/>
      <c r="HI50" s="154"/>
      <c r="HJ50" s="154"/>
      <c r="HK50" s="154"/>
      <c r="HL50" s="154"/>
      <c r="HM50" s="154"/>
      <c r="HN50" s="154"/>
      <c r="HO50" s="154"/>
      <c r="HP50" s="154"/>
      <c r="HQ50" s="154"/>
      <c r="HR50" s="154"/>
      <c r="HS50" s="154"/>
      <c r="HT50" s="154"/>
      <c r="HU50" s="154"/>
      <c r="HV50" s="154"/>
      <c r="HW50" s="154"/>
      <c r="HX50" s="154"/>
      <c r="HY50" s="154"/>
      <c r="HZ50" s="154"/>
      <c r="IA50" s="154"/>
      <c r="IB50" s="154"/>
      <c r="IC50" s="154"/>
      <c r="ID50" s="154"/>
      <c r="IE50" s="154"/>
      <c r="IF50" s="154"/>
      <c r="IG50" s="154"/>
      <c r="IH50" s="154"/>
      <c r="II50" s="154"/>
      <c r="IJ50" s="154"/>
      <c r="IK50" s="154"/>
      <c r="IL50" s="154"/>
      <c r="IM50" s="154"/>
      <c r="IN50" s="154"/>
      <c r="IO50" s="154"/>
      <c r="IP50" s="154"/>
      <c r="IQ50" s="154"/>
      <c r="IR50" s="154"/>
      <c r="IS50" s="154"/>
      <c r="IT50" s="154"/>
      <c r="IU50" s="154"/>
      <c r="IV50" s="154"/>
    </row>
    <row r="51" spans="1:256" s="130" customFormat="1" ht="54.75" customHeight="1" x14ac:dyDescent="0.25">
      <c r="A51" s="153"/>
      <c r="B51" s="468" t="s">
        <v>1017</v>
      </c>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c r="AP51" s="468"/>
      <c r="AQ51" s="468"/>
      <c r="AR51" s="468"/>
      <c r="AS51" s="468"/>
      <c r="AT51" s="468"/>
      <c r="AU51" s="468"/>
      <c r="AV51" s="468"/>
      <c r="AW51" s="468"/>
      <c r="AX51" s="468"/>
      <c r="AY51" s="468"/>
      <c r="AZ51" s="468"/>
      <c r="BA51" s="468"/>
      <c r="BB51" s="468"/>
      <c r="BC51" s="468"/>
      <c r="BD51" s="468"/>
      <c r="BE51" s="468"/>
      <c r="BF51" s="468"/>
      <c r="BG51" s="468"/>
      <c r="BH51" s="468"/>
      <c r="BI51" s="468"/>
      <c r="BJ51" s="468"/>
      <c r="BK51" s="468"/>
      <c r="BL51" s="468"/>
      <c r="BM51" s="468"/>
      <c r="BN51" s="468"/>
      <c r="BO51" s="468"/>
      <c r="BP51" s="468"/>
      <c r="BQ51" s="468"/>
      <c r="BR51" s="468"/>
      <c r="BS51" s="468"/>
      <c r="BT51" s="468"/>
      <c r="BU51" s="468"/>
      <c r="BV51" s="468"/>
      <c r="BW51" s="468"/>
      <c r="BX51" s="468"/>
      <c r="BY51" s="468"/>
      <c r="BZ51" s="468"/>
      <c r="CA51" s="468"/>
      <c r="CB51" s="468"/>
      <c r="CC51" s="468"/>
      <c r="CD51" s="468"/>
      <c r="CE51" s="468"/>
      <c r="CF51" s="468"/>
      <c r="CG51" s="468"/>
      <c r="CH51" s="468"/>
      <c r="CI51" s="468"/>
      <c r="CJ51" s="468"/>
      <c r="CK51" s="468"/>
      <c r="CL51" s="468"/>
      <c r="CM51" s="468"/>
      <c r="CN51" s="468"/>
      <c r="CO51" s="468"/>
      <c r="CP51" s="468"/>
      <c r="CQ51" s="468"/>
      <c r="CR51" s="468"/>
      <c r="CS51" s="468"/>
      <c r="CT51" s="468"/>
      <c r="CU51" s="468"/>
      <c r="CV51" s="468"/>
      <c r="CW51" s="468"/>
      <c r="CX51" s="468"/>
      <c r="CY51" s="468"/>
      <c r="CZ51" s="468"/>
      <c r="DA51" s="468"/>
      <c r="DB51" s="468"/>
      <c r="DC51" s="468"/>
      <c r="DD51" s="468"/>
      <c r="DE51" s="468"/>
      <c r="DF51" s="468"/>
      <c r="DG51" s="468"/>
      <c r="DH51" s="468"/>
      <c r="DI51" s="468"/>
      <c r="DJ51" s="468"/>
      <c r="DK51" s="468"/>
      <c r="DL51" s="468"/>
      <c r="DM51" s="468"/>
      <c r="DN51" s="468"/>
      <c r="DO51" s="468"/>
      <c r="DP51" s="468"/>
      <c r="DQ51" s="468"/>
      <c r="DR51" s="468"/>
      <c r="DS51" s="468"/>
      <c r="DT51" s="468"/>
      <c r="DU51" s="468"/>
      <c r="DV51" s="468"/>
      <c r="DW51" s="468"/>
      <c r="DX51" s="468"/>
      <c r="DY51" s="468"/>
      <c r="DZ51" s="468"/>
      <c r="EA51" s="468"/>
      <c r="EB51" s="468"/>
      <c r="EC51" s="468"/>
      <c r="ED51" s="468"/>
      <c r="EE51" s="468"/>
      <c r="EF51" s="468"/>
      <c r="EG51" s="468"/>
      <c r="EH51" s="468"/>
      <c r="EI51" s="468"/>
      <c r="EJ51" s="468"/>
      <c r="EK51" s="468"/>
      <c r="EL51" s="468"/>
      <c r="EM51" s="468"/>
      <c r="EN51" s="468"/>
      <c r="EO51" s="468"/>
      <c r="EP51" s="468"/>
      <c r="EQ51" s="468"/>
      <c r="ER51" s="468"/>
      <c r="ES51" s="468"/>
      <c r="ET51" s="468"/>
      <c r="EU51" s="468"/>
      <c r="EV51" s="468"/>
      <c r="EW51" s="468"/>
      <c r="EX51" s="468"/>
      <c r="EY51" s="468"/>
      <c r="EZ51" s="468"/>
      <c r="FA51" s="468"/>
      <c r="FB51" s="468"/>
      <c r="FC51" s="468"/>
      <c r="FD51" s="468"/>
      <c r="FE51" s="468"/>
      <c r="FF51" s="468"/>
      <c r="FG51" s="468"/>
      <c r="FH51" s="468"/>
      <c r="FI51" s="468"/>
      <c r="FJ51" s="468"/>
      <c r="FK51" s="468"/>
      <c r="FL51" s="468"/>
      <c r="FM51" s="468"/>
      <c r="FN51" s="468"/>
      <c r="FO51" s="468"/>
      <c r="FP51" s="468"/>
      <c r="FQ51" s="468"/>
      <c r="FR51" s="468"/>
      <c r="FS51" s="468"/>
      <c r="FT51" s="468"/>
      <c r="FU51" s="468"/>
      <c r="FV51" s="468"/>
      <c r="FW51" s="468"/>
      <c r="FX51" s="468"/>
      <c r="FY51" s="468"/>
      <c r="FZ51" s="468"/>
      <c r="GA51" s="468"/>
      <c r="GB51" s="468"/>
      <c r="GC51" s="468"/>
      <c r="GD51" s="468"/>
      <c r="GE51" s="468"/>
      <c r="GF51" s="468"/>
      <c r="GG51" s="468"/>
      <c r="GH51" s="468"/>
      <c r="GI51" s="468"/>
      <c r="GJ51" s="468"/>
      <c r="GK51" s="468"/>
      <c r="GL51" s="468"/>
      <c r="GM51" s="468"/>
      <c r="GN51" s="468"/>
      <c r="GO51" s="468"/>
      <c r="GP51" s="468"/>
      <c r="GQ51" s="468"/>
      <c r="GR51" s="468"/>
      <c r="GS51" s="468"/>
      <c r="GT51" s="468"/>
      <c r="GU51" s="468"/>
      <c r="GV51" s="468"/>
      <c r="GW51" s="468"/>
      <c r="GX51" s="468"/>
      <c r="GY51" s="468"/>
      <c r="GZ51" s="468"/>
      <c r="HA51" s="468"/>
      <c r="HB51" s="468"/>
      <c r="HC51" s="468"/>
      <c r="HD51" s="468"/>
      <c r="HE51" s="468"/>
      <c r="HF51" s="468"/>
      <c r="HG51" s="468"/>
      <c r="HH51" s="468"/>
      <c r="HI51" s="468"/>
      <c r="HJ51" s="468"/>
      <c r="HK51" s="468"/>
      <c r="HL51" s="468"/>
      <c r="HM51" s="468"/>
      <c r="HN51" s="468"/>
      <c r="HO51" s="468"/>
      <c r="HP51" s="468"/>
      <c r="HQ51" s="468"/>
      <c r="HR51" s="468"/>
      <c r="HS51" s="468"/>
      <c r="HT51" s="468"/>
      <c r="HU51" s="468"/>
      <c r="HV51" s="468"/>
      <c r="HW51" s="468"/>
      <c r="HX51" s="468"/>
      <c r="HY51" s="468"/>
      <c r="HZ51" s="468"/>
      <c r="IA51" s="468"/>
      <c r="IB51" s="468"/>
      <c r="IC51" s="468"/>
      <c r="ID51" s="468"/>
      <c r="IE51" s="468"/>
      <c r="IF51" s="468"/>
      <c r="IG51" s="468"/>
      <c r="IH51" s="468"/>
      <c r="II51" s="468"/>
      <c r="IJ51" s="468"/>
      <c r="IK51" s="468"/>
      <c r="IL51" s="468"/>
      <c r="IM51" s="468"/>
      <c r="IN51" s="468"/>
      <c r="IO51" s="468"/>
      <c r="IP51" s="468"/>
      <c r="IQ51" s="468"/>
      <c r="IR51" s="468"/>
      <c r="IS51" s="468"/>
      <c r="IT51" s="468"/>
      <c r="IU51" s="468"/>
      <c r="IV51" s="468"/>
    </row>
    <row r="52" spans="1:256" s="130" customFormat="1" ht="54.75" customHeight="1" x14ac:dyDescent="0.25">
      <c r="A52" s="153"/>
      <c r="B52" s="468"/>
      <c r="C52" s="468"/>
      <c r="D52" s="468"/>
      <c r="E52" s="468"/>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468"/>
      <c r="AM52" s="468"/>
      <c r="AN52" s="468"/>
      <c r="AO52" s="468"/>
      <c r="AP52" s="468"/>
      <c r="AQ52" s="468"/>
      <c r="AR52" s="468"/>
      <c r="AS52" s="468"/>
      <c r="AT52" s="468"/>
      <c r="AU52" s="468"/>
      <c r="AV52" s="468"/>
      <c r="AW52" s="468"/>
      <c r="AX52" s="468"/>
      <c r="AY52" s="468"/>
      <c r="AZ52" s="468"/>
      <c r="BA52" s="468"/>
      <c r="BB52" s="468"/>
      <c r="BC52" s="468"/>
      <c r="BD52" s="468"/>
      <c r="BE52" s="468"/>
      <c r="BF52" s="468"/>
      <c r="BG52" s="468"/>
      <c r="BH52" s="468"/>
      <c r="BI52" s="468"/>
      <c r="BJ52" s="468"/>
      <c r="BK52" s="468"/>
      <c r="BL52" s="468"/>
      <c r="BM52" s="468"/>
      <c r="BN52" s="468"/>
      <c r="BO52" s="468"/>
      <c r="BP52" s="468"/>
      <c r="BQ52" s="468"/>
      <c r="BR52" s="468"/>
      <c r="BS52" s="468"/>
      <c r="BT52" s="468"/>
      <c r="BU52" s="468"/>
      <c r="BV52" s="468"/>
      <c r="BW52" s="468"/>
      <c r="BX52" s="468"/>
      <c r="BY52" s="468"/>
      <c r="BZ52" s="468"/>
      <c r="CA52" s="468"/>
      <c r="CB52" s="468"/>
      <c r="CC52" s="468"/>
      <c r="CD52" s="468"/>
      <c r="CE52" s="468"/>
      <c r="CF52" s="468"/>
      <c r="CG52" s="468"/>
      <c r="CH52" s="468"/>
      <c r="CI52" s="468"/>
      <c r="CJ52" s="468"/>
      <c r="CK52" s="468"/>
      <c r="CL52" s="468"/>
      <c r="CM52" s="468"/>
      <c r="CN52" s="468"/>
      <c r="CO52" s="468"/>
      <c r="CP52" s="468"/>
      <c r="CQ52" s="468"/>
      <c r="CR52" s="468"/>
      <c r="CS52" s="468"/>
      <c r="CT52" s="468"/>
      <c r="CU52" s="468"/>
      <c r="CV52" s="468"/>
      <c r="CW52" s="468"/>
      <c r="CX52" s="468"/>
      <c r="CY52" s="468"/>
      <c r="CZ52" s="468"/>
      <c r="DA52" s="468"/>
      <c r="DB52" s="468"/>
      <c r="DC52" s="468"/>
      <c r="DD52" s="468"/>
      <c r="DE52" s="468"/>
      <c r="DF52" s="468"/>
      <c r="DG52" s="468"/>
      <c r="DH52" s="468"/>
      <c r="DI52" s="468"/>
      <c r="DJ52" s="468"/>
      <c r="DK52" s="468"/>
      <c r="DL52" s="468"/>
      <c r="DM52" s="468"/>
      <c r="DN52" s="468"/>
      <c r="DO52" s="468"/>
      <c r="DP52" s="468"/>
      <c r="DQ52" s="468"/>
      <c r="DR52" s="468"/>
      <c r="DS52" s="468"/>
      <c r="DT52" s="468"/>
      <c r="DU52" s="468"/>
      <c r="DV52" s="468"/>
      <c r="DW52" s="468"/>
      <c r="DX52" s="468"/>
      <c r="DY52" s="468"/>
      <c r="DZ52" s="468"/>
      <c r="EA52" s="468"/>
      <c r="EB52" s="468"/>
      <c r="EC52" s="468"/>
      <c r="ED52" s="468"/>
      <c r="EE52" s="468"/>
      <c r="EF52" s="468"/>
      <c r="EG52" s="468"/>
      <c r="EH52" s="468"/>
      <c r="EI52" s="468"/>
      <c r="EJ52" s="468"/>
      <c r="EK52" s="468"/>
      <c r="EL52" s="468"/>
      <c r="EM52" s="468"/>
      <c r="EN52" s="468"/>
      <c r="EO52" s="468"/>
      <c r="EP52" s="468"/>
      <c r="EQ52" s="468"/>
      <c r="ER52" s="468"/>
      <c r="ES52" s="468"/>
      <c r="ET52" s="468"/>
      <c r="EU52" s="468"/>
      <c r="EV52" s="468"/>
      <c r="EW52" s="468"/>
      <c r="EX52" s="468"/>
      <c r="EY52" s="468"/>
      <c r="EZ52" s="468"/>
      <c r="FA52" s="468"/>
      <c r="FB52" s="468"/>
      <c r="FC52" s="468"/>
      <c r="FD52" s="468"/>
      <c r="FE52" s="468"/>
      <c r="FF52" s="468"/>
      <c r="FG52" s="468"/>
      <c r="FH52" s="468"/>
      <c r="FI52" s="468"/>
      <c r="FJ52" s="468"/>
      <c r="FK52" s="468"/>
      <c r="FL52" s="468"/>
      <c r="FM52" s="468"/>
      <c r="FN52" s="468"/>
      <c r="FO52" s="468"/>
      <c r="FP52" s="468"/>
      <c r="FQ52" s="468"/>
      <c r="FR52" s="468"/>
      <c r="FS52" s="468"/>
      <c r="FT52" s="468"/>
      <c r="FU52" s="468"/>
      <c r="FV52" s="468"/>
      <c r="FW52" s="468"/>
      <c r="FX52" s="468"/>
      <c r="FY52" s="468"/>
      <c r="FZ52" s="468"/>
      <c r="GA52" s="468"/>
      <c r="GB52" s="468"/>
      <c r="GC52" s="468"/>
      <c r="GD52" s="468"/>
      <c r="GE52" s="468"/>
      <c r="GF52" s="468"/>
      <c r="GG52" s="468"/>
      <c r="GH52" s="468"/>
      <c r="GI52" s="468"/>
      <c r="GJ52" s="468"/>
      <c r="GK52" s="468"/>
      <c r="GL52" s="468"/>
      <c r="GM52" s="468"/>
      <c r="GN52" s="468"/>
      <c r="GO52" s="468"/>
      <c r="GP52" s="468"/>
      <c r="GQ52" s="468"/>
      <c r="GR52" s="468"/>
      <c r="GS52" s="468"/>
      <c r="GT52" s="468"/>
      <c r="GU52" s="468"/>
      <c r="GV52" s="468"/>
      <c r="GW52" s="468"/>
      <c r="GX52" s="468"/>
      <c r="GY52" s="468"/>
      <c r="GZ52" s="468"/>
      <c r="HA52" s="468"/>
      <c r="HB52" s="468"/>
      <c r="HC52" s="468"/>
      <c r="HD52" s="468"/>
      <c r="HE52" s="468"/>
      <c r="HF52" s="468"/>
      <c r="HG52" s="468"/>
      <c r="HH52" s="468"/>
      <c r="HI52" s="468"/>
      <c r="HJ52" s="468"/>
      <c r="HK52" s="468"/>
      <c r="HL52" s="468"/>
      <c r="HM52" s="468"/>
      <c r="HN52" s="468"/>
      <c r="HO52" s="468"/>
      <c r="HP52" s="468"/>
      <c r="HQ52" s="468"/>
      <c r="HR52" s="468"/>
      <c r="HS52" s="468"/>
      <c r="HT52" s="468"/>
      <c r="HU52" s="468"/>
      <c r="HV52" s="468"/>
      <c r="HW52" s="468"/>
      <c r="HX52" s="468"/>
      <c r="HY52" s="468"/>
      <c r="HZ52" s="468"/>
      <c r="IA52" s="468"/>
      <c r="IB52" s="468"/>
      <c r="IC52" s="468"/>
      <c r="ID52" s="468"/>
      <c r="IE52" s="468"/>
      <c r="IF52" s="468"/>
      <c r="IG52" s="468"/>
      <c r="IH52" s="468"/>
      <c r="II52" s="468"/>
      <c r="IJ52" s="468"/>
      <c r="IK52" s="468"/>
      <c r="IL52" s="468"/>
      <c r="IM52" s="468"/>
      <c r="IN52" s="468"/>
      <c r="IO52" s="468"/>
      <c r="IP52" s="468"/>
      <c r="IQ52" s="468"/>
      <c r="IR52" s="468"/>
      <c r="IS52" s="468"/>
      <c r="IT52" s="468"/>
      <c r="IU52" s="468"/>
      <c r="IV52" s="468"/>
    </row>
    <row r="53" spans="1:256" s="130" customFormat="1" ht="54.75" customHeight="1" x14ac:dyDescent="0.25">
      <c r="A53" s="153"/>
      <c r="B53" s="468"/>
      <c r="C53" s="468"/>
      <c r="D53" s="468"/>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c r="DJ53" s="468"/>
      <c r="DK53" s="468"/>
      <c r="DL53" s="468"/>
      <c r="DM53" s="468"/>
      <c r="DN53" s="468"/>
      <c r="DO53" s="468"/>
      <c r="DP53" s="468"/>
      <c r="DQ53" s="468"/>
      <c r="DR53" s="468"/>
      <c r="DS53" s="468"/>
      <c r="DT53" s="468"/>
      <c r="DU53" s="468"/>
      <c r="DV53" s="468"/>
      <c r="DW53" s="468"/>
      <c r="DX53" s="468"/>
      <c r="DY53" s="468"/>
      <c r="DZ53" s="468"/>
      <c r="EA53" s="468"/>
      <c r="EB53" s="468"/>
      <c r="EC53" s="468"/>
      <c r="ED53" s="468"/>
      <c r="EE53" s="468"/>
      <c r="EF53" s="468"/>
      <c r="EG53" s="468"/>
      <c r="EH53" s="468"/>
      <c r="EI53" s="468"/>
      <c r="EJ53" s="468"/>
      <c r="EK53" s="468"/>
      <c r="EL53" s="468"/>
      <c r="EM53" s="468"/>
      <c r="EN53" s="468"/>
      <c r="EO53" s="468"/>
      <c r="EP53" s="468"/>
      <c r="EQ53" s="468"/>
      <c r="ER53" s="468"/>
      <c r="ES53" s="468"/>
      <c r="ET53" s="468"/>
      <c r="EU53" s="468"/>
      <c r="EV53" s="468"/>
      <c r="EW53" s="468"/>
      <c r="EX53" s="468"/>
      <c r="EY53" s="468"/>
      <c r="EZ53" s="468"/>
      <c r="FA53" s="468"/>
      <c r="FB53" s="468"/>
      <c r="FC53" s="468"/>
      <c r="FD53" s="468"/>
      <c r="FE53" s="468"/>
      <c r="FF53" s="468"/>
      <c r="FG53" s="468"/>
      <c r="FH53" s="468"/>
      <c r="FI53" s="468"/>
      <c r="FJ53" s="468"/>
      <c r="FK53" s="468"/>
      <c r="FL53" s="468"/>
      <c r="FM53" s="468"/>
      <c r="FN53" s="468"/>
      <c r="FO53" s="468"/>
      <c r="FP53" s="468"/>
      <c r="FQ53" s="468"/>
      <c r="FR53" s="468"/>
      <c r="FS53" s="468"/>
      <c r="FT53" s="468"/>
      <c r="FU53" s="468"/>
      <c r="FV53" s="468"/>
      <c r="FW53" s="468"/>
      <c r="FX53" s="468"/>
      <c r="FY53" s="468"/>
      <c r="FZ53" s="468"/>
      <c r="GA53" s="468"/>
      <c r="GB53" s="468"/>
      <c r="GC53" s="468"/>
      <c r="GD53" s="468"/>
      <c r="GE53" s="468"/>
      <c r="GF53" s="468"/>
      <c r="GG53" s="468"/>
      <c r="GH53" s="468"/>
      <c r="GI53" s="468"/>
      <c r="GJ53" s="468"/>
      <c r="GK53" s="468"/>
      <c r="GL53" s="468"/>
      <c r="GM53" s="468"/>
      <c r="GN53" s="468"/>
      <c r="GO53" s="468"/>
      <c r="GP53" s="468"/>
      <c r="GQ53" s="468"/>
      <c r="GR53" s="468"/>
      <c r="GS53" s="468"/>
      <c r="GT53" s="468"/>
      <c r="GU53" s="468"/>
      <c r="GV53" s="468"/>
      <c r="GW53" s="468"/>
      <c r="GX53" s="468"/>
      <c r="GY53" s="468"/>
      <c r="GZ53" s="468"/>
      <c r="HA53" s="468"/>
      <c r="HB53" s="468"/>
      <c r="HC53" s="468"/>
      <c r="HD53" s="468"/>
      <c r="HE53" s="468"/>
      <c r="HF53" s="468"/>
      <c r="HG53" s="468"/>
      <c r="HH53" s="468"/>
      <c r="HI53" s="468"/>
      <c r="HJ53" s="468"/>
      <c r="HK53" s="468"/>
      <c r="HL53" s="468"/>
      <c r="HM53" s="468"/>
      <c r="HN53" s="468"/>
      <c r="HO53" s="468"/>
      <c r="HP53" s="468"/>
      <c r="HQ53" s="468"/>
      <c r="HR53" s="468"/>
      <c r="HS53" s="468"/>
      <c r="HT53" s="468"/>
      <c r="HU53" s="468"/>
      <c r="HV53" s="468"/>
      <c r="HW53" s="468"/>
      <c r="HX53" s="468"/>
      <c r="HY53" s="468"/>
      <c r="HZ53" s="468"/>
      <c r="IA53" s="468"/>
      <c r="IB53" s="468"/>
      <c r="IC53" s="468"/>
      <c r="ID53" s="468"/>
      <c r="IE53" s="468"/>
      <c r="IF53" s="468"/>
      <c r="IG53" s="468"/>
      <c r="IH53" s="468"/>
      <c r="II53" s="468"/>
      <c r="IJ53" s="468"/>
      <c r="IK53" s="468"/>
      <c r="IL53" s="468"/>
      <c r="IM53" s="468"/>
      <c r="IN53" s="468"/>
      <c r="IO53" s="468"/>
      <c r="IP53" s="468"/>
      <c r="IQ53" s="468"/>
      <c r="IR53" s="468"/>
      <c r="IS53" s="468"/>
      <c r="IT53" s="468"/>
      <c r="IU53" s="468"/>
      <c r="IV53" s="468"/>
    </row>
    <row r="54" spans="1:256" s="71" customFormat="1" ht="54.75" customHeight="1" x14ac:dyDescent="0.25">
      <c r="A54" s="153"/>
      <c r="B54" s="480" t="s">
        <v>1018</v>
      </c>
      <c r="C54" s="480"/>
      <c r="D54" s="480"/>
      <c r="E54" s="480"/>
      <c r="F54" s="480"/>
      <c r="G54" s="176"/>
      <c r="H54" s="176"/>
      <c r="I54" s="176"/>
      <c r="J54" s="176"/>
      <c r="K54" s="176"/>
      <c r="L54" s="176"/>
      <c r="M54" s="176"/>
      <c r="N54" s="176"/>
      <c r="O54" s="176"/>
      <c r="P54" s="176"/>
      <c r="Q54" s="176"/>
      <c r="R54" s="176"/>
      <c r="S54" s="176"/>
      <c r="T54" s="176"/>
      <c r="U54" s="176"/>
      <c r="V54" s="176"/>
      <c r="W54" s="176"/>
      <c r="X54" s="176"/>
      <c r="Y54" s="176"/>
      <c r="Z54" s="176"/>
      <c r="AA54" s="176"/>
      <c r="AB54" s="176"/>
      <c r="AC54" s="176"/>
      <c r="AD54" s="176"/>
      <c r="AE54" s="176"/>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6"/>
      <c r="BR54" s="176"/>
      <c r="BS54" s="176"/>
      <c r="BT54" s="176"/>
      <c r="BU54" s="176"/>
      <c r="BV54" s="176"/>
      <c r="BW54" s="176"/>
      <c r="BX54" s="176"/>
      <c r="BY54" s="176"/>
      <c r="BZ54" s="176"/>
      <c r="CA54" s="176"/>
      <c r="CB54" s="176"/>
      <c r="CC54" s="176"/>
      <c r="CD54" s="176"/>
      <c r="CE54" s="176"/>
      <c r="CF54" s="176"/>
      <c r="CG54" s="176"/>
      <c r="CH54" s="176"/>
      <c r="CI54" s="176"/>
      <c r="CJ54" s="176"/>
      <c r="CK54" s="176"/>
      <c r="CL54" s="176"/>
      <c r="CM54" s="176"/>
      <c r="CN54" s="176"/>
      <c r="CO54" s="176"/>
      <c r="CP54" s="176"/>
      <c r="CQ54" s="176"/>
      <c r="CR54" s="176"/>
      <c r="CS54" s="176"/>
      <c r="CT54" s="176"/>
      <c r="CU54" s="176"/>
      <c r="CV54" s="176"/>
      <c r="CW54" s="176"/>
      <c r="CX54" s="176"/>
      <c r="CY54" s="176"/>
      <c r="CZ54" s="176"/>
      <c r="DA54" s="176"/>
      <c r="DB54" s="176"/>
      <c r="DC54" s="176"/>
      <c r="DD54" s="176"/>
      <c r="DE54" s="176"/>
      <c r="DF54" s="176"/>
      <c r="DG54" s="176"/>
      <c r="DH54" s="176"/>
      <c r="DI54" s="176"/>
      <c r="DJ54" s="176"/>
      <c r="DK54" s="176"/>
      <c r="DL54" s="176"/>
      <c r="DM54" s="176"/>
      <c r="DN54" s="176"/>
      <c r="DO54" s="176"/>
      <c r="DP54" s="176"/>
      <c r="DQ54" s="176"/>
      <c r="DR54" s="176"/>
      <c r="DS54" s="176"/>
      <c r="DT54" s="176"/>
      <c r="DU54" s="176"/>
      <c r="DV54" s="176"/>
      <c r="DW54" s="176"/>
      <c r="DX54" s="176"/>
      <c r="DY54" s="176"/>
      <c r="DZ54" s="176"/>
      <c r="EA54" s="176"/>
      <c r="EB54" s="176"/>
      <c r="EC54" s="176"/>
      <c r="ED54" s="176"/>
      <c r="EE54" s="176"/>
      <c r="EF54" s="176"/>
      <c r="EG54" s="176"/>
      <c r="EH54" s="176"/>
      <c r="EI54" s="176"/>
      <c r="EJ54" s="176"/>
      <c r="EK54" s="176"/>
      <c r="EL54" s="176"/>
      <c r="EM54" s="176"/>
      <c r="EN54" s="176"/>
      <c r="EO54" s="176"/>
      <c r="EP54" s="176"/>
      <c r="EQ54" s="176"/>
      <c r="ER54" s="176"/>
      <c r="ES54" s="176"/>
      <c r="ET54" s="176"/>
      <c r="EU54" s="176"/>
      <c r="EV54" s="176"/>
      <c r="EW54" s="176"/>
      <c r="EX54" s="176"/>
      <c r="EY54" s="176"/>
      <c r="EZ54" s="176"/>
      <c r="FA54" s="176"/>
      <c r="FB54" s="176"/>
      <c r="FC54" s="176"/>
      <c r="FD54" s="176"/>
      <c r="FE54" s="176"/>
      <c r="FF54" s="176"/>
      <c r="FG54" s="176"/>
      <c r="FH54" s="176"/>
      <c r="FI54" s="176"/>
      <c r="FJ54" s="176"/>
      <c r="FK54" s="176"/>
      <c r="FL54" s="176"/>
      <c r="FM54" s="176"/>
      <c r="FN54" s="176"/>
      <c r="FO54" s="176"/>
      <c r="FP54" s="176"/>
      <c r="FQ54" s="176"/>
      <c r="FR54" s="176"/>
      <c r="FS54" s="176"/>
      <c r="FT54" s="176"/>
      <c r="FU54" s="176"/>
      <c r="FV54" s="176"/>
      <c r="FW54" s="176"/>
      <c r="FX54" s="176"/>
      <c r="FY54" s="176"/>
      <c r="FZ54" s="176"/>
      <c r="GA54" s="176"/>
      <c r="GB54" s="176"/>
      <c r="GC54" s="176"/>
      <c r="GD54" s="176"/>
      <c r="GE54" s="176"/>
      <c r="GF54" s="176"/>
      <c r="GG54" s="176"/>
      <c r="GH54" s="176"/>
      <c r="GI54" s="176"/>
      <c r="GJ54" s="176"/>
      <c r="GK54" s="176"/>
      <c r="GL54" s="176"/>
      <c r="GM54" s="176"/>
      <c r="GN54" s="176"/>
      <c r="GO54" s="176"/>
      <c r="GP54" s="176"/>
      <c r="GQ54" s="176"/>
      <c r="GR54" s="176"/>
      <c r="GS54" s="176"/>
      <c r="GT54" s="176"/>
      <c r="GU54" s="176"/>
      <c r="GV54" s="176"/>
      <c r="GW54" s="176"/>
      <c r="GX54" s="176"/>
      <c r="GY54" s="176"/>
      <c r="GZ54" s="176"/>
      <c r="HA54" s="176"/>
      <c r="HB54" s="176"/>
      <c r="HC54" s="176"/>
      <c r="HD54" s="176"/>
      <c r="HE54" s="176"/>
      <c r="HF54" s="176"/>
      <c r="HG54" s="176"/>
      <c r="HH54" s="176"/>
      <c r="HI54" s="176"/>
      <c r="HJ54" s="176"/>
      <c r="HK54" s="176"/>
      <c r="HL54" s="176"/>
      <c r="HM54" s="176"/>
      <c r="HN54" s="176"/>
      <c r="HO54" s="176"/>
      <c r="HP54" s="176"/>
      <c r="HQ54" s="176"/>
      <c r="HR54" s="176"/>
      <c r="HS54" s="176"/>
      <c r="HT54" s="176"/>
      <c r="HU54" s="176"/>
      <c r="HV54" s="176"/>
      <c r="HW54" s="176"/>
      <c r="HX54" s="176"/>
      <c r="HY54" s="176"/>
      <c r="HZ54" s="176"/>
      <c r="IA54" s="176"/>
      <c r="IB54" s="176"/>
      <c r="IC54" s="176"/>
      <c r="ID54" s="176"/>
      <c r="IE54" s="176"/>
      <c r="IF54" s="176"/>
      <c r="IG54" s="176"/>
      <c r="IH54" s="176"/>
      <c r="II54" s="176"/>
      <c r="IJ54" s="176"/>
      <c r="IK54" s="176"/>
      <c r="IL54" s="176"/>
      <c r="IM54" s="176"/>
      <c r="IN54" s="176"/>
      <c r="IO54" s="176"/>
      <c r="IP54" s="176"/>
      <c r="IQ54" s="176"/>
      <c r="IR54" s="176"/>
      <c r="IS54" s="176"/>
      <c r="IT54" s="176"/>
      <c r="IU54" s="176"/>
      <c r="IV54" s="176"/>
    </row>
    <row r="55" spans="1:256" s="71" customFormat="1" ht="54.75" customHeight="1" x14ac:dyDescent="0.25">
      <c r="A55" s="153"/>
      <c r="B55" s="493"/>
      <c r="C55" s="481" t="s">
        <v>975</v>
      </c>
      <c r="D55" s="481" t="s">
        <v>978</v>
      </c>
      <c r="E55" s="481" t="s">
        <v>976</v>
      </c>
      <c r="F55" s="481" t="s">
        <v>977</v>
      </c>
      <c r="G55" s="176"/>
      <c r="H55" s="176"/>
      <c r="I55" s="176"/>
      <c r="J55" s="176"/>
      <c r="K55" s="176"/>
      <c r="L55" s="176"/>
      <c r="M55" s="176"/>
      <c r="N55" s="176"/>
      <c r="O55" s="176"/>
      <c r="P55" s="176"/>
      <c r="Q55" s="176"/>
      <c r="R55" s="176"/>
      <c r="S55" s="176"/>
      <c r="T55" s="176"/>
      <c r="U55" s="176"/>
      <c r="V55" s="176"/>
      <c r="W55" s="176"/>
      <c r="X55" s="176"/>
      <c r="Y55" s="176"/>
      <c r="Z55" s="176"/>
      <c r="AA55" s="176"/>
      <c r="AB55" s="176"/>
      <c r="AC55" s="176"/>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6"/>
      <c r="BR55" s="176"/>
      <c r="BS55" s="176"/>
      <c r="BT55" s="176"/>
      <c r="BU55" s="176"/>
      <c r="BV55" s="176"/>
      <c r="BW55" s="176"/>
      <c r="BX55" s="176"/>
      <c r="BY55" s="176"/>
      <c r="BZ55" s="176"/>
      <c r="CA55" s="176"/>
      <c r="CB55" s="176"/>
      <c r="CC55" s="176"/>
      <c r="CD55" s="176"/>
      <c r="CE55" s="176"/>
      <c r="CF55" s="176"/>
      <c r="CG55" s="176"/>
      <c r="CH55" s="176"/>
      <c r="CI55" s="176"/>
      <c r="CJ55" s="176"/>
      <c r="CK55" s="176"/>
      <c r="CL55" s="176"/>
      <c r="CM55" s="176"/>
      <c r="CN55" s="176"/>
      <c r="CO55" s="176"/>
      <c r="CP55" s="176"/>
      <c r="CQ55" s="176"/>
      <c r="CR55" s="176"/>
      <c r="CS55" s="176"/>
      <c r="CT55" s="176"/>
      <c r="CU55" s="176"/>
      <c r="CV55" s="176"/>
      <c r="CW55" s="176"/>
      <c r="CX55" s="176"/>
      <c r="CY55" s="176"/>
      <c r="CZ55" s="176"/>
      <c r="DA55" s="176"/>
      <c r="DB55" s="176"/>
      <c r="DC55" s="176"/>
      <c r="DD55" s="176"/>
      <c r="DE55" s="176"/>
      <c r="DF55" s="176"/>
      <c r="DG55" s="176"/>
      <c r="DH55" s="176"/>
      <c r="DI55" s="176"/>
      <c r="DJ55" s="176"/>
      <c r="DK55" s="176"/>
      <c r="DL55" s="176"/>
      <c r="DM55" s="176"/>
      <c r="DN55" s="176"/>
      <c r="DO55" s="176"/>
      <c r="DP55" s="176"/>
      <c r="DQ55" s="176"/>
      <c r="DR55" s="176"/>
      <c r="DS55" s="176"/>
      <c r="DT55" s="176"/>
      <c r="DU55" s="176"/>
      <c r="DV55" s="176"/>
      <c r="DW55" s="176"/>
      <c r="DX55" s="176"/>
      <c r="DY55" s="176"/>
      <c r="DZ55" s="176"/>
      <c r="EA55" s="176"/>
      <c r="EB55" s="176"/>
      <c r="EC55" s="176"/>
      <c r="ED55" s="176"/>
      <c r="EE55" s="176"/>
      <c r="EF55" s="176"/>
      <c r="EG55" s="176"/>
      <c r="EH55" s="176"/>
      <c r="EI55" s="176"/>
      <c r="EJ55" s="176"/>
      <c r="EK55" s="176"/>
      <c r="EL55" s="176"/>
      <c r="EM55" s="176"/>
      <c r="EN55" s="176"/>
      <c r="EO55" s="176"/>
      <c r="EP55" s="176"/>
      <c r="EQ55" s="176"/>
      <c r="ER55" s="176"/>
      <c r="ES55" s="176"/>
      <c r="ET55" s="176"/>
      <c r="EU55" s="176"/>
      <c r="EV55" s="176"/>
      <c r="EW55" s="176"/>
      <c r="EX55" s="176"/>
      <c r="EY55" s="176"/>
      <c r="EZ55" s="176"/>
      <c r="FA55" s="176"/>
      <c r="FB55" s="176"/>
      <c r="FC55" s="176"/>
      <c r="FD55" s="176"/>
      <c r="FE55" s="176"/>
      <c r="FF55" s="176"/>
      <c r="FG55" s="176"/>
      <c r="FH55" s="176"/>
      <c r="FI55" s="176"/>
      <c r="FJ55" s="176"/>
      <c r="FK55" s="176"/>
      <c r="FL55" s="176"/>
      <c r="FM55" s="176"/>
      <c r="FN55" s="176"/>
      <c r="FO55" s="176"/>
      <c r="FP55" s="176"/>
      <c r="FQ55" s="176"/>
      <c r="FR55" s="176"/>
      <c r="FS55" s="176"/>
      <c r="FT55" s="176"/>
      <c r="FU55" s="176"/>
      <c r="FV55" s="176"/>
      <c r="FW55" s="176"/>
      <c r="FX55" s="176"/>
      <c r="FY55" s="176"/>
      <c r="FZ55" s="176"/>
      <c r="GA55" s="176"/>
      <c r="GB55" s="176"/>
      <c r="GC55" s="176"/>
      <c r="GD55" s="176"/>
      <c r="GE55" s="176"/>
      <c r="GF55" s="176"/>
      <c r="GG55" s="176"/>
      <c r="GH55" s="176"/>
      <c r="GI55" s="176"/>
      <c r="GJ55" s="176"/>
      <c r="GK55" s="176"/>
      <c r="GL55" s="176"/>
      <c r="GM55" s="176"/>
      <c r="GN55" s="176"/>
      <c r="GO55" s="176"/>
      <c r="GP55" s="176"/>
      <c r="GQ55" s="176"/>
      <c r="GR55" s="176"/>
      <c r="GS55" s="176"/>
      <c r="GT55" s="176"/>
      <c r="GU55" s="176"/>
      <c r="GV55" s="176"/>
      <c r="GW55" s="176"/>
      <c r="GX55" s="176"/>
      <c r="GY55" s="176"/>
      <c r="GZ55" s="176"/>
      <c r="HA55" s="176"/>
      <c r="HB55" s="176"/>
      <c r="HC55" s="176"/>
      <c r="HD55" s="176"/>
      <c r="HE55" s="176"/>
      <c r="HF55" s="176"/>
      <c r="HG55" s="176"/>
      <c r="HH55" s="176"/>
      <c r="HI55" s="176"/>
      <c r="HJ55" s="176"/>
      <c r="HK55" s="176"/>
      <c r="HL55" s="176"/>
      <c r="HM55" s="176"/>
      <c r="HN55" s="176"/>
      <c r="HO55" s="176"/>
      <c r="HP55" s="176"/>
      <c r="HQ55" s="176"/>
      <c r="HR55" s="176"/>
      <c r="HS55" s="176"/>
      <c r="HT55" s="176"/>
      <c r="HU55" s="176"/>
      <c r="HV55" s="176"/>
      <c r="HW55" s="176"/>
      <c r="HX55" s="176"/>
      <c r="HY55" s="176"/>
      <c r="HZ55" s="176"/>
      <c r="IA55" s="176"/>
      <c r="IB55" s="176"/>
      <c r="IC55" s="176"/>
      <c r="ID55" s="176"/>
      <c r="IE55" s="176"/>
      <c r="IF55" s="176"/>
      <c r="IG55" s="176"/>
      <c r="IH55" s="176"/>
      <c r="II55" s="176"/>
      <c r="IJ55" s="176"/>
      <c r="IK55" s="176"/>
      <c r="IL55" s="176"/>
      <c r="IM55" s="176"/>
      <c r="IN55" s="176"/>
      <c r="IO55" s="176"/>
      <c r="IP55" s="176"/>
      <c r="IQ55" s="176"/>
      <c r="IR55" s="176"/>
      <c r="IS55" s="176"/>
      <c r="IT55" s="176"/>
      <c r="IU55" s="176"/>
      <c r="IV55" s="176"/>
    </row>
    <row r="56" spans="1:256" s="71" customFormat="1" ht="54.75" customHeight="1" x14ac:dyDescent="0.25">
      <c r="A56" s="153"/>
      <c r="B56" s="494"/>
      <c r="C56" s="482"/>
      <c r="D56" s="482"/>
      <c r="E56" s="482"/>
      <c r="F56" s="482"/>
      <c r="G56" s="176"/>
      <c r="H56" s="176"/>
      <c r="I56" s="176"/>
      <c r="J56" s="176"/>
      <c r="K56" s="176"/>
      <c r="L56" s="176"/>
      <c r="M56" s="176"/>
      <c r="N56" s="176"/>
      <c r="O56" s="176"/>
      <c r="P56" s="176"/>
      <c r="Q56" s="176"/>
      <c r="R56" s="176"/>
      <c r="S56" s="176"/>
      <c r="T56" s="176"/>
      <c r="U56" s="176"/>
      <c r="V56" s="176"/>
      <c r="W56" s="176"/>
      <c r="X56" s="176"/>
      <c r="Y56" s="176"/>
      <c r="Z56" s="176"/>
      <c r="AA56" s="176"/>
      <c r="AB56" s="176"/>
      <c r="AC56" s="176"/>
      <c r="AD56" s="176"/>
      <c r="AE56" s="176"/>
      <c r="AF56" s="176"/>
      <c r="AG56" s="176"/>
      <c r="AH56" s="176"/>
      <c r="AI56" s="176"/>
      <c r="AJ56" s="176"/>
      <c r="AK56" s="176"/>
      <c r="AL56" s="176"/>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6"/>
      <c r="BQ56" s="176"/>
      <c r="BR56" s="176"/>
      <c r="BS56" s="176"/>
      <c r="BT56" s="176"/>
      <c r="BU56" s="176"/>
      <c r="BV56" s="176"/>
      <c r="BW56" s="176"/>
      <c r="BX56" s="176"/>
      <c r="BY56" s="176"/>
      <c r="BZ56" s="176"/>
      <c r="CA56" s="176"/>
      <c r="CB56" s="176"/>
      <c r="CC56" s="176"/>
      <c r="CD56" s="176"/>
      <c r="CE56" s="176"/>
      <c r="CF56" s="176"/>
      <c r="CG56" s="176"/>
      <c r="CH56" s="176"/>
      <c r="CI56" s="176"/>
      <c r="CJ56" s="176"/>
      <c r="CK56" s="176"/>
      <c r="CL56" s="176"/>
      <c r="CM56" s="176"/>
      <c r="CN56" s="176"/>
      <c r="CO56" s="176"/>
      <c r="CP56" s="176"/>
      <c r="CQ56" s="176"/>
      <c r="CR56" s="176"/>
      <c r="CS56" s="176"/>
      <c r="CT56" s="176"/>
      <c r="CU56" s="176"/>
      <c r="CV56" s="176"/>
      <c r="CW56" s="176"/>
      <c r="CX56" s="176"/>
      <c r="CY56" s="176"/>
      <c r="CZ56" s="176"/>
      <c r="DA56" s="176"/>
      <c r="DB56" s="176"/>
      <c r="DC56" s="176"/>
      <c r="DD56" s="176"/>
      <c r="DE56" s="176"/>
      <c r="DF56" s="176"/>
      <c r="DG56" s="176"/>
      <c r="DH56" s="176"/>
      <c r="DI56" s="176"/>
      <c r="DJ56" s="176"/>
      <c r="DK56" s="176"/>
      <c r="DL56" s="176"/>
      <c r="DM56" s="176"/>
      <c r="DN56" s="176"/>
      <c r="DO56" s="176"/>
      <c r="DP56" s="176"/>
      <c r="DQ56" s="176"/>
      <c r="DR56" s="176"/>
      <c r="DS56" s="176"/>
      <c r="DT56" s="176"/>
      <c r="DU56" s="176"/>
      <c r="DV56" s="176"/>
      <c r="DW56" s="176"/>
      <c r="DX56" s="176"/>
      <c r="DY56" s="176"/>
      <c r="DZ56" s="176"/>
      <c r="EA56" s="176"/>
      <c r="EB56" s="176"/>
      <c r="EC56" s="176"/>
      <c r="ED56" s="176"/>
      <c r="EE56" s="176"/>
      <c r="EF56" s="176"/>
      <c r="EG56" s="176"/>
      <c r="EH56" s="176"/>
      <c r="EI56" s="176"/>
      <c r="EJ56" s="176"/>
      <c r="EK56" s="176"/>
      <c r="EL56" s="176"/>
      <c r="EM56" s="176"/>
      <c r="EN56" s="176"/>
      <c r="EO56" s="176"/>
      <c r="EP56" s="176"/>
      <c r="EQ56" s="176"/>
      <c r="ER56" s="176"/>
      <c r="ES56" s="176"/>
      <c r="ET56" s="176"/>
      <c r="EU56" s="176"/>
      <c r="EV56" s="176"/>
      <c r="EW56" s="176"/>
      <c r="EX56" s="176"/>
      <c r="EY56" s="176"/>
      <c r="EZ56" s="176"/>
      <c r="FA56" s="176"/>
      <c r="FB56" s="176"/>
      <c r="FC56" s="176"/>
      <c r="FD56" s="176"/>
      <c r="FE56" s="176"/>
      <c r="FF56" s="176"/>
      <c r="FG56" s="176"/>
      <c r="FH56" s="176"/>
      <c r="FI56" s="176"/>
      <c r="FJ56" s="176"/>
      <c r="FK56" s="176"/>
      <c r="FL56" s="176"/>
      <c r="FM56" s="176"/>
      <c r="FN56" s="176"/>
      <c r="FO56" s="176"/>
      <c r="FP56" s="176"/>
      <c r="FQ56" s="176"/>
      <c r="FR56" s="176"/>
      <c r="FS56" s="176"/>
      <c r="FT56" s="176"/>
      <c r="FU56" s="176"/>
      <c r="FV56" s="176"/>
      <c r="FW56" s="176"/>
      <c r="FX56" s="176"/>
      <c r="FY56" s="176"/>
      <c r="FZ56" s="176"/>
      <c r="GA56" s="176"/>
      <c r="GB56" s="176"/>
      <c r="GC56" s="176"/>
      <c r="GD56" s="176"/>
      <c r="GE56" s="176"/>
      <c r="GF56" s="176"/>
      <c r="GG56" s="176"/>
      <c r="GH56" s="176"/>
      <c r="GI56" s="176"/>
      <c r="GJ56" s="176"/>
      <c r="GK56" s="176"/>
      <c r="GL56" s="176"/>
      <c r="GM56" s="176"/>
      <c r="GN56" s="176"/>
      <c r="GO56" s="176"/>
      <c r="GP56" s="176"/>
      <c r="GQ56" s="176"/>
      <c r="GR56" s="176"/>
      <c r="GS56" s="176"/>
      <c r="GT56" s="176"/>
      <c r="GU56" s="176"/>
      <c r="GV56" s="176"/>
      <c r="GW56" s="176"/>
      <c r="GX56" s="176"/>
      <c r="GY56" s="176"/>
      <c r="GZ56" s="176"/>
      <c r="HA56" s="176"/>
      <c r="HB56" s="176"/>
      <c r="HC56" s="176"/>
      <c r="HD56" s="176"/>
      <c r="HE56" s="176"/>
      <c r="HF56" s="176"/>
      <c r="HG56" s="176"/>
      <c r="HH56" s="176"/>
      <c r="HI56" s="176"/>
      <c r="HJ56" s="176"/>
      <c r="HK56" s="176"/>
      <c r="HL56" s="176"/>
      <c r="HM56" s="176"/>
      <c r="HN56" s="176"/>
      <c r="HO56" s="176"/>
      <c r="HP56" s="176"/>
      <c r="HQ56" s="176"/>
      <c r="HR56" s="176"/>
      <c r="HS56" s="176"/>
      <c r="HT56" s="176"/>
      <c r="HU56" s="176"/>
      <c r="HV56" s="176"/>
      <c r="HW56" s="176"/>
      <c r="HX56" s="176"/>
      <c r="HY56" s="176"/>
      <c r="HZ56" s="176"/>
      <c r="IA56" s="176"/>
      <c r="IB56" s="176"/>
      <c r="IC56" s="176"/>
      <c r="ID56" s="176"/>
      <c r="IE56" s="176"/>
      <c r="IF56" s="176"/>
      <c r="IG56" s="176"/>
      <c r="IH56" s="176"/>
      <c r="II56" s="176"/>
      <c r="IJ56" s="176"/>
      <c r="IK56" s="176"/>
      <c r="IL56" s="176"/>
      <c r="IM56" s="176"/>
      <c r="IN56" s="176"/>
      <c r="IO56" s="176"/>
      <c r="IP56" s="176"/>
      <c r="IQ56" s="176"/>
      <c r="IR56" s="176"/>
      <c r="IS56" s="176"/>
      <c r="IT56" s="176"/>
      <c r="IU56" s="176"/>
      <c r="IV56" s="176"/>
    </row>
    <row r="57" spans="1:256" s="71" customFormat="1" ht="54.75" customHeight="1" x14ac:dyDescent="0.25">
      <c r="A57" s="307" t="s">
        <v>980</v>
      </c>
      <c r="B57" s="124" t="s">
        <v>1019</v>
      </c>
      <c r="C57" s="389">
        <v>185</v>
      </c>
      <c r="D57" s="389">
        <v>35</v>
      </c>
      <c r="E57" s="389">
        <v>81</v>
      </c>
      <c r="F57" s="389">
        <f t="shared" ref="F57:F61" si="0">SUM(C57:E57)</f>
        <v>301</v>
      </c>
      <c r="G57" s="176"/>
      <c r="H57" s="176"/>
      <c r="I57" s="176"/>
      <c r="J57" s="176"/>
      <c r="K57" s="176"/>
      <c r="L57" s="176"/>
      <c r="M57" s="176"/>
      <c r="N57" s="176"/>
      <c r="O57" s="176"/>
      <c r="P57" s="176"/>
      <c r="Q57" s="176"/>
      <c r="R57" s="176"/>
      <c r="S57" s="176"/>
      <c r="T57" s="176"/>
      <c r="U57" s="176"/>
      <c r="V57" s="176"/>
      <c r="W57" s="176"/>
      <c r="X57" s="176"/>
      <c r="Y57" s="176"/>
      <c r="Z57" s="176"/>
      <c r="AA57" s="176"/>
      <c r="AB57" s="176"/>
      <c r="AC57" s="176"/>
      <c r="AD57" s="176"/>
      <c r="AE57" s="176"/>
      <c r="AF57" s="176"/>
      <c r="AG57" s="176"/>
      <c r="AH57" s="176"/>
      <c r="AI57" s="176"/>
      <c r="AJ57" s="176"/>
      <c r="AK57" s="176"/>
      <c r="AL57" s="176"/>
      <c r="AM57" s="176"/>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76"/>
      <c r="BP57" s="176"/>
      <c r="BQ57" s="176"/>
      <c r="BR57" s="176"/>
      <c r="BS57" s="176"/>
      <c r="BT57" s="176"/>
      <c r="BU57" s="176"/>
      <c r="BV57" s="176"/>
      <c r="BW57" s="176"/>
      <c r="BX57" s="176"/>
      <c r="BY57" s="176"/>
      <c r="BZ57" s="176"/>
      <c r="CA57" s="176"/>
      <c r="CB57" s="176"/>
      <c r="CC57" s="176"/>
      <c r="CD57" s="176"/>
      <c r="CE57" s="176"/>
      <c r="CF57" s="176"/>
      <c r="CG57" s="176"/>
      <c r="CH57" s="176"/>
      <c r="CI57" s="176"/>
      <c r="CJ57" s="176"/>
      <c r="CK57" s="176"/>
      <c r="CL57" s="176"/>
      <c r="CM57" s="176"/>
      <c r="CN57" s="176"/>
      <c r="CO57" s="176"/>
      <c r="CP57" s="176"/>
      <c r="CQ57" s="176"/>
      <c r="CR57" s="176"/>
      <c r="CS57" s="176"/>
      <c r="CT57" s="176"/>
      <c r="CU57" s="176"/>
      <c r="CV57" s="176"/>
      <c r="CW57" s="176"/>
      <c r="CX57" s="176"/>
      <c r="CY57" s="176"/>
      <c r="CZ57" s="176"/>
      <c r="DA57" s="176"/>
      <c r="DB57" s="176"/>
      <c r="DC57" s="176"/>
      <c r="DD57" s="176"/>
      <c r="DE57" s="176"/>
      <c r="DF57" s="176"/>
      <c r="DG57" s="176"/>
      <c r="DH57" s="176"/>
      <c r="DI57" s="176"/>
      <c r="DJ57" s="176"/>
      <c r="DK57" s="176"/>
      <c r="DL57" s="176"/>
      <c r="DM57" s="176"/>
      <c r="DN57" s="176"/>
      <c r="DO57" s="176"/>
      <c r="DP57" s="176"/>
      <c r="DQ57" s="176"/>
      <c r="DR57" s="176"/>
      <c r="DS57" s="176"/>
      <c r="DT57" s="176"/>
      <c r="DU57" s="176"/>
      <c r="DV57" s="176"/>
      <c r="DW57" s="176"/>
      <c r="DX57" s="176"/>
      <c r="DY57" s="176"/>
      <c r="DZ57" s="176"/>
      <c r="EA57" s="176"/>
      <c r="EB57" s="176"/>
      <c r="EC57" s="176"/>
      <c r="ED57" s="176"/>
      <c r="EE57" s="176"/>
      <c r="EF57" s="176"/>
      <c r="EG57" s="176"/>
      <c r="EH57" s="176"/>
      <c r="EI57" s="176"/>
      <c r="EJ57" s="176"/>
      <c r="EK57" s="176"/>
      <c r="EL57" s="176"/>
      <c r="EM57" s="176"/>
      <c r="EN57" s="176"/>
      <c r="EO57" s="176"/>
      <c r="EP57" s="176"/>
      <c r="EQ57" s="176"/>
      <c r="ER57" s="176"/>
      <c r="ES57" s="176"/>
      <c r="ET57" s="176"/>
      <c r="EU57" s="176"/>
      <c r="EV57" s="176"/>
      <c r="EW57" s="176"/>
      <c r="EX57" s="176"/>
      <c r="EY57" s="176"/>
      <c r="EZ57" s="176"/>
      <c r="FA57" s="176"/>
      <c r="FB57" s="176"/>
      <c r="FC57" s="176"/>
      <c r="FD57" s="176"/>
      <c r="FE57" s="176"/>
      <c r="FF57" s="176"/>
      <c r="FG57" s="176"/>
      <c r="FH57" s="176"/>
      <c r="FI57" s="176"/>
      <c r="FJ57" s="176"/>
      <c r="FK57" s="176"/>
      <c r="FL57" s="176"/>
      <c r="FM57" s="176"/>
      <c r="FN57" s="176"/>
      <c r="FO57" s="176"/>
      <c r="FP57" s="176"/>
      <c r="FQ57" s="176"/>
      <c r="FR57" s="176"/>
      <c r="FS57" s="176"/>
      <c r="FT57" s="176"/>
      <c r="FU57" s="176"/>
      <c r="FV57" s="176"/>
      <c r="FW57" s="176"/>
      <c r="FX57" s="176"/>
      <c r="FY57" s="176"/>
      <c r="FZ57" s="176"/>
      <c r="GA57" s="176"/>
      <c r="GB57" s="176"/>
      <c r="GC57" s="176"/>
      <c r="GD57" s="176"/>
      <c r="GE57" s="176"/>
      <c r="GF57" s="176"/>
      <c r="GG57" s="176"/>
      <c r="GH57" s="176"/>
      <c r="GI57" s="176"/>
      <c r="GJ57" s="176"/>
      <c r="GK57" s="176"/>
      <c r="GL57" s="176"/>
      <c r="GM57" s="176"/>
      <c r="GN57" s="176"/>
      <c r="GO57" s="176"/>
      <c r="GP57" s="176"/>
      <c r="GQ57" s="176"/>
      <c r="GR57" s="176"/>
      <c r="GS57" s="176"/>
      <c r="GT57" s="176"/>
      <c r="GU57" s="176"/>
      <c r="GV57" s="176"/>
      <c r="GW57" s="176"/>
      <c r="GX57" s="176"/>
      <c r="GY57" s="176"/>
      <c r="GZ57" s="176"/>
      <c r="HA57" s="176"/>
      <c r="HB57" s="176"/>
      <c r="HC57" s="176"/>
      <c r="HD57" s="176"/>
      <c r="HE57" s="176"/>
      <c r="HF57" s="176"/>
      <c r="HG57" s="176"/>
      <c r="HH57" s="176"/>
      <c r="HI57" s="176"/>
      <c r="HJ57" s="176"/>
      <c r="HK57" s="176"/>
      <c r="HL57" s="176"/>
      <c r="HM57" s="176"/>
      <c r="HN57" s="176"/>
      <c r="HO57" s="176"/>
      <c r="HP57" s="176"/>
      <c r="HQ57" s="176"/>
      <c r="HR57" s="176"/>
      <c r="HS57" s="176"/>
      <c r="HT57" s="176"/>
      <c r="HU57" s="176"/>
      <c r="HV57" s="176"/>
      <c r="HW57" s="176"/>
      <c r="HX57" s="176"/>
      <c r="HY57" s="176"/>
      <c r="HZ57" s="176"/>
      <c r="IA57" s="176"/>
      <c r="IB57" s="176"/>
      <c r="IC57" s="176"/>
      <c r="ID57" s="176"/>
      <c r="IE57" s="176"/>
      <c r="IF57" s="176"/>
      <c r="IG57" s="176"/>
      <c r="IH57" s="176"/>
      <c r="II57" s="176"/>
      <c r="IJ57" s="176"/>
      <c r="IK57" s="176"/>
      <c r="IL57" s="176"/>
      <c r="IM57" s="176"/>
      <c r="IN57" s="176"/>
      <c r="IO57" s="176"/>
      <c r="IP57" s="176"/>
      <c r="IQ57" s="176"/>
      <c r="IR57" s="176"/>
      <c r="IS57" s="176"/>
      <c r="IT57" s="176"/>
      <c r="IU57" s="176"/>
      <c r="IV57" s="176"/>
    </row>
    <row r="58" spans="1:256" s="71" customFormat="1" ht="54.75" customHeight="1" x14ac:dyDescent="0.25">
      <c r="A58" s="307" t="s">
        <v>981</v>
      </c>
      <c r="B58" s="127" t="s">
        <v>1020</v>
      </c>
      <c r="C58" s="389">
        <v>0</v>
      </c>
      <c r="D58" s="389">
        <v>0</v>
      </c>
      <c r="E58" s="389">
        <v>0</v>
      </c>
      <c r="F58" s="389">
        <f t="shared" si="0"/>
        <v>0</v>
      </c>
      <c r="G58" s="176"/>
      <c r="H58" s="176"/>
      <c r="I58" s="176"/>
      <c r="J58" s="176"/>
      <c r="K58" s="176"/>
      <c r="L58" s="176"/>
      <c r="M58" s="176"/>
      <c r="N58" s="176"/>
      <c r="O58" s="176"/>
      <c r="P58" s="176"/>
      <c r="Q58" s="176"/>
      <c r="R58" s="176"/>
      <c r="S58" s="176"/>
      <c r="T58" s="176"/>
      <c r="U58" s="176"/>
      <c r="V58" s="176"/>
      <c r="W58" s="176"/>
      <c r="X58" s="176"/>
      <c r="Y58" s="176"/>
      <c r="Z58" s="176"/>
      <c r="AA58" s="176"/>
      <c r="AB58" s="176"/>
      <c r="AC58" s="176"/>
      <c r="AD58" s="176"/>
      <c r="AE58" s="176"/>
      <c r="AF58" s="176"/>
      <c r="AG58" s="176"/>
      <c r="AH58" s="176"/>
      <c r="AI58" s="176"/>
      <c r="AJ58" s="176"/>
      <c r="AK58" s="176"/>
      <c r="AL58" s="176"/>
      <c r="AM58" s="176"/>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6"/>
      <c r="BR58" s="176"/>
      <c r="BS58" s="176"/>
      <c r="BT58" s="176"/>
      <c r="BU58" s="176"/>
      <c r="BV58" s="176"/>
      <c r="BW58" s="176"/>
      <c r="BX58" s="176"/>
      <c r="BY58" s="176"/>
      <c r="BZ58" s="176"/>
      <c r="CA58" s="176"/>
      <c r="CB58" s="176"/>
      <c r="CC58" s="176"/>
      <c r="CD58" s="176"/>
      <c r="CE58" s="176"/>
      <c r="CF58" s="176"/>
      <c r="CG58" s="176"/>
      <c r="CH58" s="176"/>
      <c r="CI58" s="176"/>
      <c r="CJ58" s="176"/>
      <c r="CK58" s="176"/>
      <c r="CL58" s="176"/>
      <c r="CM58" s="176"/>
      <c r="CN58" s="176"/>
      <c r="CO58" s="176"/>
      <c r="CP58" s="176"/>
      <c r="CQ58" s="176"/>
      <c r="CR58" s="176"/>
      <c r="CS58" s="176"/>
      <c r="CT58" s="176"/>
      <c r="CU58" s="176"/>
      <c r="CV58" s="176"/>
      <c r="CW58" s="176"/>
      <c r="CX58" s="176"/>
      <c r="CY58" s="176"/>
      <c r="CZ58" s="176"/>
      <c r="DA58" s="176"/>
      <c r="DB58" s="176"/>
      <c r="DC58" s="176"/>
      <c r="DD58" s="176"/>
      <c r="DE58" s="176"/>
      <c r="DF58" s="176"/>
      <c r="DG58" s="176"/>
      <c r="DH58" s="176"/>
      <c r="DI58" s="176"/>
      <c r="DJ58" s="176"/>
      <c r="DK58" s="176"/>
      <c r="DL58" s="176"/>
      <c r="DM58" s="176"/>
      <c r="DN58" s="176"/>
      <c r="DO58" s="176"/>
      <c r="DP58" s="176"/>
      <c r="DQ58" s="176"/>
      <c r="DR58" s="176"/>
      <c r="DS58" s="176"/>
      <c r="DT58" s="176"/>
      <c r="DU58" s="176"/>
      <c r="DV58" s="176"/>
      <c r="DW58" s="176"/>
      <c r="DX58" s="176"/>
      <c r="DY58" s="176"/>
      <c r="DZ58" s="176"/>
      <c r="EA58" s="176"/>
      <c r="EB58" s="176"/>
      <c r="EC58" s="176"/>
      <c r="ED58" s="176"/>
      <c r="EE58" s="176"/>
      <c r="EF58" s="176"/>
      <c r="EG58" s="176"/>
      <c r="EH58" s="176"/>
      <c r="EI58" s="176"/>
      <c r="EJ58" s="176"/>
      <c r="EK58" s="176"/>
      <c r="EL58" s="176"/>
      <c r="EM58" s="176"/>
      <c r="EN58" s="176"/>
      <c r="EO58" s="176"/>
      <c r="EP58" s="176"/>
      <c r="EQ58" s="176"/>
      <c r="ER58" s="176"/>
      <c r="ES58" s="176"/>
      <c r="ET58" s="176"/>
      <c r="EU58" s="176"/>
      <c r="EV58" s="176"/>
      <c r="EW58" s="176"/>
      <c r="EX58" s="176"/>
      <c r="EY58" s="176"/>
      <c r="EZ58" s="176"/>
      <c r="FA58" s="176"/>
      <c r="FB58" s="176"/>
      <c r="FC58" s="176"/>
      <c r="FD58" s="176"/>
      <c r="FE58" s="176"/>
      <c r="FF58" s="176"/>
      <c r="FG58" s="176"/>
      <c r="FH58" s="176"/>
      <c r="FI58" s="176"/>
      <c r="FJ58" s="176"/>
      <c r="FK58" s="176"/>
      <c r="FL58" s="176"/>
      <c r="FM58" s="176"/>
      <c r="FN58" s="176"/>
      <c r="FO58" s="176"/>
      <c r="FP58" s="176"/>
      <c r="FQ58" s="176"/>
      <c r="FR58" s="176"/>
      <c r="FS58" s="176"/>
      <c r="FT58" s="176"/>
      <c r="FU58" s="176"/>
      <c r="FV58" s="176"/>
      <c r="FW58" s="176"/>
      <c r="FX58" s="176"/>
      <c r="FY58" s="176"/>
      <c r="FZ58" s="176"/>
      <c r="GA58" s="176"/>
      <c r="GB58" s="176"/>
      <c r="GC58" s="176"/>
      <c r="GD58" s="176"/>
      <c r="GE58" s="176"/>
      <c r="GF58" s="176"/>
      <c r="GG58" s="176"/>
      <c r="GH58" s="176"/>
      <c r="GI58" s="176"/>
      <c r="GJ58" s="176"/>
      <c r="GK58" s="176"/>
      <c r="GL58" s="176"/>
      <c r="GM58" s="176"/>
      <c r="GN58" s="176"/>
      <c r="GO58" s="176"/>
      <c r="GP58" s="176"/>
      <c r="GQ58" s="176"/>
      <c r="GR58" s="176"/>
      <c r="GS58" s="176"/>
      <c r="GT58" s="176"/>
      <c r="GU58" s="176"/>
      <c r="GV58" s="176"/>
      <c r="GW58" s="176"/>
      <c r="GX58" s="176"/>
      <c r="GY58" s="176"/>
      <c r="GZ58" s="176"/>
      <c r="HA58" s="176"/>
      <c r="HB58" s="176"/>
      <c r="HC58" s="176"/>
      <c r="HD58" s="176"/>
      <c r="HE58" s="176"/>
      <c r="HF58" s="176"/>
      <c r="HG58" s="176"/>
      <c r="HH58" s="176"/>
      <c r="HI58" s="176"/>
      <c r="HJ58" s="176"/>
      <c r="HK58" s="176"/>
      <c r="HL58" s="176"/>
      <c r="HM58" s="176"/>
      <c r="HN58" s="176"/>
      <c r="HO58" s="176"/>
      <c r="HP58" s="176"/>
      <c r="HQ58" s="176"/>
      <c r="HR58" s="176"/>
      <c r="HS58" s="176"/>
      <c r="HT58" s="176"/>
      <c r="HU58" s="176"/>
      <c r="HV58" s="176"/>
      <c r="HW58" s="176"/>
      <c r="HX58" s="176"/>
      <c r="HY58" s="176"/>
      <c r="HZ58" s="176"/>
      <c r="IA58" s="176"/>
      <c r="IB58" s="176"/>
      <c r="IC58" s="176"/>
      <c r="ID58" s="176"/>
      <c r="IE58" s="176"/>
      <c r="IF58" s="176"/>
      <c r="IG58" s="176"/>
      <c r="IH58" s="176"/>
      <c r="II58" s="176"/>
      <c r="IJ58" s="176"/>
      <c r="IK58" s="176"/>
      <c r="IL58" s="176"/>
      <c r="IM58" s="176"/>
      <c r="IN58" s="176"/>
      <c r="IO58" s="176"/>
      <c r="IP58" s="176"/>
      <c r="IQ58" s="176"/>
      <c r="IR58" s="176"/>
      <c r="IS58" s="176"/>
      <c r="IT58" s="176"/>
      <c r="IU58" s="176"/>
      <c r="IV58" s="176"/>
    </row>
    <row r="59" spans="1:256" s="71" customFormat="1" ht="54.75" customHeight="1" x14ac:dyDescent="0.25">
      <c r="A59" s="307" t="s">
        <v>982</v>
      </c>
      <c r="B59" s="124" t="s">
        <v>1021</v>
      </c>
      <c r="C59" s="389">
        <f>(C57-C58)</f>
        <v>185</v>
      </c>
      <c r="D59" s="389">
        <f>(D57-D58)</f>
        <v>35</v>
      </c>
      <c r="E59" s="389">
        <f>(E57-E58)</f>
        <v>81</v>
      </c>
      <c r="F59" s="389">
        <f t="shared" si="0"/>
        <v>301</v>
      </c>
      <c r="G59" s="176"/>
      <c r="H59" s="176"/>
      <c r="I59" s="176"/>
      <c r="J59" s="176"/>
      <c r="K59" s="176"/>
      <c r="L59" s="176"/>
      <c r="M59" s="176"/>
      <c r="N59" s="176"/>
      <c r="O59" s="176"/>
      <c r="P59" s="176"/>
      <c r="Q59" s="176"/>
      <c r="R59" s="176"/>
      <c r="S59" s="176"/>
      <c r="T59" s="176"/>
      <c r="U59" s="176"/>
      <c r="V59" s="176"/>
      <c r="W59" s="176"/>
      <c r="X59" s="176"/>
      <c r="Y59" s="176"/>
      <c r="Z59" s="176"/>
      <c r="AA59" s="176"/>
      <c r="AB59" s="176"/>
      <c r="AC59" s="176"/>
      <c r="AD59" s="176"/>
      <c r="AE59" s="176"/>
      <c r="AF59" s="176"/>
      <c r="AG59" s="176"/>
      <c r="AH59" s="176"/>
      <c r="AI59" s="176"/>
      <c r="AJ59" s="176"/>
      <c r="AK59" s="176"/>
      <c r="AL59" s="176"/>
      <c r="AM59" s="176"/>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6"/>
      <c r="BR59" s="176"/>
      <c r="BS59" s="176"/>
      <c r="BT59" s="176"/>
      <c r="BU59" s="176"/>
      <c r="BV59" s="176"/>
      <c r="BW59" s="176"/>
      <c r="BX59" s="176"/>
      <c r="BY59" s="176"/>
      <c r="BZ59" s="176"/>
      <c r="CA59" s="176"/>
      <c r="CB59" s="176"/>
      <c r="CC59" s="176"/>
      <c r="CD59" s="176"/>
      <c r="CE59" s="176"/>
      <c r="CF59" s="176"/>
      <c r="CG59" s="176"/>
      <c r="CH59" s="176"/>
      <c r="CI59" s="176"/>
      <c r="CJ59" s="176"/>
      <c r="CK59" s="176"/>
      <c r="CL59" s="176"/>
      <c r="CM59" s="176"/>
      <c r="CN59" s="176"/>
      <c r="CO59" s="176"/>
      <c r="CP59" s="176"/>
      <c r="CQ59" s="176"/>
      <c r="CR59" s="176"/>
      <c r="CS59" s="176"/>
      <c r="CT59" s="176"/>
      <c r="CU59" s="176"/>
      <c r="CV59" s="176"/>
      <c r="CW59" s="176"/>
      <c r="CX59" s="176"/>
      <c r="CY59" s="176"/>
      <c r="CZ59" s="176"/>
      <c r="DA59" s="176"/>
      <c r="DB59" s="176"/>
      <c r="DC59" s="176"/>
      <c r="DD59" s="176"/>
      <c r="DE59" s="176"/>
      <c r="DF59" s="176"/>
      <c r="DG59" s="176"/>
      <c r="DH59" s="176"/>
      <c r="DI59" s="176"/>
      <c r="DJ59" s="176"/>
      <c r="DK59" s="176"/>
      <c r="DL59" s="176"/>
      <c r="DM59" s="176"/>
      <c r="DN59" s="176"/>
      <c r="DO59" s="176"/>
      <c r="DP59" s="176"/>
      <c r="DQ59" s="176"/>
      <c r="DR59" s="176"/>
      <c r="DS59" s="176"/>
      <c r="DT59" s="176"/>
      <c r="DU59" s="176"/>
      <c r="DV59" s="176"/>
      <c r="DW59" s="176"/>
      <c r="DX59" s="176"/>
      <c r="DY59" s="176"/>
      <c r="DZ59" s="176"/>
      <c r="EA59" s="176"/>
      <c r="EB59" s="176"/>
      <c r="EC59" s="176"/>
      <c r="ED59" s="176"/>
      <c r="EE59" s="176"/>
      <c r="EF59" s="176"/>
      <c r="EG59" s="176"/>
      <c r="EH59" s="176"/>
      <c r="EI59" s="176"/>
      <c r="EJ59" s="176"/>
      <c r="EK59" s="176"/>
      <c r="EL59" s="176"/>
      <c r="EM59" s="176"/>
      <c r="EN59" s="176"/>
      <c r="EO59" s="176"/>
      <c r="EP59" s="176"/>
      <c r="EQ59" s="176"/>
      <c r="ER59" s="176"/>
      <c r="ES59" s="176"/>
      <c r="ET59" s="176"/>
      <c r="EU59" s="176"/>
      <c r="EV59" s="176"/>
      <c r="EW59" s="176"/>
      <c r="EX59" s="176"/>
      <c r="EY59" s="176"/>
      <c r="EZ59" s="176"/>
      <c r="FA59" s="176"/>
      <c r="FB59" s="176"/>
      <c r="FC59" s="176"/>
      <c r="FD59" s="176"/>
      <c r="FE59" s="176"/>
      <c r="FF59" s="176"/>
      <c r="FG59" s="176"/>
      <c r="FH59" s="176"/>
      <c r="FI59" s="176"/>
      <c r="FJ59" s="176"/>
      <c r="FK59" s="176"/>
      <c r="FL59" s="176"/>
      <c r="FM59" s="176"/>
      <c r="FN59" s="176"/>
      <c r="FO59" s="176"/>
      <c r="FP59" s="176"/>
      <c r="FQ59" s="176"/>
      <c r="FR59" s="176"/>
      <c r="FS59" s="176"/>
      <c r="FT59" s="176"/>
      <c r="FU59" s="176"/>
      <c r="FV59" s="176"/>
      <c r="FW59" s="176"/>
      <c r="FX59" s="176"/>
      <c r="FY59" s="176"/>
      <c r="FZ59" s="176"/>
      <c r="GA59" s="176"/>
      <c r="GB59" s="176"/>
      <c r="GC59" s="176"/>
      <c r="GD59" s="176"/>
      <c r="GE59" s="176"/>
      <c r="GF59" s="176"/>
      <c r="GG59" s="176"/>
      <c r="GH59" s="176"/>
      <c r="GI59" s="176"/>
      <c r="GJ59" s="176"/>
      <c r="GK59" s="176"/>
      <c r="GL59" s="176"/>
      <c r="GM59" s="176"/>
      <c r="GN59" s="176"/>
      <c r="GO59" s="176"/>
      <c r="GP59" s="176"/>
      <c r="GQ59" s="176"/>
      <c r="GR59" s="176"/>
      <c r="GS59" s="176"/>
      <c r="GT59" s="176"/>
      <c r="GU59" s="176"/>
      <c r="GV59" s="176"/>
      <c r="GW59" s="176"/>
      <c r="GX59" s="176"/>
      <c r="GY59" s="176"/>
      <c r="GZ59" s="176"/>
      <c r="HA59" s="176"/>
      <c r="HB59" s="176"/>
      <c r="HC59" s="176"/>
      <c r="HD59" s="176"/>
      <c r="HE59" s="176"/>
      <c r="HF59" s="176"/>
      <c r="HG59" s="176"/>
      <c r="HH59" s="176"/>
      <c r="HI59" s="176"/>
      <c r="HJ59" s="176"/>
      <c r="HK59" s="176"/>
      <c r="HL59" s="176"/>
      <c r="HM59" s="176"/>
      <c r="HN59" s="176"/>
      <c r="HO59" s="176"/>
      <c r="HP59" s="176"/>
      <c r="HQ59" s="176"/>
      <c r="HR59" s="176"/>
      <c r="HS59" s="176"/>
      <c r="HT59" s="176"/>
      <c r="HU59" s="176"/>
      <c r="HV59" s="176"/>
      <c r="HW59" s="176"/>
      <c r="HX59" s="176"/>
      <c r="HY59" s="176"/>
      <c r="HZ59" s="176"/>
      <c r="IA59" s="176"/>
      <c r="IB59" s="176"/>
      <c r="IC59" s="176"/>
      <c r="ID59" s="176"/>
      <c r="IE59" s="176"/>
      <c r="IF59" s="176"/>
      <c r="IG59" s="176"/>
      <c r="IH59" s="176"/>
      <c r="II59" s="176"/>
      <c r="IJ59" s="176"/>
      <c r="IK59" s="176"/>
      <c r="IL59" s="176"/>
      <c r="IM59" s="176"/>
      <c r="IN59" s="176"/>
      <c r="IO59" s="176"/>
      <c r="IP59" s="176"/>
      <c r="IQ59" s="176"/>
      <c r="IR59" s="176"/>
      <c r="IS59" s="176"/>
      <c r="IT59" s="176"/>
      <c r="IU59" s="176"/>
      <c r="IV59" s="176"/>
    </row>
    <row r="60" spans="1:256" s="71" customFormat="1" ht="54.75" customHeight="1" x14ac:dyDescent="0.25">
      <c r="A60" s="307" t="s">
        <v>983</v>
      </c>
      <c r="B60" s="126" t="s">
        <v>1022</v>
      </c>
      <c r="C60" s="390">
        <v>28</v>
      </c>
      <c r="D60" s="390">
        <v>5</v>
      </c>
      <c r="E60" s="390">
        <v>13</v>
      </c>
      <c r="F60" s="389">
        <f>SUM(C60:E60)</f>
        <v>46</v>
      </c>
      <c r="G60" s="176"/>
      <c r="H60" s="176"/>
      <c r="I60" s="176"/>
      <c r="J60" s="176"/>
      <c r="K60" s="176"/>
      <c r="L60" s="176"/>
      <c r="M60" s="176"/>
      <c r="N60" s="176"/>
      <c r="O60" s="176"/>
      <c r="P60" s="176"/>
      <c r="Q60" s="176"/>
      <c r="R60" s="176"/>
      <c r="S60" s="176"/>
      <c r="T60" s="176"/>
      <c r="U60" s="176"/>
      <c r="V60" s="176"/>
      <c r="W60" s="176"/>
      <c r="X60" s="176"/>
      <c r="Y60" s="176"/>
      <c r="Z60" s="176"/>
      <c r="AA60" s="176"/>
      <c r="AB60" s="176"/>
      <c r="AC60" s="176"/>
      <c r="AD60" s="176"/>
      <c r="AE60" s="176"/>
      <c r="AF60" s="176"/>
      <c r="AG60" s="176"/>
      <c r="AH60" s="176"/>
      <c r="AI60" s="176"/>
      <c r="AJ60" s="176"/>
      <c r="AK60" s="176"/>
      <c r="AL60" s="176"/>
      <c r="AM60" s="176"/>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6"/>
      <c r="BR60" s="176"/>
      <c r="BS60" s="176"/>
      <c r="BT60" s="176"/>
      <c r="BU60" s="176"/>
      <c r="BV60" s="176"/>
      <c r="BW60" s="176"/>
      <c r="BX60" s="176"/>
      <c r="BY60" s="176"/>
      <c r="BZ60" s="176"/>
      <c r="CA60" s="176"/>
      <c r="CB60" s="176"/>
      <c r="CC60" s="176"/>
      <c r="CD60" s="176"/>
      <c r="CE60" s="176"/>
      <c r="CF60" s="176"/>
      <c r="CG60" s="176"/>
      <c r="CH60" s="176"/>
      <c r="CI60" s="176"/>
      <c r="CJ60" s="176"/>
      <c r="CK60" s="176"/>
      <c r="CL60" s="176"/>
      <c r="CM60" s="176"/>
      <c r="CN60" s="176"/>
      <c r="CO60" s="176"/>
      <c r="CP60" s="176"/>
      <c r="CQ60" s="176"/>
      <c r="CR60" s="176"/>
      <c r="CS60" s="176"/>
      <c r="CT60" s="176"/>
      <c r="CU60" s="176"/>
      <c r="CV60" s="176"/>
      <c r="CW60" s="176"/>
      <c r="CX60" s="176"/>
      <c r="CY60" s="176"/>
      <c r="CZ60" s="176"/>
      <c r="DA60" s="176"/>
      <c r="DB60" s="176"/>
      <c r="DC60" s="176"/>
      <c r="DD60" s="176"/>
      <c r="DE60" s="176"/>
      <c r="DF60" s="176"/>
      <c r="DG60" s="176"/>
      <c r="DH60" s="176"/>
      <c r="DI60" s="176"/>
      <c r="DJ60" s="176"/>
      <c r="DK60" s="176"/>
      <c r="DL60" s="176"/>
      <c r="DM60" s="176"/>
      <c r="DN60" s="176"/>
      <c r="DO60" s="176"/>
      <c r="DP60" s="176"/>
      <c r="DQ60" s="176"/>
      <c r="DR60" s="176"/>
      <c r="DS60" s="176"/>
      <c r="DT60" s="176"/>
      <c r="DU60" s="176"/>
      <c r="DV60" s="176"/>
      <c r="DW60" s="176"/>
      <c r="DX60" s="176"/>
      <c r="DY60" s="176"/>
      <c r="DZ60" s="176"/>
      <c r="EA60" s="176"/>
      <c r="EB60" s="176"/>
      <c r="EC60" s="176"/>
      <c r="ED60" s="176"/>
      <c r="EE60" s="176"/>
      <c r="EF60" s="176"/>
      <c r="EG60" s="176"/>
      <c r="EH60" s="176"/>
      <c r="EI60" s="176"/>
      <c r="EJ60" s="176"/>
      <c r="EK60" s="176"/>
      <c r="EL60" s="176"/>
      <c r="EM60" s="176"/>
      <c r="EN60" s="176"/>
      <c r="EO60" s="176"/>
      <c r="EP60" s="176"/>
      <c r="EQ60" s="176"/>
      <c r="ER60" s="176"/>
      <c r="ES60" s="176"/>
      <c r="ET60" s="176"/>
      <c r="EU60" s="176"/>
      <c r="EV60" s="176"/>
      <c r="EW60" s="176"/>
      <c r="EX60" s="176"/>
      <c r="EY60" s="176"/>
      <c r="EZ60" s="176"/>
      <c r="FA60" s="176"/>
      <c r="FB60" s="176"/>
      <c r="FC60" s="176"/>
      <c r="FD60" s="176"/>
      <c r="FE60" s="176"/>
      <c r="FF60" s="176"/>
      <c r="FG60" s="176"/>
      <c r="FH60" s="176"/>
      <c r="FI60" s="176"/>
      <c r="FJ60" s="176"/>
      <c r="FK60" s="176"/>
      <c r="FL60" s="176"/>
      <c r="FM60" s="176"/>
      <c r="FN60" s="176"/>
      <c r="FO60" s="176"/>
      <c r="FP60" s="176"/>
      <c r="FQ60" s="176"/>
      <c r="FR60" s="176"/>
      <c r="FS60" s="176"/>
      <c r="FT60" s="176"/>
      <c r="FU60" s="176"/>
      <c r="FV60" s="176"/>
      <c r="FW60" s="176"/>
      <c r="FX60" s="176"/>
      <c r="FY60" s="176"/>
      <c r="FZ60" s="176"/>
      <c r="GA60" s="176"/>
      <c r="GB60" s="176"/>
      <c r="GC60" s="176"/>
      <c r="GD60" s="176"/>
      <c r="GE60" s="176"/>
      <c r="GF60" s="176"/>
      <c r="GG60" s="176"/>
      <c r="GH60" s="176"/>
      <c r="GI60" s="176"/>
      <c r="GJ60" s="176"/>
      <c r="GK60" s="176"/>
      <c r="GL60" s="176"/>
      <c r="GM60" s="176"/>
      <c r="GN60" s="176"/>
      <c r="GO60" s="176"/>
      <c r="GP60" s="176"/>
      <c r="GQ60" s="176"/>
      <c r="GR60" s="176"/>
      <c r="GS60" s="176"/>
      <c r="GT60" s="176"/>
      <c r="GU60" s="176"/>
      <c r="GV60" s="176"/>
      <c r="GW60" s="176"/>
      <c r="GX60" s="176"/>
      <c r="GY60" s="176"/>
      <c r="GZ60" s="176"/>
      <c r="HA60" s="176"/>
      <c r="HB60" s="176"/>
      <c r="HC60" s="176"/>
      <c r="HD60" s="176"/>
      <c r="HE60" s="176"/>
      <c r="HF60" s="176"/>
      <c r="HG60" s="176"/>
      <c r="HH60" s="176"/>
      <c r="HI60" s="176"/>
      <c r="HJ60" s="176"/>
      <c r="HK60" s="176"/>
      <c r="HL60" s="176"/>
      <c r="HM60" s="176"/>
      <c r="HN60" s="176"/>
      <c r="HO60" s="176"/>
      <c r="HP60" s="176"/>
      <c r="HQ60" s="176"/>
      <c r="HR60" s="176"/>
      <c r="HS60" s="176"/>
      <c r="HT60" s="176"/>
      <c r="HU60" s="176"/>
      <c r="HV60" s="176"/>
      <c r="HW60" s="176"/>
      <c r="HX60" s="176"/>
      <c r="HY60" s="176"/>
      <c r="HZ60" s="176"/>
      <c r="IA60" s="176"/>
      <c r="IB60" s="176"/>
      <c r="IC60" s="176"/>
      <c r="ID60" s="176"/>
      <c r="IE60" s="176"/>
      <c r="IF60" s="176"/>
      <c r="IG60" s="176"/>
      <c r="IH60" s="176"/>
      <c r="II60" s="176"/>
      <c r="IJ60" s="176"/>
      <c r="IK60" s="176"/>
      <c r="IL60" s="176"/>
      <c r="IM60" s="176"/>
      <c r="IN60" s="176"/>
      <c r="IO60" s="176"/>
      <c r="IP60" s="176"/>
      <c r="IQ60" s="176"/>
      <c r="IR60" s="176"/>
      <c r="IS60" s="176"/>
      <c r="IT60" s="176"/>
      <c r="IU60" s="176"/>
      <c r="IV60" s="176"/>
    </row>
    <row r="61" spans="1:256" s="71" customFormat="1" ht="54.75" customHeight="1" x14ac:dyDescent="0.2">
      <c r="A61" s="307" t="s">
        <v>984</v>
      </c>
      <c r="B61" s="125" t="s">
        <v>1023</v>
      </c>
      <c r="C61" s="389">
        <v>13</v>
      </c>
      <c r="D61" s="389">
        <v>2</v>
      </c>
      <c r="E61" s="389">
        <v>6</v>
      </c>
      <c r="F61" s="389">
        <f t="shared" si="0"/>
        <v>21</v>
      </c>
      <c r="G61" s="176"/>
      <c r="H61" s="176"/>
      <c r="I61" s="176"/>
      <c r="J61" s="176"/>
      <c r="K61" s="176"/>
      <c r="L61" s="176"/>
      <c r="M61" s="176"/>
      <c r="N61" s="176"/>
      <c r="O61" s="176"/>
      <c r="P61" s="176"/>
      <c r="Q61" s="176"/>
      <c r="R61" s="176"/>
      <c r="S61" s="176"/>
      <c r="T61" s="176"/>
      <c r="U61" s="176"/>
      <c r="V61" s="176"/>
      <c r="W61" s="176"/>
      <c r="X61" s="176"/>
      <c r="Y61" s="176"/>
      <c r="Z61" s="176"/>
      <c r="AA61" s="176"/>
      <c r="AB61" s="176"/>
      <c r="AC61" s="176"/>
      <c r="AD61" s="176"/>
      <c r="AE61" s="176"/>
      <c r="AF61" s="176"/>
      <c r="AG61" s="176"/>
      <c r="AH61" s="176"/>
      <c r="AI61" s="176"/>
      <c r="AJ61" s="176"/>
      <c r="AK61" s="176"/>
      <c r="AL61" s="176"/>
      <c r="AM61" s="176"/>
      <c r="AN61" s="176"/>
      <c r="AO61" s="176"/>
      <c r="AP61" s="176"/>
      <c r="AQ61" s="176"/>
      <c r="AR61" s="176"/>
      <c r="AS61" s="176"/>
      <c r="AT61" s="176"/>
      <c r="AU61" s="176"/>
      <c r="AV61" s="176"/>
      <c r="AW61" s="176"/>
      <c r="AX61" s="176"/>
      <c r="AY61" s="176"/>
      <c r="AZ61" s="176"/>
      <c r="BA61" s="176"/>
      <c r="BB61" s="176"/>
      <c r="BC61" s="176"/>
      <c r="BD61" s="176"/>
      <c r="BE61" s="176"/>
      <c r="BF61" s="176"/>
      <c r="BG61" s="176"/>
      <c r="BH61" s="176"/>
      <c r="BI61" s="176"/>
      <c r="BJ61" s="176"/>
      <c r="BK61" s="176"/>
      <c r="BL61" s="176"/>
      <c r="BM61" s="176"/>
      <c r="BN61" s="176"/>
      <c r="BO61" s="176"/>
      <c r="BP61" s="176"/>
      <c r="BQ61" s="176"/>
      <c r="BR61" s="176"/>
      <c r="BS61" s="176"/>
      <c r="BT61" s="176"/>
      <c r="BU61" s="176"/>
      <c r="BV61" s="176"/>
      <c r="BW61" s="176"/>
      <c r="BX61" s="176"/>
      <c r="BY61" s="176"/>
      <c r="BZ61" s="176"/>
      <c r="CA61" s="176"/>
      <c r="CB61" s="176"/>
      <c r="CC61" s="176"/>
      <c r="CD61" s="176"/>
      <c r="CE61" s="176"/>
      <c r="CF61" s="176"/>
      <c r="CG61" s="176"/>
      <c r="CH61" s="176"/>
      <c r="CI61" s="176"/>
      <c r="CJ61" s="176"/>
      <c r="CK61" s="176"/>
      <c r="CL61" s="176"/>
      <c r="CM61" s="176"/>
      <c r="CN61" s="176"/>
      <c r="CO61" s="176"/>
      <c r="CP61" s="176"/>
      <c r="CQ61" s="176"/>
      <c r="CR61" s="176"/>
      <c r="CS61" s="176"/>
      <c r="CT61" s="176"/>
      <c r="CU61" s="176"/>
      <c r="CV61" s="176"/>
      <c r="CW61" s="176"/>
      <c r="CX61" s="176"/>
      <c r="CY61" s="176"/>
      <c r="CZ61" s="176"/>
      <c r="DA61" s="176"/>
      <c r="DB61" s="176"/>
      <c r="DC61" s="176"/>
      <c r="DD61" s="176"/>
      <c r="DE61" s="176"/>
      <c r="DF61" s="176"/>
      <c r="DG61" s="176"/>
      <c r="DH61" s="176"/>
      <c r="DI61" s="176"/>
      <c r="DJ61" s="176"/>
      <c r="DK61" s="176"/>
      <c r="DL61" s="176"/>
      <c r="DM61" s="176"/>
      <c r="DN61" s="176"/>
      <c r="DO61" s="176"/>
      <c r="DP61" s="176"/>
      <c r="DQ61" s="176"/>
      <c r="DR61" s="176"/>
      <c r="DS61" s="176"/>
      <c r="DT61" s="176"/>
      <c r="DU61" s="176"/>
      <c r="DV61" s="176"/>
      <c r="DW61" s="176"/>
      <c r="DX61" s="176"/>
      <c r="DY61" s="176"/>
      <c r="DZ61" s="176"/>
      <c r="EA61" s="176"/>
      <c r="EB61" s="176"/>
      <c r="EC61" s="176"/>
      <c r="ED61" s="176"/>
      <c r="EE61" s="176"/>
      <c r="EF61" s="176"/>
      <c r="EG61" s="176"/>
      <c r="EH61" s="176"/>
      <c r="EI61" s="176"/>
      <c r="EJ61" s="176"/>
      <c r="EK61" s="176"/>
      <c r="EL61" s="176"/>
      <c r="EM61" s="176"/>
      <c r="EN61" s="176"/>
      <c r="EO61" s="176"/>
      <c r="EP61" s="176"/>
      <c r="EQ61" s="176"/>
      <c r="ER61" s="176"/>
      <c r="ES61" s="176"/>
      <c r="ET61" s="176"/>
      <c r="EU61" s="176"/>
      <c r="EV61" s="176"/>
      <c r="EW61" s="176"/>
      <c r="EX61" s="176"/>
      <c r="EY61" s="176"/>
      <c r="EZ61" s="176"/>
      <c r="FA61" s="176"/>
      <c r="FB61" s="176"/>
      <c r="FC61" s="176"/>
      <c r="FD61" s="176"/>
      <c r="FE61" s="176"/>
      <c r="FF61" s="176"/>
      <c r="FG61" s="176"/>
      <c r="FH61" s="176"/>
      <c r="FI61" s="176"/>
      <c r="FJ61" s="176"/>
      <c r="FK61" s="176"/>
      <c r="FL61" s="176"/>
      <c r="FM61" s="176"/>
      <c r="FN61" s="176"/>
      <c r="FO61" s="176"/>
      <c r="FP61" s="176"/>
      <c r="FQ61" s="176"/>
      <c r="FR61" s="176"/>
      <c r="FS61" s="176"/>
      <c r="FT61" s="176"/>
      <c r="FU61" s="176"/>
      <c r="FV61" s="176"/>
      <c r="FW61" s="176"/>
      <c r="FX61" s="176"/>
      <c r="FY61" s="176"/>
      <c r="FZ61" s="176"/>
      <c r="GA61" s="176"/>
      <c r="GB61" s="176"/>
      <c r="GC61" s="176"/>
      <c r="GD61" s="176"/>
      <c r="GE61" s="176"/>
      <c r="GF61" s="176"/>
      <c r="GG61" s="176"/>
      <c r="GH61" s="176"/>
      <c r="GI61" s="176"/>
      <c r="GJ61" s="176"/>
      <c r="GK61" s="176"/>
      <c r="GL61" s="176"/>
      <c r="GM61" s="176"/>
      <c r="GN61" s="176"/>
      <c r="GO61" s="176"/>
      <c r="GP61" s="176"/>
      <c r="GQ61" s="176"/>
      <c r="GR61" s="176"/>
      <c r="GS61" s="176"/>
      <c r="GT61" s="176"/>
      <c r="GU61" s="176"/>
      <c r="GV61" s="176"/>
      <c r="GW61" s="176"/>
      <c r="GX61" s="176"/>
      <c r="GY61" s="176"/>
      <c r="GZ61" s="176"/>
      <c r="HA61" s="176"/>
      <c r="HB61" s="176"/>
      <c r="HC61" s="176"/>
      <c r="HD61" s="176"/>
      <c r="HE61" s="176"/>
      <c r="HF61" s="176"/>
      <c r="HG61" s="176"/>
      <c r="HH61" s="176"/>
      <c r="HI61" s="176"/>
      <c r="HJ61" s="176"/>
      <c r="HK61" s="176"/>
      <c r="HL61" s="176"/>
      <c r="HM61" s="176"/>
      <c r="HN61" s="176"/>
      <c r="HO61" s="176"/>
      <c r="HP61" s="176"/>
      <c r="HQ61" s="176"/>
      <c r="HR61" s="176"/>
      <c r="HS61" s="176"/>
      <c r="HT61" s="176"/>
      <c r="HU61" s="176"/>
      <c r="HV61" s="176"/>
      <c r="HW61" s="176"/>
      <c r="HX61" s="176"/>
      <c r="HY61" s="176"/>
      <c r="HZ61" s="176"/>
      <c r="IA61" s="176"/>
      <c r="IB61" s="176"/>
      <c r="IC61" s="176"/>
      <c r="ID61" s="176"/>
      <c r="IE61" s="176"/>
      <c r="IF61" s="176"/>
      <c r="IG61" s="176"/>
      <c r="IH61" s="176"/>
      <c r="II61" s="176"/>
      <c r="IJ61" s="176"/>
      <c r="IK61" s="176"/>
      <c r="IL61" s="176"/>
      <c r="IM61" s="176"/>
      <c r="IN61" s="176"/>
      <c r="IO61" s="176"/>
      <c r="IP61" s="176"/>
      <c r="IQ61" s="176"/>
      <c r="IR61" s="176"/>
      <c r="IS61" s="176"/>
      <c r="IT61" s="176"/>
      <c r="IU61" s="176"/>
      <c r="IV61" s="176"/>
    </row>
    <row r="62" spans="1:256" s="71" customFormat="1" ht="54.75" customHeight="1" x14ac:dyDescent="0.2">
      <c r="A62" s="307" t="s">
        <v>985</v>
      </c>
      <c r="B62" s="125" t="s">
        <v>1024</v>
      </c>
      <c r="C62" s="389">
        <v>6</v>
      </c>
      <c r="D62" s="389">
        <v>1</v>
      </c>
      <c r="E62" s="389">
        <v>1</v>
      </c>
      <c r="F62" s="389">
        <f>SUM(C62:E62)</f>
        <v>8</v>
      </c>
      <c r="G62" s="176"/>
      <c r="H62" s="176"/>
      <c r="I62" s="176"/>
      <c r="J62" s="176"/>
      <c r="K62" s="176"/>
      <c r="L62" s="176"/>
      <c r="M62" s="176"/>
      <c r="N62" s="176"/>
      <c r="O62" s="176"/>
      <c r="P62" s="176"/>
      <c r="Q62" s="176"/>
      <c r="R62" s="176"/>
      <c r="S62" s="176"/>
      <c r="T62" s="176"/>
      <c r="U62" s="176"/>
      <c r="V62" s="176"/>
      <c r="W62" s="176"/>
      <c r="X62" s="176"/>
      <c r="Y62" s="176"/>
      <c r="Z62" s="176"/>
      <c r="AA62" s="176"/>
      <c r="AB62" s="176"/>
      <c r="AC62" s="176"/>
      <c r="AD62" s="176"/>
      <c r="AE62" s="176"/>
      <c r="AF62" s="176"/>
      <c r="AG62" s="176"/>
      <c r="AH62" s="176"/>
      <c r="AI62" s="176"/>
      <c r="AJ62" s="176"/>
      <c r="AK62" s="176"/>
      <c r="AL62" s="176"/>
      <c r="AM62" s="176"/>
      <c r="AN62" s="176"/>
      <c r="AO62" s="176"/>
      <c r="AP62" s="176"/>
      <c r="AQ62" s="176"/>
      <c r="AR62" s="176"/>
      <c r="AS62" s="176"/>
      <c r="AT62" s="176"/>
      <c r="AU62" s="176"/>
      <c r="AV62" s="176"/>
      <c r="AW62" s="176"/>
      <c r="AX62" s="176"/>
      <c r="AY62" s="176"/>
      <c r="AZ62" s="176"/>
      <c r="BA62" s="176"/>
      <c r="BB62" s="176"/>
      <c r="BC62" s="176"/>
      <c r="BD62" s="176"/>
      <c r="BE62" s="176"/>
      <c r="BF62" s="176"/>
      <c r="BG62" s="176"/>
      <c r="BH62" s="176"/>
      <c r="BI62" s="176"/>
      <c r="BJ62" s="176"/>
      <c r="BK62" s="176"/>
      <c r="BL62" s="176"/>
      <c r="BM62" s="176"/>
      <c r="BN62" s="176"/>
      <c r="BO62" s="176"/>
      <c r="BP62" s="176"/>
      <c r="BQ62" s="176"/>
      <c r="BR62" s="176"/>
      <c r="BS62" s="176"/>
      <c r="BT62" s="176"/>
      <c r="BU62" s="176"/>
      <c r="BV62" s="176"/>
      <c r="BW62" s="176"/>
      <c r="BX62" s="176"/>
      <c r="BY62" s="176"/>
      <c r="BZ62" s="176"/>
      <c r="CA62" s="176"/>
      <c r="CB62" s="176"/>
      <c r="CC62" s="176"/>
      <c r="CD62" s="176"/>
      <c r="CE62" s="176"/>
      <c r="CF62" s="176"/>
      <c r="CG62" s="176"/>
      <c r="CH62" s="176"/>
      <c r="CI62" s="176"/>
      <c r="CJ62" s="176"/>
      <c r="CK62" s="176"/>
      <c r="CL62" s="176"/>
      <c r="CM62" s="176"/>
      <c r="CN62" s="176"/>
      <c r="CO62" s="176"/>
      <c r="CP62" s="176"/>
      <c r="CQ62" s="176"/>
      <c r="CR62" s="176"/>
      <c r="CS62" s="176"/>
      <c r="CT62" s="176"/>
      <c r="CU62" s="176"/>
      <c r="CV62" s="176"/>
      <c r="CW62" s="176"/>
      <c r="CX62" s="176"/>
      <c r="CY62" s="176"/>
      <c r="CZ62" s="176"/>
      <c r="DA62" s="176"/>
      <c r="DB62" s="176"/>
      <c r="DC62" s="176"/>
      <c r="DD62" s="176"/>
      <c r="DE62" s="176"/>
      <c r="DF62" s="176"/>
      <c r="DG62" s="176"/>
      <c r="DH62" s="176"/>
      <c r="DI62" s="176"/>
      <c r="DJ62" s="176"/>
      <c r="DK62" s="176"/>
      <c r="DL62" s="176"/>
      <c r="DM62" s="176"/>
      <c r="DN62" s="176"/>
      <c r="DO62" s="176"/>
      <c r="DP62" s="176"/>
      <c r="DQ62" s="176"/>
      <c r="DR62" s="176"/>
      <c r="DS62" s="176"/>
      <c r="DT62" s="176"/>
      <c r="DU62" s="176"/>
      <c r="DV62" s="176"/>
      <c r="DW62" s="176"/>
      <c r="DX62" s="176"/>
      <c r="DY62" s="176"/>
      <c r="DZ62" s="176"/>
      <c r="EA62" s="176"/>
      <c r="EB62" s="176"/>
      <c r="EC62" s="176"/>
      <c r="ED62" s="176"/>
      <c r="EE62" s="176"/>
      <c r="EF62" s="176"/>
      <c r="EG62" s="176"/>
      <c r="EH62" s="176"/>
      <c r="EI62" s="176"/>
      <c r="EJ62" s="176"/>
      <c r="EK62" s="176"/>
      <c r="EL62" s="176"/>
      <c r="EM62" s="176"/>
      <c r="EN62" s="176"/>
      <c r="EO62" s="176"/>
      <c r="EP62" s="176"/>
      <c r="EQ62" s="176"/>
      <c r="ER62" s="176"/>
      <c r="ES62" s="176"/>
      <c r="ET62" s="176"/>
      <c r="EU62" s="176"/>
      <c r="EV62" s="176"/>
      <c r="EW62" s="176"/>
      <c r="EX62" s="176"/>
      <c r="EY62" s="176"/>
      <c r="EZ62" s="176"/>
      <c r="FA62" s="176"/>
      <c r="FB62" s="176"/>
      <c r="FC62" s="176"/>
      <c r="FD62" s="176"/>
      <c r="FE62" s="176"/>
      <c r="FF62" s="176"/>
      <c r="FG62" s="176"/>
      <c r="FH62" s="176"/>
      <c r="FI62" s="176"/>
      <c r="FJ62" s="176"/>
      <c r="FK62" s="176"/>
      <c r="FL62" s="176"/>
      <c r="FM62" s="176"/>
      <c r="FN62" s="176"/>
      <c r="FO62" s="176"/>
      <c r="FP62" s="176"/>
      <c r="FQ62" s="176"/>
      <c r="FR62" s="176"/>
      <c r="FS62" s="176"/>
      <c r="FT62" s="176"/>
      <c r="FU62" s="176"/>
      <c r="FV62" s="176"/>
      <c r="FW62" s="176"/>
      <c r="FX62" s="176"/>
      <c r="FY62" s="176"/>
      <c r="FZ62" s="176"/>
      <c r="GA62" s="176"/>
      <c r="GB62" s="176"/>
      <c r="GC62" s="176"/>
      <c r="GD62" s="176"/>
      <c r="GE62" s="176"/>
      <c r="GF62" s="176"/>
      <c r="GG62" s="176"/>
      <c r="GH62" s="176"/>
      <c r="GI62" s="176"/>
      <c r="GJ62" s="176"/>
      <c r="GK62" s="176"/>
      <c r="GL62" s="176"/>
      <c r="GM62" s="176"/>
      <c r="GN62" s="176"/>
      <c r="GO62" s="176"/>
      <c r="GP62" s="176"/>
      <c r="GQ62" s="176"/>
      <c r="GR62" s="176"/>
      <c r="GS62" s="176"/>
      <c r="GT62" s="176"/>
      <c r="GU62" s="176"/>
      <c r="GV62" s="176"/>
      <c r="GW62" s="176"/>
      <c r="GX62" s="176"/>
      <c r="GY62" s="176"/>
      <c r="GZ62" s="176"/>
      <c r="HA62" s="176"/>
      <c r="HB62" s="176"/>
      <c r="HC62" s="176"/>
      <c r="HD62" s="176"/>
      <c r="HE62" s="176"/>
      <c r="HF62" s="176"/>
      <c r="HG62" s="176"/>
      <c r="HH62" s="176"/>
      <c r="HI62" s="176"/>
      <c r="HJ62" s="176"/>
      <c r="HK62" s="176"/>
      <c r="HL62" s="176"/>
      <c r="HM62" s="176"/>
      <c r="HN62" s="176"/>
      <c r="HO62" s="176"/>
      <c r="HP62" s="176"/>
      <c r="HQ62" s="176"/>
      <c r="HR62" s="176"/>
      <c r="HS62" s="176"/>
      <c r="HT62" s="176"/>
      <c r="HU62" s="176"/>
      <c r="HV62" s="176"/>
      <c r="HW62" s="176"/>
      <c r="HX62" s="176"/>
      <c r="HY62" s="176"/>
      <c r="HZ62" s="176"/>
      <c r="IA62" s="176"/>
      <c r="IB62" s="176"/>
      <c r="IC62" s="176"/>
      <c r="ID62" s="176"/>
      <c r="IE62" s="176"/>
      <c r="IF62" s="176"/>
      <c r="IG62" s="176"/>
      <c r="IH62" s="176"/>
      <c r="II62" s="176"/>
      <c r="IJ62" s="176"/>
      <c r="IK62" s="176"/>
      <c r="IL62" s="176"/>
      <c r="IM62" s="176"/>
      <c r="IN62" s="176"/>
      <c r="IO62" s="176"/>
      <c r="IP62" s="176"/>
      <c r="IQ62" s="176"/>
      <c r="IR62" s="176"/>
      <c r="IS62" s="176"/>
      <c r="IT62" s="176"/>
      <c r="IU62" s="176"/>
      <c r="IV62" s="176"/>
    </row>
    <row r="63" spans="1:256" s="71" customFormat="1" ht="54.75" customHeight="1" x14ac:dyDescent="0.25">
      <c r="A63" s="307" t="s">
        <v>986</v>
      </c>
      <c r="B63" s="126" t="s">
        <v>979</v>
      </c>
      <c r="C63" s="389">
        <f>SUM(C60:C62)</f>
        <v>47</v>
      </c>
      <c r="D63" s="389">
        <f>SUM(D60:D62)</f>
        <v>8</v>
      </c>
      <c r="E63" s="389">
        <f>SUM(E60:E62)</f>
        <v>20</v>
      </c>
      <c r="F63" s="389">
        <f>SUM(F60:F62)</f>
        <v>75</v>
      </c>
      <c r="G63" s="176"/>
      <c r="H63" s="176"/>
      <c r="I63" s="176"/>
      <c r="J63" s="176"/>
      <c r="K63" s="176"/>
      <c r="L63" s="176"/>
      <c r="M63" s="176"/>
      <c r="N63" s="176"/>
      <c r="O63" s="176"/>
      <c r="P63" s="176"/>
      <c r="Q63" s="176"/>
      <c r="R63" s="176"/>
      <c r="S63" s="176"/>
      <c r="T63" s="176"/>
      <c r="U63" s="176"/>
      <c r="V63" s="176"/>
      <c r="W63" s="176"/>
      <c r="X63" s="176"/>
      <c r="Y63" s="176"/>
      <c r="Z63" s="176"/>
      <c r="AA63" s="176"/>
      <c r="AB63" s="176"/>
      <c r="AC63" s="176"/>
      <c r="AD63" s="176"/>
      <c r="AE63" s="176"/>
      <c r="AF63" s="176"/>
      <c r="AG63" s="176"/>
      <c r="AH63" s="176"/>
      <c r="AI63" s="176"/>
      <c r="AJ63" s="176"/>
      <c r="AK63" s="176"/>
      <c r="AL63" s="176"/>
      <c r="AM63" s="176"/>
      <c r="AN63" s="176"/>
      <c r="AO63" s="176"/>
      <c r="AP63" s="176"/>
      <c r="AQ63" s="176"/>
      <c r="AR63" s="176"/>
      <c r="AS63" s="176"/>
      <c r="AT63" s="176"/>
      <c r="AU63" s="176"/>
      <c r="AV63" s="176"/>
      <c r="AW63" s="176"/>
      <c r="AX63" s="176"/>
      <c r="AY63" s="176"/>
      <c r="AZ63" s="176"/>
      <c r="BA63" s="176"/>
      <c r="BB63" s="176"/>
      <c r="BC63" s="176"/>
      <c r="BD63" s="176"/>
      <c r="BE63" s="176"/>
      <c r="BF63" s="176"/>
      <c r="BG63" s="176"/>
      <c r="BH63" s="176"/>
      <c r="BI63" s="176"/>
      <c r="BJ63" s="176"/>
      <c r="BK63" s="176"/>
      <c r="BL63" s="176"/>
      <c r="BM63" s="176"/>
      <c r="BN63" s="176"/>
      <c r="BO63" s="176"/>
      <c r="BP63" s="176"/>
      <c r="BQ63" s="176"/>
      <c r="BR63" s="176"/>
      <c r="BS63" s="176"/>
      <c r="BT63" s="176"/>
      <c r="BU63" s="176"/>
      <c r="BV63" s="176"/>
      <c r="BW63" s="176"/>
      <c r="BX63" s="176"/>
      <c r="BY63" s="176"/>
      <c r="BZ63" s="176"/>
      <c r="CA63" s="176"/>
      <c r="CB63" s="176"/>
      <c r="CC63" s="176"/>
      <c r="CD63" s="176"/>
      <c r="CE63" s="176"/>
      <c r="CF63" s="176"/>
      <c r="CG63" s="176"/>
      <c r="CH63" s="176"/>
      <c r="CI63" s="176"/>
      <c r="CJ63" s="176"/>
      <c r="CK63" s="176"/>
      <c r="CL63" s="176"/>
      <c r="CM63" s="176"/>
      <c r="CN63" s="176"/>
      <c r="CO63" s="176"/>
      <c r="CP63" s="176"/>
      <c r="CQ63" s="176"/>
      <c r="CR63" s="176"/>
      <c r="CS63" s="176"/>
      <c r="CT63" s="176"/>
      <c r="CU63" s="176"/>
      <c r="CV63" s="176"/>
      <c r="CW63" s="176"/>
      <c r="CX63" s="176"/>
      <c r="CY63" s="176"/>
      <c r="CZ63" s="176"/>
      <c r="DA63" s="176"/>
      <c r="DB63" s="176"/>
      <c r="DC63" s="176"/>
      <c r="DD63" s="176"/>
      <c r="DE63" s="176"/>
      <c r="DF63" s="176"/>
      <c r="DG63" s="176"/>
      <c r="DH63" s="176"/>
      <c r="DI63" s="176"/>
      <c r="DJ63" s="176"/>
      <c r="DK63" s="176"/>
      <c r="DL63" s="176"/>
      <c r="DM63" s="176"/>
      <c r="DN63" s="176"/>
      <c r="DO63" s="176"/>
      <c r="DP63" s="176"/>
      <c r="DQ63" s="176"/>
      <c r="DR63" s="176"/>
      <c r="DS63" s="176"/>
      <c r="DT63" s="176"/>
      <c r="DU63" s="176"/>
      <c r="DV63" s="176"/>
      <c r="DW63" s="176"/>
      <c r="DX63" s="176"/>
      <c r="DY63" s="176"/>
      <c r="DZ63" s="176"/>
      <c r="EA63" s="176"/>
      <c r="EB63" s="176"/>
      <c r="EC63" s="176"/>
      <c r="ED63" s="176"/>
      <c r="EE63" s="176"/>
      <c r="EF63" s="176"/>
      <c r="EG63" s="176"/>
      <c r="EH63" s="176"/>
      <c r="EI63" s="176"/>
      <c r="EJ63" s="176"/>
      <c r="EK63" s="176"/>
      <c r="EL63" s="176"/>
      <c r="EM63" s="176"/>
      <c r="EN63" s="176"/>
      <c r="EO63" s="176"/>
      <c r="EP63" s="176"/>
      <c r="EQ63" s="176"/>
      <c r="ER63" s="176"/>
      <c r="ES63" s="176"/>
      <c r="ET63" s="176"/>
      <c r="EU63" s="176"/>
      <c r="EV63" s="176"/>
      <c r="EW63" s="176"/>
      <c r="EX63" s="176"/>
      <c r="EY63" s="176"/>
      <c r="EZ63" s="176"/>
      <c r="FA63" s="176"/>
      <c r="FB63" s="176"/>
      <c r="FC63" s="176"/>
      <c r="FD63" s="176"/>
      <c r="FE63" s="176"/>
      <c r="FF63" s="176"/>
      <c r="FG63" s="176"/>
      <c r="FH63" s="176"/>
      <c r="FI63" s="176"/>
      <c r="FJ63" s="176"/>
      <c r="FK63" s="176"/>
      <c r="FL63" s="176"/>
      <c r="FM63" s="176"/>
      <c r="FN63" s="176"/>
      <c r="FO63" s="176"/>
      <c r="FP63" s="176"/>
      <c r="FQ63" s="176"/>
      <c r="FR63" s="176"/>
      <c r="FS63" s="176"/>
      <c r="FT63" s="176"/>
      <c r="FU63" s="176"/>
      <c r="FV63" s="176"/>
      <c r="FW63" s="176"/>
      <c r="FX63" s="176"/>
      <c r="FY63" s="176"/>
      <c r="FZ63" s="176"/>
      <c r="GA63" s="176"/>
      <c r="GB63" s="176"/>
      <c r="GC63" s="176"/>
      <c r="GD63" s="176"/>
      <c r="GE63" s="176"/>
      <c r="GF63" s="176"/>
      <c r="GG63" s="176"/>
      <c r="GH63" s="176"/>
      <c r="GI63" s="176"/>
      <c r="GJ63" s="176"/>
      <c r="GK63" s="176"/>
      <c r="GL63" s="176"/>
      <c r="GM63" s="176"/>
      <c r="GN63" s="176"/>
      <c r="GO63" s="176"/>
      <c r="GP63" s="176"/>
      <c r="GQ63" s="176"/>
      <c r="GR63" s="176"/>
      <c r="GS63" s="176"/>
      <c r="GT63" s="176"/>
      <c r="GU63" s="176"/>
      <c r="GV63" s="176"/>
      <c r="GW63" s="176"/>
      <c r="GX63" s="176"/>
      <c r="GY63" s="176"/>
      <c r="GZ63" s="176"/>
      <c r="HA63" s="176"/>
      <c r="HB63" s="176"/>
      <c r="HC63" s="176"/>
      <c r="HD63" s="176"/>
      <c r="HE63" s="176"/>
      <c r="HF63" s="176"/>
      <c r="HG63" s="176"/>
      <c r="HH63" s="176"/>
      <c r="HI63" s="176"/>
      <c r="HJ63" s="176"/>
      <c r="HK63" s="176"/>
      <c r="HL63" s="176"/>
      <c r="HM63" s="176"/>
      <c r="HN63" s="176"/>
      <c r="HO63" s="176"/>
      <c r="HP63" s="176"/>
      <c r="HQ63" s="176"/>
      <c r="HR63" s="176"/>
      <c r="HS63" s="176"/>
      <c r="HT63" s="176"/>
      <c r="HU63" s="176"/>
      <c r="HV63" s="176"/>
      <c r="HW63" s="176"/>
      <c r="HX63" s="176"/>
      <c r="HY63" s="176"/>
      <c r="HZ63" s="176"/>
      <c r="IA63" s="176"/>
      <c r="IB63" s="176"/>
      <c r="IC63" s="176"/>
      <c r="ID63" s="176"/>
      <c r="IE63" s="176"/>
      <c r="IF63" s="176"/>
      <c r="IG63" s="176"/>
      <c r="IH63" s="176"/>
      <c r="II63" s="176"/>
      <c r="IJ63" s="176"/>
      <c r="IK63" s="176"/>
      <c r="IL63" s="176"/>
      <c r="IM63" s="176"/>
      <c r="IN63" s="176"/>
      <c r="IO63" s="176"/>
      <c r="IP63" s="176"/>
      <c r="IQ63" s="176"/>
      <c r="IR63" s="176"/>
      <c r="IS63" s="176"/>
      <c r="IT63" s="176"/>
      <c r="IU63" s="176"/>
      <c r="IV63" s="176"/>
    </row>
    <row r="64" spans="1:256" s="71" customFormat="1" ht="54.75" customHeight="1" x14ac:dyDescent="0.25">
      <c r="A64" s="307" t="s">
        <v>987</v>
      </c>
      <c r="B64" s="126" t="s">
        <v>1078</v>
      </c>
      <c r="C64" s="391">
        <f>C63/C59</f>
        <v>0.25405405405405407</v>
      </c>
      <c r="D64" s="391">
        <f>D63/D59</f>
        <v>0.22857142857142856</v>
      </c>
      <c r="E64" s="391">
        <f>E63/E59</f>
        <v>0.24691358024691357</v>
      </c>
      <c r="F64" s="391">
        <f>F63/F59</f>
        <v>0.24916943521594684</v>
      </c>
      <c r="G64" s="176"/>
      <c r="H64" s="176"/>
      <c r="I64" s="176"/>
      <c r="J64" s="176"/>
      <c r="K64" s="176"/>
      <c r="L64" s="176"/>
      <c r="M64" s="176"/>
      <c r="N64" s="176"/>
      <c r="O64" s="176"/>
      <c r="P64" s="176"/>
      <c r="Q64" s="176"/>
      <c r="R64" s="176"/>
      <c r="S64" s="176"/>
      <c r="T64" s="176"/>
      <c r="U64" s="176"/>
      <c r="V64" s="176"/>
      <c r="W64" s="176"/>
      <c r="X64" s="176"/>
      <c r="Y64" s="176"/>
      <c r="Z64" s="176"/>
      <c r="AA64" s="176"/>
      <c r="AB64" s="176"/>
      <c r="AC64" s="176"/>
      <c r="AD64" s="176"/>
      <c r="AE64" s="176"/>
      <c r="AF64" s="176"/>
      <c r="AG64" s="176"/>
      <c r="AH64" s="176"/>
      <c r="AI64" s="176"/>
      <c r="AJ64" s="176"/>
      <c r="AK64" s="176"/>
      <c r="AL64" s="176"/>
      <c r="AM64" s="176"/>
      <c r="AN64" s="176"/>
      <c r="AO64" s="176"/>
      <c r="AP64" s="176"/>
      <c r="AQ64" s="176"/>
      <c r="AR64" s="176"/>
      <c r="AS64" s="176"/>
      <c r="AT64" s="176"/>
      <c r="AU64" s="176"/>
      <c r="AV64" s="176"/>
      <c r="AW64" s="176"/>
      <c r="AX64" s="176"/>
      <c r="AY64" s="176"/>
      <c r="AZ64" s="176"/>
      <c r="BA64" s="176"/>
      <c r="BB64" s="176"/>
      <c r="BC64" s="176"/>
      <c r="BD64" s="176"/>
      <c r="BE64" s="176"/>
      <c r="BF64" s="176"/>
      <c r="BG64" s="176"/>
      <c r="BH64" s="176"/>
      <c r="BI64" s="176"/>
      <c r="BJ64" s="176"/>
      <c r="BK64" s="176"/>
      <c r="BL64" s="176"/>
      <c r="BM64" s="176"/>
      <c r="BN64" s="176"/>
      <c r="BO64" s="176"/>
      <c r="BP64" s="176"/>
      <c r="BQ64" s="176"/>
      <c r="BR64" s="176"/>
      <c r="BS64" s="176"/>
      <c r="BT64" s="176"/>
      <c r="BU64" s="176"/>
      <c r="BV64" s="176"/>
      <c r="BW64" s="176"/>
      <c r="BX64" s="176"/>
      <c r="BY64" s="176"/>
      <c r="BZ64" s="176"/>
      <c r="CA64" s="176"/>
      <c r="CB64" s="176"/>
      <c r="CC64" s="176"/>
      <c r="CD64" s="176"/>
      <c r="CE64" s="176"/>
      <c r="CF64" s="176"/>
      <c r="CG64" s="176"/>
      <c r="CH64" s="176"/>
      <c r="CI64" s="176"/>
      <c r="CJ64" s="176"/>
      <c r="CK64" s="176"/>
      <c r="CL64" s="176"/>
      <c r="CM64" s="176"/>
      <c r="CN64" s="176"/>
      <c r="CO64" s="176"/>
      <c r="CP64" s="176"/>
      <c r="CQ64" s="176"/>
      <c r="CR64" s="176"/>
      <c r="CS64" s="176"/>
      <c r="CT64" s="176"/>
      <c r="CU64" s="176"/>
      <c r="CV64" s="176"/>
      <c r="CW64" s="176"/>
      <c r="CX64" s="176"/>
      <c r="CY64" s="176"/>
      <c r="CZ64" s="176"/>
      <c r="DA64" s="176"/>
      <c r="DB64" s="176"/>
      <c r="DC64" s="176"/>
      <c r="DD64" s="176"/>
      <c r="DE64" s="176"/>
      <c r="DF64" s="176"/>
      <c r="DG64" s="176"/>
      <c r="DH64" s="176"/>
      <c r="DI64" s="176"/>
      <c r="DJ64" s="176"/>
      <c r="DK64" s="176"/>
      <c r="DL64" s="176"/>
      <c r="DM64" s="176"/>
      <c r="DN64" s="176"/>
      <c r="DO64" s="176"/>
      <c r="DP64" s="176"/>
      <c r="DQ64" s="176"/>
      <c r="DR64" s="176"/>
      <c r="DS64" s="176"/>
      <c r="DT64" s="176"/>
      <c r="DU64" s="176"/>
      <c r="DV64" s="176"/>
      <c r="DW64" s="176"/>
      <c r="DX64" s="176"/>
      <c r="DY64" s="176"/>
      <c r="DZ64" s="176"/>
      <c r="EA64" s="176"/>
      <c r="EB64" s="176"/>
      <c r="EC64" s="176"/>
      <c r="ED64" s="176"/>
      <c r="EE64" s="176"/>
      <c r="EF64" s="176"/>
      <c r="EG64" s="176"/>
      <c r="EH64" s="176"/>
      <c r="EI64" s="176"/>
      <c r="EJ64" s="176"/>
      <c r="EK64" s="176"/>
      <c r="EL64" s="176"/>
      <c r="EM64" s="176"/>
      <c r="EN64" s="176"/>
      <c r="EO64" s="176"/>
      <c r="EP64" s="176"/>
      <c r="EQ64" s="176"/>
      <c r="ER64" s="176"/>
      <c r="ES64" s="176"/>
      <c r="ET64" s="176"/>
      <c r="EU64" s="176"/>
      <c r="EV64" s="176"/>
      <c r="EW64" s="176"/>
      <c r="EX64" s="176"/>
      <c r="EY64" s="176"/>
      <c r="EZ64" s="176"/>
      <c r="FA64" s="176"/>
      <c r="FB64" s="176"/>
      <c r="FC64" s="176"/>
      <c r="FD64" s="176"/>
      <c r="FE64" s="176"/>
      <c r="FF64" s="176"/>
      <c r="FG64" s="176"/>
      <c r="FH64" s="176"/>
      <c r="FI64" s="176"/>
      <c r="FJ64" s="176"/>
      <c r="FK64" s="176"/>
      <c r="FL64" s="176"/>
      <c r="FM64" s="176"/>
      <c r="FN64" s="176"/>
      <c r="FO64" s="176"/>
      <c r="FP64" s="176"/>
      <c r="FQ64" s="176"/>
      <c r="FR64" s="176"/>
      <c r="FS64" s="176"/>
      <c r="FT64" s="176"/>
      <c r="FU64" s="176"/>
      <c r="FV64" s="176"/>
      <c r="FW64" s="176"/>
      <c r="FX64" s="176"/>
      <c r="FY64" s="176"/>
      <c r="FZ64" s="176"/>
      <c r="GA64" s="176"/>
      <c r="GB64" s="176"/>
      <c r="GC64" s="176"/>
      <c r="GD64" s="176"/>
      <c r="GE64" s="176"/>
      <c r="GF64" s="176"/>
      <c r="GG64" s="176"/>
      <c r="GH64" s="176"/>
      <c r="GI64" s="176"/>
      <c r="GJ64" s="176"/>
      <c r="GK64" s="176"/>
      <c r="GL64" s="176"/>
      <c r="GM64" s="176"/>
      <c r="GN64" s="176"/>
      <c r="GO64" s="176"/>
      <c r="GP64" s="176"/>
      <c r="GQ64" s="176"/>
      <c r="GR64" s="176"/>
      <c r="GS64" s="176"/>
      <c r="GT64" s="176"/>
      <c r="GU64" s="176"/>
      <c r="GV64" s="176"/>
      <c r="GW64" s="176"/>
      <c r="GX64" s="176"/>
      <c r="GY64" s="176"/>
      <c r="GZ64" s="176"/>
      <c r="HA64" s="176"/>
      <c r="HB64" s="176"/>
      <c r="HC64" s="176"/>
      <c r="HD64" s="176"/>
      <c r="HE64" s="176"/>
      <c r="HF64" s="176"/>
      <c r="HG64" s="176"/>
      <c r="HH64" s="176"/>
      <c r="HI64" s="176"/>
      <c r="HJ64" s="176"/>
      <c r="HK64" s="176"/>
      <c r="HL64" s="176"/>
      <c r="HM64" s="176"/>
      <c r="HN64" s="176"/>
      <c r="HO64" s="176"/>
      <c r="HP64" s="176"/>
      <c r="HQ64" s="176"/>
      <c r="HR64" s="176"/>
      <c r="HS64" s="176"/>
      <c r="HT64" s="176"/>
      <c r="HU64" s="176"/>
      <c r="HV64" s="176"/>
      <c r="HW64" s="176"/>
      <c r="HX64" s="176"/>
      <c r="HY64" s="176"/>
      <c r="HZ64" s="176"/>
      <c r="IA64" s="176"/>
      <c r="IB64" s="176"/>
      <c r="IC64" s="176"/>
      <c r="ID64" s="176"/>
      <c r="IE64" s="176"/>
      <c r="IF64" s="176"/>
      <c r="IG64" s="176"/>
      <c r="IH64" s="176"/>
      <c r="II64" s="176"/>
      <c r="IJ64" s="176"/>
      <c r="IK64" s="176"/>
      <c r="IL64" s="176"/>
      <c r="IM64" s="176"/>
      <c r="IN64" s="176"/>
      <c r="IO64" s="176"/>
      <c r="IP64" s="176"/>
      <c r="IQ64" s="176"/>
      <c r="IR64" s="176"/>
      <c r="IS64" s="176"/>
      <c r="IT64" s="176"/>
      <c r="IU64" s="176"/>
      <c r="IV64" s="176"/>
    </row>
    <row r="65" spans="1:256" s="71" customFormat="1" ht="54.75" customHeight="1" x14ac:dyDescent="0.25">
      <c r="A65" s="153"/>
      <c r="B65" s="497" t="s">
        <v>991</v>
      </c>
      <c r="C65" s="498"/>
      <c r="D65" s="498"/>
      <c r="E65" s="498"/>
      <c r="F65" s="498"/>
      <c r="G65" s="176"/>
      <c r="H65" s="176"/>
      <c r="I65" s="176"/>
      <c r="J65" s="176"/>
      <c r="K65" s="176"/>
      <c r="L65" s="176"/>
      <c r="M65" s="176"/>
      <c r="N65" s="176"/>
      <c r="O65" s="176"/>
      <c r="P65" s="176"/>
      <c r="Q65" s="176"/>
      <c r="R65" s="176"/>
      <c r="S65" s="176"/>
      <c r="T65" s="176"/>
      <c r="U65" s="176"/>
      <c r="V65" s="176"/>
      <c r="W65" s="176"/>
      <c r="X65" s="176"/>
      <c r="Y65" s="176"/>
      <c r="Z65" s="176"/>
      <c r="AA65" s="176"/>
      <c r="AB65" s="176"/>
      <c r="AC65" s="176"/>
      <c r="AD65" s="176"/>
      <c r="AE65" s="176"/>
      <c r="AF65" s="176"/>
      <c r="AG65" s="176"/>
      <c r="AH65" s="176"/>
      <c r="AI65" s="176"/>
      <c r="AJ65" s="176"/>
      <c r="AK65" s="176"/>
      <c r="AL65" s="176"/>
      <c r="AM65" s="176"/>
      <c r="AN65" s="176"/>
      <c r="AO65" s="176"/>
      <c r="AP65" s="176"/>
      <c r="AQ65" s="176"/>
      <c r="AR65" s="176"/>
      <c r="AS65" s="176"/>
      <c r="AT65" s="176"/>
      <c r="AU65" s="176"/>
      <c r="AV65" s="176"/>
      <c r="AW65" s="176"/>
      <c r="AX65" s="176"/>
      <c r="AY65" s="176"/>
      <c r="AZ65" s="176"/>
      <c r="BA65" s="176"/>
      <c r="BB65" s="176"/>
      <c r="BC65" s="176"/>
      <c r="BD65" s="176"/>
      <c r="BE65" s="176"/>
      <c r="BF65" s="176"/>
      <c r="BG65" s="176"/>
      <c r="BH65" s="176"/>
      <c r="BI65" s="176"/>
      <c r="BJ65" s="176"/>
      <c r="BK65" s="176"/>
      <c r="BL65" s="176"/>
      <c r="BM65" s="176"/>
      <c r="BN65" s="176"/>
      <c r="BO65" s="176"/>
      <c r="BP65" s="176"/>
      <c r="BQ65" s="176"/>
      <c r="BR65" s="176"/>
      <c r="BS65" s="176"/>
      <c r="BT65" s="176"/>
      <c r="BU65" s="176"/>
      <c r="BV65" s="176"/>
      <c r="BW65" s="176"/>
      <c r="BX65" s="176"/>
      <c r="BY65" s="176"/>
      <c r="BZ65" s="176"/>
      <c r="CA65" s="176"/>
      <c r="CB65" s="176"/>
      <c r="CC65" s="176"/>
      <c r="CD65" s="176"/>
      <c r="CE65" s="176"/>
      <c r="CF65" s="176"/>
      <c r="CG65" s="176"/>
      <c r="CH65" s="176"/>
      <c r="CI65" s="176"/>
      <c r="CJ65" s="176"/>
      <c r="CK65" s="176"/>
      <c r="CL65" s="176"/>
      <c r="CM65" s="176"/>
      <c r="CN65" s="176"/>
      <c r="CO65" s="176"/>
      <c r="CP65" s="176"/>
      <c r="CQ65" s="176"/>
      <c r="CR65" s="176"/>
      <c r="CS65" s="176"/>
      <c r="CT65" s="176"/>
      <c r="CU65" s="176"/>
      <c r="CV65" s="176"/>
      <c r="CW65" s="176"/>
      <c r="CX65" s="176"/>
      <c r="CY65" s="176"/>
      <c r="CZ65" s="176"/>
      <c r="DA65" s="176"/>
      <c r="DB65" s="176"/>
      <c r="DC65" s="176"/>
      <c r="DD65" s="176"/>
      <c r="DE65" s="176"/>
      <c r="DF65" s="176"/>
      <c r="DG65" s="176"/>
      <c r="DH65" s="176"/>
      <c r="DI65" s="176"/>
      <c r="DJ65" s="176"/>
      <c r="DK65" s="176"/>
      <c r="DL65" s="176"/>
      <c r="DM65" s="176"/>
      <c r="DN65" s="176"/>
      <c r="DO65" s="176"/>
      <c r="DP65" s="176"/>
      <c r="DQ65" s="176"/>
      <c r="DR65" s="176"/>
      <c r="DS65" s="176"/>
      <c r="DT65" s="176"/>
      <c r="DU65" s="176"/>
      <c r="DV65" s="176"/>
      <c r="DW65" s="176"/>
      <c r="DX65" s="176"/>
      <c r="DY65" s="176"/>
      <c r="DZ65" s="176"/>
      <c r="EA65" s="176"/>
      <c r="EB65" s="176"/>
      <c r="EC65" s="176"/>
      <c r="ED65" s="176"/>
      <c r="EE65" s="176"/>
      <c r="EF65" s="176"/>
      <c r="EG65" s="176"/>
      <c r="EH65" s="176"/>
      <c r="EI65" s="176"/>
      <c r="EJ65" s="176"/>
      <c r="EK65" s="176"/>
      <c r="EL65" s="176"/>
      <c r="EM65" s="176"/>
      <c r="EN65" s="176"/>
      <c r="EO65" s="176"/>
      <c r="EP65" s="176"/>
      <c r="EQ65" s="176"/>
      <c r="ER65" s="176"/>
      <c r="ES65" s="176"/>
      <c r="ET65" s="176"/>
      <c r="EU65" s="176"/>
      <c r="EV65" s="176"/>
      <c r="EW65" s="176"/>
      <c r="EX65" s="176"/>
      <c r="EY65" s="176"/>
      <c r="EZ65" s="176"/>
      <c r="FA65" s="176"/>
      <c r="FB65" s="176"/>
      <c r="FC65" s="176"/>
      <c r="FD65" s="176"/>
      <c r="FE65" s="176"/>
      <c r="FF65" s="176"/>
      <c r="FG65" s="176"/>
      <c r="FH65" s="176"/>
      <c r="FI65" s="176"/>
      <c r="FJ65" s="176"/>
      <c r="FK65" s="176"/>
      <c r="FL65" s="176"/>
      <c r="FM65" s="176"/>
      <c r="FN65" s="176"/>
      <c r="FO65" s="176"/>
      <c r="FP65" s="176"/>
      <c r="FQ65" s="176"/>
      <c r="FR65" s="176"/>
      <c r="FS65" s="176"/>
      <c r="FT65" s="176"/>
      <c r="FU65" s="176"/>
      <c r="FV65" s="176"/>
      <c r="FW65" s="176"/>
      <c r="FX65" s="176"/>
      <c r="FY65" s="176"/>
      <c r="FZ65" s="176"/>
      <c r="GA65" s="176"/>
      <c r="GB65" s="176"/>
      <c r="GC65" s="176"/>
      <c r="GD65" s="176"/>
      <c r="GE65" s="176"/>
      <c r="GF65" s="176"/>
      <c r="GG65" s="176"/>
      <c r="GH65" s="176"/>
      <c r="GI65" s="176"/>
      <c r="GJ65" s="176"/>
      <c r="GK65" s="176"/>
      <c r="GL65" s="176"/>
      <c r="GM65" s="176"/>
      <c r="GN65" s="176"/>
      <c r="GO65" s="176"/>
      <c r="GP65" s="176"/>
      <c r="GQ65" s="176"/>
      <c r="GR65" s="176"/>
      <c r="GS65" s="176"/>
      <c r="GT65" s="176"/>
      <c r="GU65" s="176"/>
      <c r="GV65" s="176"/>
      <c r="GW65" s="176"/>
      <c r="GX65" s="176"/>
      <c r="GY65" s="176"/>
      <c r="GZ65" s="176"/>
      <c r="HA65" s="176"/>
      <c r="HB65" s="176"/>
      <c r="HC65" s="176"/>
      <c r="HD65" s="176"/>
      <c r="HE65" s="176"/>
      <c r="HF65" s="176"/>
      <c r="HG65" s="176"/>
      <c r="HH65" s="176"/>
      <c r="HI65" s="176"/>
      <c r="HJ65" s="176"/>
      <c r="HK65" s="176"/>
      <c r="HL65" s="176"/>
      <c r="HM65" s="176"/>
      <c r="HN65" s="176"/>
      <c r="HO65" s="176"/>
      <c r="HP65" s="176"/>
      <c r="HQ65" s="176"/>
      <c r="HR65" s="176"/>
      <c r="HS65" s="176"/>
      <c r="HT65" s="176"/>
      <c r="HU65" s="176"/>
      <c r="HV65" s="176"/>
      <c r="HW65" s="176"/>
      <c r="HX65" s="176"/>
      <c r="HY65" s="176"/>
      <c r="HZ65" s="176"/>
      <c r="IA65" s="176"/>
      <c r="IB65" s="176"/>
      <c r="IC65" s="176"/>
      <c r="ID65" s="176"/>
      <c r="IE65" s="176"/>
      <c r="IF65" s="176"/>
      <c r="IG65" s="176"/>
      <c r="IH65" s="176"/>
      <c r="II65" s="176"/>
      <c r="IJ65" s="176"/>
      <c r="IK65" s="176"/>
      <c r="IL65" s="176"/>
      <c r="IM65" s="176"/>
      <c r="IN65" s="176"/>
      <c r="IO65" s="176"/>
      <c r="IP65" s="176"/>
      <c r="IQ65" s="176"/>
      <c r="IR65" s="176"/>
      <c r="IS65" s="176"/>
      <c r="IT65" s="176"/>
      <c r="IU65" s="176"/>
      <c r="IV65" s="176"/>
    </row>
    <row r="66" spans="1:256" s="71" customFormat="1" ht="54.75" customHeight="1" x14ac:dyDescent="0.25">
      <c r="A66" s="153"/>
      <c r="B66" s="495"/>
      <c r="C66" s="496" t="s">
        <v>975</v>
      </c>
      <c r="D66" s="496" t="s">
        <v>978</v>
      </c>
      <c r="E66" s="496" t="s">
        <v>976</v>
      </c>
      <c r="F66" s="496" t="s">
        <v>977</v>
      </c>
      <c r="G66" s="176"/>
      <c r="H66" s="176"/>
      <c r="I66" s="176"/>
      <c r="J66" s="176"/>
      <c r="K66" s="176"/>
      <c r="L66" s="176"/>
      <c r="M66" s="176"/>
      <c r="N66" s="176"/>
      <c r="O66" s="176"/>
      <c r="P66" s="176"/>
      <c r="Q66" s="176"/>
      <c r="R66" s="176"/>
      <c r="S66" s="176"/>
      <c r="T66" s="176"/>
      <c r="U66" s="176"/>
      <c r="V66" s="176"/>
      <c r="W66" s="176"/>
      <c r="X66" s="176"/>
      <c r="Y66" s="176"/>
      <c r="Z66" s="176"/>
      <c r="AA66" s="176"/>
      <c r="AB66" s="176"/>
      <c r="AC66" s="176"/>
      <c r="AD66" s="176"/>
      <c r="AE66" s="176"/>
      <c r="AF66" s="176"/>
      <c r="AG66" s="176"/>
      <c r="AH66" s="176"/>
      <c r="AI66" s="176"/>
      <c r="AJ66" s="176"/>
      <c r="AK66" s="176"/>
      <c r="AL66" s="176"/>
      <c r="AM66" s="176"/>
      <c r="AN66" s="176"/>
      <c r="AO66" s="176"/>
      <c r="AP66" s="176"/>
      <c r="AQ66" s="176"/>
      <c r="AR66" s="176"/>
      <c r="AS66" s="176"/>
      <c r="AT66" s="176"/>
      <c r="AU66" s="176"/>
      <c r="AV66" s="176"/>
      <c r="AW66" s="176"/>
      <c r="AX66" s="176"/>
      <c r="AY66" s="176"/>
      <c r="AZ66" s="176"/>
      <c r="BA66" s="176"/>
      <c r="BB66" s="176"/>
      <c r="BC66" s="176"/>
      <c r="BD66" s="176"/>
      <c r="BE66" s="176"/>
      <c r="BF66" s="176"/>
      <c r="BG66" s="176"/>
      <c r="BH66" s="176"/>
      <c r="BI66" s="176"/>
      <c r="BJ66" s="176"/>
      <c r="BK66" s="176"/>
      <c r="BL66" s="176"/>
      <c r="BM66" s="176"/>
      <c r="BN66" s="176"/>
      <c r="BO66" s="176"/>
      <c r="BP66" s="176"/>
      <c r="BQ66" s="176"/>
      <c r="BR66" s="176"/>
      <c r="BS66" s="176"/>
      <c r="BT66" s="176"/>
      <c r="BU66" s="176"/>
      <c r="BV66" s="176"/>
      <c r="BW66" s="176"/>
      <c r="BX66" s="176"/>
      <c r="BY66" s="176"/>
      <c r="BZ66" s="176"/>
      <c r="CA66" s="176"/>
      <c r="CB66" s="176"/>
      <c r="CC66" s="176"/>
      <c r="CD66" s="176"/>
      <c r="CE66" s="176"/>
      <c r="CF66" s="176"/>
      <c r="CG66" s="176"/>
      <c r="CH66" s="176"/>
      <c r="CI66" s="176"/>
      <c r="CJ66" s="176"/>
      <c r="CK66" s="176"/>
      <c r="CL66" s="176"/>
      <c r="CM66" s="176"/>
      <c r="CN66" s="176"/>
      <c r="CO66" s="176"/>
      <c r="CP66" s="176"/>
      <c r="CQ66" s="176"/>
      <c r="CR66" s="176"/>
      <c r="CS66" s="176"/>
      <c r="CT66" s="176"/>
      <c r="CU66" s="176"/>
      <c r="CV66" s="176"/>
      <c r="CW66" s="176"/>
      <c r="CX66" s="176"/>
      <c r="CY66" s="176"/>
      <c r="CZ66" s="176"/>
      <c r="DA66" s="176"/>
      <c r="DB66" s="176"/>
      <c r="DC66" s="176"/>
      <c r="DD66" s="176"/>
      <c r="DE66" s="176"/>
      <c r="DF66" s="176"/>
      <c r="DG66" s="176"/>
      <c r="DH66" s="176"/>
      <c r="DI66" s="176"/>
      <c r="DJ66" s="176"/>
      <c r="DK66" s="176"/>
      <c r="DL66" s="176"/>
      <c r="DM66" s="176"/>
      <c r="DN66" s="176"/>
      <c r="DO66" s="176"/>
      <c r="DP66" s="176"/>
      <c r="DQ66" s="176"/>
      <c r="DR66" s="176"/>
      <c r="DS66" s="176"/>
      <c r="DT66" s="176"/>
      <c r="DU66" s="176"/>
      <c r="DV66" s="176"/>
      <c r="DW66" s="176"/>
      <c r="DX66" s="176"/>
      <c r="DY66" s="176"/>
      <c r="DZ66" s="176"/>
      <c r="EA66" s="176"/>
      <c r="EB66" s="176"/>
      <c r="EC66" s="176"/>
      <c r="ED66" s="176"/>
      <c r="EE66" s="176"/>
      <c r="EF66" s="176"/>
      <c r="EG66" s="176"/>
      <c r="EH66" s="176"/>
      <c r="EI66" s="176"/>
      <c r="EJ66" s="176"/>
      <c r="EK66" s="176"/>
      <c r="EL66" s="176"/>
      <c r="EM66" s="176"/>
      <c r="EN66" s="176"/>
      <c r="EO66" s="176"/>
      <c r="EP66" s="176"/>
      <c r="EQ66" s="176"/>
      <c r="ER66" s="176"/>
      <c r="ES66" s="176"/>
      <c r="ET66" s="176"/>
      <c r="EU66" s="176"/>
      <c r="EV66" s="176"/>
      <c r="EW66" s="176"/>
      <c r="EX66" s="176"/>
      <c r="EY66" s="176"/>
      <c r="EZ66" s="176"/>
      <c r="FA66" s="176"/>
      <c r="FB66" s="176"/>
      <c r="FC66" s="176"/>
      <c r="FD66" s="176"/>
      <c r="FE66" s="176"/>
      <c r="FF66" s="176"/>
      <c r="FG66" s="176"/>
      <c r="FH66" s="176"/>
      <c r="FI66" s="176"/>
      <c r="FJ66" s="176"/>
      <c r="FK66" s="176"/>
      <c r="FL66" s="176"/>
      <c r="FM66" s="176"/>
      <c r="FN66" s="176"/>
      <c r="FO66" s="176"/>
      <c r="FP66" s="176"/>
      <c r="FQ66" s="176"/>
      <c r="FR66" s="176"/>
      <c r="FS66" s="176"/>
      <c r="FT66" s="176"/>
      <c r="FU66" s="176"/>
      <c r="FV66" s="176"/>
      <c r="FW66" s="176"/>
      <c r="FX66" s="176"/>
      <c r="FY66" s="176"/>
      <c r="FZ66" s="176"/>
      <c r="GA66" s="176"/>
      <c r="GB66" s="176"/>
      <c r="GC66" s="176"/>
      <c r="GD66" s="176"/>
      <c r="GE66" s="176"/>
      <c r="GF66" s="176"/>
      <c r="GG66" s="176"/>
      <c r="GH66" s="176"/>
      <c r="GI66" s="176"/>
      <c r="GJ66" s="176"/>
      <c r="GK66" s="176"/>
      <c r="GL66" s="176"/>
      <c r="GM66" s="176"/>
      <c r="GN66" s="176"/>
      <c r="GO66" s="176"/>
      <c r="GP66" s="176"/>
      <c r="GQ66" s="176"/>
      <c r="GR66" s="176"/>
      <c r="GS66" s="176"/>
      <c r="GT66" s="176"/>
      <c r="GU66" s="176"/>
      <c r="GV66" s="176"/>
      <c r="GW66" s="176"/>
      <c r="GX66" s="176"/>
      <c r="GY66" s="176"/>
      <c r="GZ66" s="176"/>
      <c r="HA66" s="176"/>
      <c r="HB66" s="176"/>
      <c r="HC66" s="176"/>
      <c r="HD66" s="176"/>
      <c r="HE66" s="176"/>
      <c r="HF66" s="176"/>
      <c r="HG66" s="176"/>
      <c r="HH66" s="176"/>
      <c r="HI66" s="176"/>
      <c r="HJ66" s="176"/>
      <c r="HK66" s="176"/>
      <c r="HL66" s="176"/>
      <c r="HM66" s="176"/>
      <c r="HN66" s="176"/>
      <c r="HO66" s="176"/>
      <c r="HP66" s="176"/>
      <c r="HQ66" s="176"/>
      <c r="HR66" s="176"/>
      <c r="HS66" s="176"/>
      <c r="HT66" s="176"/>
      <c r="HU66" s="176"/>
      <c r="HV66" s="176"/>
      <c r="HW66" s="176"/>
      <c r="HX66" s="176"/>
      <c r="HY66" s="176"/>
      <c r="HZ66" s="176"/>
      <c r="IA66" s="176"/>
      <c r="IB66" s="176"/>
      <c r="IC66" s="176"/>
      <c r="ID66" s="176"/>
      <c r="IE66" s="176"/>
      <c r="IF66" s="176"/>
      <c r="IG66" s="176"/>
      <c r="IH66" s="176"/>
      <c r="II66" s="176"/>
      <c r="IJ66" s="176"/>
      <c r="IK66" s="176"/>
      <c r="IL66" s="176"/>
      <c r="IM66" s="176"/>
      <c r="IN66" s="176"/>
      <c r="IO66" s="176"/>
      <c r="IP66" s="176"/>
      <c r="IQ66" s="176"/>
      <c r="IR66" s="176"/>
      <c r="IS66" s="176"/>
      <c r="IT66" s="176"/>
      <c r="IU66" s="176"/>
      <c r="IV66" s="176"/>
    </row>
    <row r="67" spans="1:256" s="71" customFormat="1" ht="54.75" customHeight="1" x14ac:dyDescent="0.25">
      <c r="A67" s="153"/>
      <c r="B67" s="495"/>
      <c r="C67" s="496"/>
      <c r="D67" s="496"/>
      <c r="E67" s="496"/>
      <c r="F67" s="496"/>
      <c r="G67" s="176"/>
      <c r="H67" s="176"/>
      <c r="I67" s="176"/>
      <c r="J67" s="176"/>
      <c r="K67" s="176"/>
      <c r="L67" s="176"/>
      <c r="M67" s="176"/>
      <c r="N67" s="176"/>
      <c r="O67" s="176"/>
      <c r="P67" s="176"/>
      <c r="Q67" s="176"/>
      <c r="R67" s="176"/>
      <c r="S67" s="176"/>
      <c r="T67" s="176"/>
      <c r="U67" s="176"/>
      <c r="V67" s="176"/>
      <c r="W67" s="176"/>
      <c r="X67" s="176"/>
      <c r="Y67" s="176"/>
      <c r="Z67" s="176"/>
      <c r="AA67" s="176"/>
      <c r="AB67" s="176"/>
      <c r="AC67" s="176"/>
      <c r="AD67" s="176"/>
      <c r="AE67" s="176"/>
      <c r="AF67" s="176"/>
      <c r="AG67" s="176"/>
      <c r="AH67" s="176"/>
      <c r="AI67" s="176"/>
      <c r="AJ67" s="176"/>
      <c r="AK67" s="176"/>
      <c r="AL67" s="176"/>
      <c r="AM67" s="176"/>
      <c r="AN67" s="176"/>
      <c r="AO67" s="176"/>
      <c r="AP67" s="176"/>
      <c r="AQ67" s="176"/>
      <c r="AR67" s="176"/>
      <c r="AS67" s="176"/>
      <c r="AT67" s="176"/>
      <c r="AU67" s="176"/>
      <c r="AV67" s="176"/>
      <c r="AW67" s="176"/>
      <c r="AX67" s="176"/>
      <c r="AY67" s="176"/>
      <c r="AZ67" s="176"/>
      <c r="BA67" s="176"/>
      <c r="BB67" s="176"/>
      <c r="BC67" s="176"/>
      <c r="BD67" s="176"/>
      <c r="BE67" s="176"/>
      <c r="BF67" s="176"/>
      <c r="BG67" s="176"/>
      <c r="BH67" s="176"/>
      <c r="BI67" s="176"/>
      <c r="BJ67" s="176"/>
      <c r="BK67" s="176"/>
      <c r="BL67" s="176"/>
      <c r="BM67" s="176"/>
      <c r="BN67" s="176"/>
      <c r="BO67" s="176"/>
      <c r="BP67" s="176"/>
      <c r="BQ67" s="176"/>
      <c r="BR67" s="176"/>
      <c r="BS67" s="176"/>
      <c r="BT67" s="176"/>
      <c r="BU67" s="176"/>
      <c r="BV67" s="176"/>
      <c r="BW67" s="176"/>
      <c r="BX67" s="176"/>
      <c r="BY67" s="176"/>
      <c r="BZ67" s="176"/>
      <c r="CA67" s="176"/>
      <c r="CB67" s="176"/>
      <c r="CC67" s="176"/>
      <c r="CD67" s="176"/>
      <c r="CE67" s="176"/>
      <c r="CF67" s="176"/>
      <c r="CG67" s="176"/>
      <c r="CH67" s="176"/>
      <c r="CI67" s="176"/>
      <c r="CJ67" s="176"/>
      <c r="CK67" s="176"/>
      <c r="CL67" s="176"/>
      <c r="CM67" s="176"/>
      <c r="CN67" s="176"/>
      <c r="CO67" s="176"/>
      <c r="CP67" s="176"/>
      <c r="CQ67" s="176"/>
      <c r="CR67" s="176"/>
      <c r="CS67" s="176"/>
      <c r="CT67" s="176"/>
      <c r="CU67" s="176"/>
      <c r="CV67" s="176"/>
      <c r="CW67" s="176"/>
      <c r="CX67" s="176"/>
      <c r="CY67" s="176"/>
      <c r="CZ67" s="176"/>
      <c r="DA67" s="176"/>
      <c r="DB67" s="176"/>
      <c r="DC67" s="176"/>
      <c r="DD67" s="176"/>
      <c r="DE67" s="176"/>
      <c r="DF67" s="176"/>
      <c r="DG67" s="176"/>
      <c r="DH67" s="176"/>
      <c r="DI67" s="176"/>
      <c r="DJ67" s="176"/>
      <c r="DK67" s="176"/>
      <c r="DL67" s="176"/>
      <c r="DM67" s="176"/>
      <c r="DN67" s="176"/>
      <c r="DO67" s="176"/>
      <c r="DP67" s="176"/>
      <c r="DQ67" s="176"/>
      <c r="DR67" s="176"/>
      <c r="DS67" s="176"/>
      <c r="DT67" s="176"/>
      <c r="DU67" s="176"/>
      <c r="DV67" s="176"/>
      <c r="DW67" s="176"/>
      <c r="DX67" s="176"/>
      <c r="DY67" s="176"/>
      <c r="DZ67" s="176"/>
      <c r="EA67" s="176"/>
      <c r="EB67" s="176"/>
      <c r="EC67" s="176"/>
      <c r="ED67" s="176"/>
      <c r="EE67" s="176"/>
      <c r="EF67" s="176"/>
      <c r="EG67" s="176"/>
      <c r="EH67" s="176"/>
      <c r="EI67" s="176"/>
      <c r="EJ67" s="176"/>
      <c r="EK67" s="176"/>
      <c r="EL67" s="176"/>
      <c r="EM67" s="176"/>
      <c r="EN67" s="176"/>
      <c r="EO67" s="176"/>
      <c r="EP67" s="176"/>
      <c r="EQ67" s="176"/>
      <c r="ER67" s="176"/>
      <c r="ES67" s="176"/>
      <c r="ET67" s="176"/>
      <c r="EU67" s="176"/>
      <c r="EV67" s="176"/>
      <c r="EW67" s="176"/>
      <c r="EX67" s="176"/>
      <c r="EY67" s="176"/>
      <c r="EZ67" s="176"/>
      <c r="FA67" s="176"/>
      <c r="FB67" s="176"/>
      <c r="FC67" s="176"/>
      <c r="FD67" s="176"/>
      <c r="FE67" s="176"/>
      <c r="FF67" s="176"/>
      <c r="FG67" s="176"/>
      <c r="FH67" s="176"/>
      <c r="FI67" s="176"/>
      <c r="FJ67" s="176"/>
      <c r="FK67" s="176"/>
      <c r="FL67" s="176"/>
      <c r="FM67" s="176"/>
      <c r="FN67" s="176"/>
      <c r="FO67" s="176"/>
      <c r="FP67" s="176"/>
      <c r="FQ67" s="176"/>
      <c r="FR67" s="176"/>
      <c r="FS67" s="176"/>
      <c r="FT67" s="176"/>
      <c r="FU67" s="176"/>
      <c r="FV67" s="176"/>
      <c r="FW67" s="176"/>
      <c r="FX67" s="176"/>
      <c r="FY67" s="176"/>
      <c r="FZ67" s="176"/>
      <c r="GA67" s="176"/>
      <c r="GB67" s="176"/>
      <c r="GC67" s="176"/>
      <c r="GD67" s="176"/>
      <c r="GE67" s="176"/>
      <c r="GF67" s="176"/>
      <c r="GG67" s="176"/>
      <c r="GH67" s="176"/>
      <c r="GI67" s="176"/>
      <c r="GJ67" s="176"/>
      <c r="GK67" s="176"/>
      <c r="GL67" s="176"/>
      <c r="GM67" s="176"/>
      <c r="GN67" s="176"/>
      <c r="GO67" s="176"/>
      <c r="GP67" s="176"/>
      <c r="GQ67" s="176"/>
      <c r="GR67" s="176"/>
      <c r="GS67" s="176"/>
      <c r="GT67" s="176"/>
      <c r="GU67" s="176"/>
      <c r="GV67" s="176"/>
      <c r="GW67" s="176"/>
      <c r="GX67" s="176"/>
      <c r="GY67" s="176"/>
      <c r="GZ67" s="176"/>
      <c r="HA67" s="176"/>
      <c r="HB67" s="176"/>
      <c r="HC67" s="176"/>
      <c r="HD67" s="176"/>
      <c r="HE67" s="176"/>
      <c r="HF67" s="176"/>
      <c r="HG67" s="176"/>
      <c r="HH67" s="176"/>
      <c r="HI67" s="176"/>
      <c r="HJ67" s="176"/>
      <c r="HK67" s="176"/>
      <c r="HL67" s="176"/>
      <c r="HM67" s="176"/>
      <c r="HN67" s="176"/>
      <c r="HO67" s="176"/>
      <c r="HP67" s="176"/>
      <c r="HQ67" s="176"/>
      <c r="HR67" s="176"/>
      <c r="HS67" s="176"/>
      <c r="HT67" s="176"/>
      <c r="HU67" s="176"/>
      <c r="HV67" s="176"/>
      <c r="HW67" s="176"/>
      <c r="HX67" s="176"/>
      <c r="HY67" s="176"/>
      <c r="HZ67" s="176"/>
      <c r="IA67" s="176"/>
      <c r="IB67" s="176"/>
      <c r="IC67" s="176"/>
      <c r="ID67" s="176"/>
      <c r="IE67" s="176"/>
      <c r="IF67" s="176"/>
      <c r="IG67" s="176"/>
      <c r="IH67" s="176"/>
      <c r="II67" s="176"/>
      <c r="IJ67" s="176"/>
      <c r="IK67" s="176"/>
      <c r="IL67" s="176"/>
      <c r="IM67" s="176"/>
      <c r="IN67" s="176"/>
      <c r="IO67" s="176"/>
      <c r="IP67" s="176"/>
      <c r="IQ67" s="176"/>
      <c r="IR67" s="176"/>
      <c r="IS67" s="176"/>
      <c r="IT67" s="176"/>
      <c r="IU67" s="176"/>
      <c r="IV67" s="176"/>
    </row>
    <row r="68" spans="1:256" s="71" customFormat="1" ht="54.75" customHeight="1" x14ac:dyDescent="0.25">
      <c r="A68" s="307" t="s">
        <v>980</v>
      </c>
      <c r="B68" s="128" t="s">
        <v>992</v>
      </c>
      <c r="C68" s="386">
        <v>147</v>
      </c>
      <c r="D68" s="386">
        <v>33</v>
      </c>
      <c r="E68" s="386">
        <v>59</v>
      </c>
      <c r="F68" s="387">
        <f t="shared" ref="F68:F74" si="1">SUM(C68:E68)</f>
        <v>239</v>
      </c>
      <c r="G68" s="176"/>
      <c r="H68" s="176"/>
      <c r="I68" s="176"/>
      <c r="J68" s="176"/>
      <c r="K68" s="176"/>
      <c r="L68" s="176"/>
      <c r="M68" s="176"/>
      <c r="N68" s="176"/>
      <c r="O68" s="176"/>
      <c r="P68" s="176"/>
      <c r="Q68" s="176"/>
      <c r="R68" s="176"/>
      <c r="S68" s="176"/>
      <c r="T68" s="176"/>
      <c r="U68" s="176"/>
      <c r="V68" s="176"/>
      <c r="W68" s="176"/>
      <c r="X68" s="176"/>
      <c r="Y68" s="176"/>
      <c r="Z68" s="176"/>
      <c r="AA68" s="176"/>
      <c r="AB68" s="176"/>
      <c r="AC68" s="176"/>
      <c r="AD68" s="176"/>
      <c r="AE68" s="176"/>
      <c r="AF68" s="176"/>
      <c r="AG68" s="176"/>
      <c r="AH68" s="176"/>
      <c r="AI68" s="176"/>
      <c r="AJ68" s="176"/>
      <c r="AK68" s="176"/>
      <c r="AL68" s="176"/>
      <c r="AM68" s="176"/>
      <c r="AN68" s="176"/>
      <c r="AO68" s="176"/>
      <c r="AP68" s="176"/>
      <c r="AQ68" s="176"/>
      <c r="AR68" s="176"/>
      <c r="AS68" s="176"/>
      <c r="AT68" s="176"/>
      <c r="AU68" s="176"/>
      <c r="AV68" s="176"/>
      <c r="AW68" s="176"/>
      <c r="AX68" s="176"/>
      <c r="AY68" s="176"/>
      <c r="AZ68" s="176"/>
      <c r="BA68" s="176"/>
      <c r="BB68" s="176"/>
      <c r="BC68" s="176"/>
      <c r="BD68" s="176"/>
      <c r="BE68" s="176"/>
      <c r="BF68" s="176"/>
      <c r="BG68" s="176"/>
      <c r="BH68" s="176"/>
      <c r="BI68" s="176"/>
      <c r="BJ68" s="176"/>
      <c r="BK68" s="176"/>
      <c r="BL68" s="176"/>
      <c r="BM68" s="176"/>
      <c r="BN68" s="176"/>
      <c r="BO68" s="176"/>
      <c r="BP68" s="176"/>
      <c r="BQ68" s="176"/>
      <c r="BR68" s="176"/>
      <c r="BS68" s="176"/>
      <c r="BT68" s="176"/>
      <c r="BU68" s="176"/>
      <c r="BV68" s="176"/>
      <c r="BW68" s="176"/>
      <c r="BX68" s="176"/>
      <c r="BY68" s="176"/>
      <c r="BZ68" s="176"/>
      <c r="CA68" s="176"/>
      <c r="CB68" s="176"/>
      <c r="CC68" s="176"/>
      <c r="CD68" s="176"/>
      <c r="CE68" s="176"/>
      <c r="CF68" s="176"/>
      <c r="CG68" s="176"/>
      <c r="CH68" s="176"/>
      <c r="CI68" s="176"/>
      <c r="CJ68" s="176"/>
      <c r="CK68" s="176"/>
      <c r="CL68" s="176"/>
      <c r="CM68" s="176"/>
      <c r="CN68" s="176"/>
      <c r="CO68" s="176"/>
      <c r="CP68" s="176"/>
      <c r="CQ68" s="176"/>
      <c r="CR68" s="176"/>
      <c r="CS68" s="176"/>
      <c r="CT68" s="176"/>
      <c r="CU68" s="176"/>
      <c r="CV68" s="176"/>
      <c r="CW68" s="176"/>
      <c r="CX68" s="176"/>
      <c r="CY68" s="176"/>
      <c r="CZ68" s="176"/>
      <c r="DA68" s="176"/>
      <c r="DB68" s="176"/>
      <c r="DC68" s="176"/>
      <c r="DD68" s="176"/>
      <c r="DE68" s="176"/>
      <c r="DF68" s="176"/>
      <c r="DG68" s="176"/>
      <c r="DH68" s="176"/>
      <c r="DI68" s="176"/>
      <c r="DJ68" s="176"/>
      <c r="DK68" s="176"/>
      <c r="DL68" s="176"/>
      <c r="DM68" s="176"/>
      <c r="DN68" s="176"/>
      <c r="DO68" s="176"/>
      <c r="DP68" s="176"/>
      <c r="DQ68" s="176"/>
      <c r="DR68" s="176"/>
      <c r="DS68" s="176"/>
      <c r="DT68" s="176"/>
      <c r="DU68" s="176"/>
      <c r="DV68" s="176"/>
      <c r="DW68" s="176"/>
      <c r="DX68" s="176"/>
      <c r="DY68" s="176"/>
      <c r="DZ68" s="176"/>
      <c r="EA68" s="176"/>
      <c r="EB68" s="176"/>
      <c r="EC68" s="176"/>
      <c r="ED68" s="176"/>
      <c r="EE68" s="176"/>
      <c r="EF68" s="176"/>
      <c r="EG68" s="176"/>
      <c r="EH68" s="176"/>
      <c r="EI68" s="176"/>
      <c r="EJ68" s="176"/>
      <c r="EK68" s="176"/>
      <c r="EL68" s="176"/>
      <c r="EM68" s="176"/>
      <c r="EN68" s="176"/>
      <c r="EO68" s="176"/>
      <c r="EP68" s="176"/>
      <c r="EQ68" s="176"/>
      <c r="ER68" s="176"/>
      <c r="ES68" s="176"/>
      <c r="ET68" s="176"/>
      <c r="EU68" s="176"/>
      <c r="EV68" s="176"/>
      <c r="EW68" s="176"/>
      <c r="EX68" s="176"/>
      <c r="EY68" s="176"/>
      <c r="EZ68" s="176"/>
      <c r="FA68" s="176"/>
      <c r="FB68" s="176"/>
      <c r="FC68" s="176"/>
      <c r="FD68" s="176"/>
      <c r="FE68" s="176"/>
      <c r="FF68" s="176"/>
      <c r="FG68" s="176"/>
      <c r="FH68" s="176"/>
      <c r="FI68" s="176"/>
      <c r="FJ68" s="176"/>
      <c r="FK68" s="176"/>
      <c r="FL68" s="176"/>
      <c r="FM68" s="176"/>
      <c r="FN68" s="176"/>
      <c r="FO68" s="176"/>
      <c r="FP68" s="176"/>
      <c r="FQ68" s="176"/>
      <c r="FR68" s="176"/>
      <c r="FS68" s="176"/>
      <c r="FT68" s="176"/>
      <c r="FU68" s="176"/>
      <c r="FV68" s="176"/>
      <c r="FW68" s="176"/>
      <c r="FX68" s="176"/>
      <c r="FY68" s="176"/>
      <c r="FZ68" s="176"/>
      <c r="GA68" s="176"/>
      <c r="GB68" s="176"/>
      <c r="GC68" s="176"/>
      <c r="GD68" s="176"/>
      <c r="GE68" s="176"/>
      <c r="GF68" s="176"/>
      <c r="GG68" s="176"/>
      <c r="GH68" s="176"/>
      <c r="GI68" s="176"/>
      <c r="GJ68" s="176"/>
      <c r="GK68" s="176"/>
      <c r="GL68" s="176"/>
      <c r="GM68" s="176"/>
      <c r="GN68" s="176"/>
      <c r="GO68" s="176"/>
      <c r="GP68" s="176"/>
      <c r="GQ68" s="176"/>
      <c r="GR68" s="176"/>
      <c r="GS68" s="176"/>
      <c r="GT68" s="176"/>
      <c r="GU68" s="176"/>
      <c r="GV68" s="176"/>
      <c r="GW68" s="176"/>
      <c r="GX68" s="176"/>
      <c r="GY68" s="176"/>
      <c r="GZ68" s="176"/>
      <c r="HA68" s="176"/>
      <c r="HB68" s="176"/>
      <c r="HC68" s="176"/>
      <c r="HD68" s="176"/>
      <c r="HE68" s="176"/>
      <c r="HF68" s="176"/>
      <c r="HG68" s="176"/>
      <c r="HH68" s="176"/>
      <c r="HI68" s="176"/>
      <c r="HJ68" s="176"/>
      <c r="HK68" s="176"/>
      <c r="HL68" s="176"/>
      <c r="HM68" s="176"/>
      <c r="HN68" s="176"/>
      <c r="HO68" s="176"/>
      <c r="HP68" s="176"/>
      <c r="HQ68" s="176"/>
      <c r="HR68" s="176"/>
      <c r="HS68" s="176"/>
      <c r="HT68" s="176"/>
      <c r="HU68" s="176"/>
      <c r="HV68" s="176"/>
      <c r="HW68" s="176"/>
      <c r="HX68" s="176"/>
      <c r="HY68" s="176"/>
      <c r="HZ68" s="176"/>
      <c r="IA68" s="176"/>
      <c r="IB68" s="176"/>
      <c r="IC68" s="176"/>
      <c r="ID68" s="176"/>
      <c r="IE68" s="176"/>
      <c r="IF68" s="176"/>
      <c r="IG68" s="176"/>
      <c r="IH68" s="176"/>
      <c r="II68" s="176"/>
      <c r="IJ68" s="176"/>
      <c r="IK68" s="176"/>
      <c r="IL68" s="176"/>
      <c r="IM68" s="176"/>
      <c r="IN68" s="176"/>
      <c r="IO68" s="176"/>
      <c r="IP68" s="176"/>
      <c r="IQ68" s="176"/>
      <c r="IR68" s="176"/>
      <c r="IS68" s="176"/>
      <c r="IT68" s="176"/>
      <c r="IU68" s="176"/>
      <c r="IV68" s="176"/>
    </row>
    <row r="69" spans="1:256" s="71" customFormat="1" ht="54.75" customHeight="1" x14ac:dyDescent="0.25">
      <c r="A69" s="307" t="s">
        <v>981</v>
      </c>
      <c r="B69" s="129" t="s">
        <v>993</v>
      </c>
      <c r="C69" s="386">
        <v>0</v>
      </c>
      <c r="D69" s="386">
        <v>0</v>
      </c>
      <c r="E69" s="386">
        <v>0</v>
      </c>
      <c r="F69" s="387">
        <f t="shared" si="1"/>
        <v>0</v>
      </c>
      <c r="G69" s="176"/>
      <c r="H69" s="176"/>
      <c r="I69" s="176"/>
      <c r="J69" s="176"/>
      <c r="K69" s="176"/>
      <c r="L69" s="176"/>
      <c r="M69" s="176"/>
      <c r="N69" s="176"/>
      <c r="O69" s="176"/>
      <c r="P69" s="176"/>
      <c r="Q69" s="176"/>
      <c r="R69" s="176"/>
      <c r="S69" s="176"/>
      <c r="T69" s="176"/>
      <c r="U69" s="176"/>
      <c r="V69" s="176"/>
      <c r="W69" s="176"/>
      <c r="X69" s="176"/>
      <c r="Y69" s="176"/>
      <c r="Z69" s="176"/>
      <c r="AA69" s="176"/>
      <c r="AB69" s="176"/>
      <c r="AC69" s="176"/>
      <c r="AD69" s="176"/>
      <c r="AE69" s="176"/>
      <c r="AF69" s="176"/>
      <c r="AG69" s="176"/>
      <c r="AH69" s="176"/>
      <c r="AI69" s="176"/>
      <c r="AJ69" s="176"/>
      <c r="AK69" s="176"/>
      <c r="AL69" s="176"/>
      <c r="AM69" s="176"/>
      <c r="AN69" s="176"/>
      <c r="AO69" s="176"/>
      <c r="AP69" s="176"/>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6"/>
      <c r="BR69" s="176"/>
      <c r="BS69" s="176"/>
      <c r="BT69" s="176"/>
      <c r="BU69" s="176"/>
      <c r="BV69" s="176"/>
      <c r="BW69" s="176"/>
      <c r="BX69" s="176"/>
      <c r="BY69" s="176"/>
      <c r="BZ69" s="176"/>
      <c r="CA69" s="176"/>
      <c r="CB69" s="176"/>
      <c r="CC69" s="176"/>
      <c r="CD69" s="176"/>
      <c r="CE69" s="176"/>
      <c r="CF69" s="176"/>
      <c r="CG69" s="176"/>
      <c r="CH69" s="176"/>
      <c r="CI69" s="176"/>
      <c r="CJ69" s="176"/>
      <c r="CK69" s="176"/>
      <c r="CL69" s="176"/>
      <c r="CM69" s="176"/>
      <c r="CN69" s="176"/>
      <c r="CO69" s="176"/>
      <c r="CP69" s="176"/>
      <c r="CQ69" s="176"/>
      <c r="CR69" s="176"/>
      <c r="CS69" s="176"/>
      <c r="CT69" s="176"/>
      <c r="CU69" s="176"/>
      <c r="CV69" s="176"/>
      <c r="CW69" s="176"/>
      <c r="CX69" s="176"/>
      <c r="CY69" s="176"/>
      <c r="CZ69" s="176"/>
      <c r="DA69" s="176"/>
      <c r="DB69" s="176"/>
      <c r="DC69" s="176"/>
      <c r="DD69" s="176"/>
      <c r="DE69" s="176"/>
      <c r="DF69" s="176"/>
      <c r="DG69" s="176"/>
      <c r="DH69" s="176"/>
      <c r="DI69" s="176"/>
      <c r="DJ69" s="176"/>
      <c r="DK69" s="176"/>
      <c r="DL69" s="176"/>
      <c r="DM69" s="176"/>
      <c r="DN69" s="176"/>
      <c r="DO69" s="176"/>
      <c r="DP69" s="176"/>
      <c r="DQ69" s="176"/>
      <c r="DR69" s="176"/>
      <c r="DS69" s="176"/>
      <c r="DT69" s="176"/>
      <c r="DU69" s="176"/>
      <c r="DV69" s="176"/>
      <c r="DW69" s="176"/>
      <c r="DX69" s="176"/>
      <c r="DY69" s="176"/>
      <c r="DZ69" s="176"/>
      <c r="EA69" s="176"/>
      <c r="EB69" s="176"/>
      <c r="EC69" s="176"/>
      <c r="ED69" s="176"/>
      <c r="EE69" s="176"/>
      <c r="EF69" s="176"/>
      <c r="EG69" s="176"/>
      <c r="EH69" s="176"/>
      <c r="EI69" s="176"/>
      <c r="EJ69" s="176"/>
      <c r="EK69" s="176"/>
      <c r="EL69" s="176"/>
      <c r="EM69" s="176"/>
      <c r="EN69" s="176"/>
      <c r="EO69" s="176"/>
      <c r="EP69" s="176"/>
      <c r="EQ69" s="176"/>
      <c r="ER69" s="176"/>
      <c r="ES69" s="176"/>
      <c r="ET69" s="176"/>
      <c r="EU69" s="176"/>
      <c r="EV69" s="176"/>
      <c r="EW69" s="176"/>
      <c r="EX69" s="176"/>
      <c r="EY69" s="176"/>
      <c r="EZ69" s="176"/>
      <c r="FA69" s="176"/>
      <c r="FB69" s="176"/>
      <c r="FC69" s="176"/>
      <c r="FD69" s="176"/>
      <c r="FE69" s="176"/>
      <c r="FF69" s="176"/>
      <c r="FG69" s="176"/>
      <c r="FH69" s="176"/>
      <c r="FI69" s="176"/>
      <c r="FJ69" s="176"/>
      <c r="FK69" s="176"/>
      <c r="FL69" s="176"/>
      <c r="FM69" s="176"/>
      <c r="FN69" s="176"/>
      <c r="FO69" s="176"/>
      <c r="FP69" s="176"/>
      <c r="FQ69" s="176"/>
      <c r="FR69" s="176"/>
      <c r="FS69" s="176"/>
      <c r="FT69" s="176"/>
      <c r="FU69" s="176"/>
      <c r="FV69" s="176"/>
      <c r="FW69" s="176"/>
      <c r="FX69" s="176"/>
      <c r="FY69" s="176"/>
      <c r="FZ69" s="176"/>
      <c r="GA69" s="176"/>
      <c r="GB69" s="176"/>
      <c r="GC69" s="176"/>
      <c r="GD69" s="176"/>
      <c r="GE69" s="176"/>
      <c r="GF69" s="176"/>
      <c r="GG69" s="176"/>
      <c r="GH69" s="176"/>
      <c r="GI69" s="176"/>
      <c r="GJ69" s="176"/>
      <c r="GK69" s="176"/>
      <c r="GL69" s="176"/>
      <c r="GM69" s="176"/>
      <c r="GN69" s="176"/>
      <c r="GO69" s="176"/>
      <c r="GP69" s="176"/>
      <c r="GQ69" s="176"/>
      <c r="GR69" s="176"/>
      <c r="GS69" s="176"/>
      <c r="GT69" s="176"/>
      <c r="GU69" s="176"/>
      <c r="GV69" s="176"/>
      <c r="GW69" s="176"/>
      <c r="GX69" s="176"/>
      <c r="GY69" s="176"/>
      <c r="GZ69" s="176"/>
      <c r="HA69" s="176"/>
      <c r="HB69" s="176"/>
      <c r="HC69" s="176"/>
      <c r="HD69" s="176"/>
      <c r="HE69" s="176"/>
      <c r="HF69" s="176"/>
      <c r="HG69" s="176"/>
      <c r="HH69" s="176"/>
      <c r="HI69" s="176"/>
      <c r="HJ69" s="176"/>
      <c r="HK69" s="176"/>
      <c r="HL69" s="176"/>
      <c r="HM69" s="176"/>
      <c r="HN69" s="176"/>
      <c r="HO69" s="176"/>
      <c r="HP69" s="176"/>
      <c r="HQ69" s="176"/>
      <c r="HR69" s="176"/>
      <c r="HS69" s="176"/>
      <c r="HT69" s="176"/>
      <c r="HU69" s="176"/>
      <c r="HV69" s="176"/>
      <c r="HW69" s="176"/>
      <c r="HX69" s="176"/>
      <c r="HY69" s="176"/>
      <c r="HZ69" s="176"/>
      <c r="IA69" s="176"/>
      <c r="IB69" s="176"/>
      <c r="IC69" s="176"/>
      <c r="ID69" s="176"/>
      <c r="IE69" s="176"/>
      <c r="IF69" s="176"/>
      <c r="IG69" s="176"/>
      <c r="IH69" s="176"/>
      <c r="II69" s="176"/>
      <c r="IJ69" s="176"/>
      <c r="IK69" s="176"/>
      <c r="IL69" s="176"/>
      <c r="IM69" s="176"/>
      <c r="IN69" s="176"/>
      <c r="IO69" s="176"/>
      <c r="IP69" s="176"/>
      <c r="IQ69" s="176"/>
      <c r="IR69" s="176"/>
      <c r="IS69" s="176"/>
      <c r="IT69" s="176"/>
      <c r="IU69" s="176"/>
      <c r="IV69" s="176"/>
    </row>
    <row r="70" spans="1:256" s="71" customFormat="1" ht="54.75" customHeight="1" x14ac:dyDescent="0.25">
      <c r="A70" s="307" t="s">
        <v>982</v>
      </c>
      <c r="B70" s="128" t="s">
        <v>994</v>
      </c>
      <c r="C70" s="387">
        <f>(C68-C69)</f>
        <v>147</v>
      </c>
      <c r="D70" s="387">
        <f>(D68-D69)</f>
        <v>33</v>
      </c>
      <c r="E70" s="387">
        <f>(E68-E69)</f>
        <v>59</v>
      </c>
      <c r="F70" s="387">
        <f t="shared" si="1"/>
        <v>239</v>
      </c>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c r="CP70" s="176"/>
      <c r="CQ70" s="176"/>
      <c r="CR70" s="176"/>
      <c r="CS70" s="176"/>
      <c r="CT70" s="176"/>
      <c r="CU70" s="176"/>
      <c r="CV70" s="176"/>
      <c r="CW70" s="176"/>
      <c r="CX70" s="176"/>
      <c r="CY70" s="176"/>
      <c r="CZ70" s="176"/>
      <c r="DA70" s="176"/>
      <c r="DB70" s="176"/>
      <c r="DC70" s="176"/>
      <c r="DD70" s="176"/>
      <c r="DE70" s="176"/>
      <c r="DF70" s="176"/>
      <c r="DG70" s="176"/>
      <c r="DH70" s="176"/>
      <c r="DI70" s="176"/>
      <c r="DJ70" s="176"/>
      <c r="DK70" s="176"/>
      <c r="DL70" s="176"/>
      <c r="DM70" s="176"/>
      <c r="DN70" s="176"/>
      <c r="DO70" s="176"/>
      <c r="DP70" s="176"/>
      <c r="DQ70" s="176"/>
      <c r="DR70" s="176"/>
      <c r="DS70" s="176"/>
      <c r="DT70" s="176"/>
      <c r="DU70" s="176"/>
      <c r="DV70" s="176"/>
      <c r="DW70" s="176"/>
      <c r="DX70" s="176"/>
      <c r="DY70" s="176"/>
      <c r="DZ70" s="176"/>
      <c r="EA70" s="176"/>
      <c r="EB70" s="176"/>
      <c r="EC70" s="176"/>
      <c r="ED70" s="176"/>
      <c r="EE70" s="176"/>
      <c r="EF70" s="176"/>
      <c r="EG70" s="176"/>
      <c r="EH70" s="176"/>
      <c r="EI70" s="176"/>
      <c r="EJ70" s="176"/>
      <c r="EK70" s="176"/>
      <c r="EL70" s="176"/>
      <c r="EM70" s="176"/>
      <c r="EN70" s="176"/>
      <c r="EO70" s="176"/>
      <c r="EP70" s="176"/>
      <c r="EQ70" s="176"/>
      <c r="ER70" s="176"/>
      <c r="ES70" s="176"/>
      <c r="ET70" s="176"/>
      <c r="EU70" s="176"/>
      <c r="EV70" s="176"/>
      <c r="EW70" s="176"/>
      <c r="EX70" s="176"/>
      <c r="EY70" s="176"/>
      <c r="EZ70" s="176"/>
      <c r="FA70" s="176"/>
      <c r="FB70" s="176"/>
      <c r="FC70" s="176"/>
      <c r="FD70" s="176"/>
      <c r="FE70" s="176"/>
      <c r="FF70" s="176"/>
      <c r="FG70" s="176"/>
      <c r="FH70" s="176"/>
      <c r="FI70" s="176"/>
      <c r="FJ70" s="176"/>
      <c r="FK70" s="176"/>
      <c r="FL70" s="176"/>
      <c r="FM70" s="176"/>
      <c r="FN70" s="176"/>
      <c r="FO70" s="176"/>
      <c r="FP70" s="176"/>
      <c r="FQ70" s="176"/>
      <c r="FR70" s="176"/>
      <c r="FS70" s="176"/>
      <c r="FT70" s="176"/>
      <c r="FU70" s="176"/>
      <c r="FV70" s="176"/>
      <c r="FW70" s="176"/>
      <c r="FX70" s="176"/>
      <c r="FY70" s="176"/>
      <c r="FZ70" s="176"/>
      <c r="GA70" s="176"/>
      <c r="GB70" s="176"/>
      <c r="GC70" s="176"/>
      <c r="GD70" s="176"/>
      <c r="GE70" s="176"/>
      <c r="GF70" s="176"/>
      <c r="GG70" s="176"/>
      <c r="GH70" s="176"/>
      <c r="GI70" s="176"/>
      <c r="GJ70" s="176"/>
      <c r="GK70" s="176"/>
      <c r="GL70" s="176"/>
      <c r="GM70" s="176"/>
      <c r="GN70" s="176"/>
      <c r="GO70" s="176"/>
      <c r="GP70" s="176"/>
      <c r="GQ70" s="176"/>
      <c r="GR70" s="176"/>
      <c r="GS70" s="176"/>
      <c r="GT70" s="176"/>
      <c r="GU70" s="176"/>
      <c r="GV70" s="176"/>
      <c r="GW70" s="176"/>
      <c r="GX70" s="176"/>
      <c r="GY70" s="176"/>
      <c r="GZ70" s="176"/>
      <c r="HA70" s="176"/>
      <c r="HB70" s="176"/>
      <c r="HC70" s="176"/>
      <c r="HD70" s="176"/>
      <c r="HE70" s="176"/>
      <c r="HF70" s="176"/>
      <c r="HG70" s="176"/>
      <c r="HH70" s="176"/>
      <c r="HI70" s="176"/>
      <c r="HJ70" s="176"/>
      <c r="HK70" s="176"/>
      <c r="HL70" s="176"/>
      <c r="HM70" s="176"/>
      <c r="HN70" s="176"/>
      <c r="HO70" s="176"/>
      <c r="HP70" s="176"/>
      <c r="HQ70" s="176"/>
      <c r="HR70" s="176"/>
      <c r="HS70" s="176"/>
      <c r="HT70" s="176"/>
      <c r="HU70" s="176"/>
      <c r="HV70" s="176"/>
      <c r="HW70" s="176"/>
      <c r="HX70" s="176"/>
      <c r="HY70" s="176"/>
      <c r="HZ70" s="176"/>
      <c r="IA70" s="176"/>
      <c r="IB70" s="176"/>
      <c r="IC70" s="176"/>
      <c r="ID70" s="176"/>
      <c r="IE70" s="176"/>
      <c r="IF70" s="176"/>
      <c r="IG70" s="176"/>
      <c r="IH70" s="176"/>
      <c r="II70" s="176"/>
      <c r="IJ70" s="176"/>
      <c r="IK70" s="176"/>
      <c r="IL70" s="176"/>
      <c r="IM70" s="176"/>
      <c r="IN70" s="176"/>
      <c r="IO70" s="176"/>
      <c r="IP70" s="176"/>
      <c r="IQ70" s="176"/>
      <c r="IR70" s="176"/>
      <c r="IS70" s="176"/>
      <c r="IT70" s="176"/>
      <c r="IU70" s="176"/>
      <c r="IV70" s="176"/>
    </row>
    <row r="71" spans="1:256" s="71" customFormat="1" ht="54.75" customHeight="1" x14ac:dyDescent="0.25">
      <c r="A71" s="307" t="s">
        <v>983</v>
      </c>
      <c r="B71" s="128" t="s">
        <v>995</v>
      </c>
      <c r="C71" s="386">
        <v>22</v>
      </c>
      <c r="D71" s="386">
        <v>6</v>
      </c>
      <c r="E71" s="386">
        <v>8</v>
      </c>
      <c r="F71" s="387">
        <f t="shared" si="1"/>
        <v>36</v>
      </c>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c r="AE71" s="176"/>
      <c r="AF71" s="176"/>
      <c r="AG71" s="176"/>
      <c r="AH71" s="176"/>
      <c r="AI71" s="176"/>
      <c r="AJ71" s="176"/>
      <c r="AK71" s="176"/>
      <c r="AL71" s="176"/>
      <c r="AM71" s="176"/>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6"/>
      <c r="CQ71" s="176"/>
      <c r="CR71" s="176"/>
      <c r="CS71" s="176"/>
      <c r="CT71" s="176"/>
      <c r="CU71" s="176"/>
      <c r="CV71" s="176"/>
      <c r="CW71" s="176"/>
      <c r="CX71" s="176"/>
      <c r="CY71" s="176"/>
      <c r="CZ71" s="176"/>
      <c r="DA71" s="176"/>
      <c r="DB71" s="176"/>
      <c r="DC71" s="176"/>
      <c r="DD71" s="176"/>
      <c r="DE71" s="176"/>
      <c r="DF71" s="176"/>
      <c r="DG71" s="176"/>
      <c r="DH71" s="176"/>
      <c r="DI71" s="176"/>
      <c r="DJ71" s="176"/>
      <c r="DK71" s="176"/>
      <c r="DL71" s="176"/>
      <c r="DM71" s="176"/>
      <c r="DN71" s="176"/>
      <c r="DO71" s="176"/>
      <c r="DP71" s="176"/>
      <c r="DQ71" s="176"/>
      <c r="DR71" s="176"/>
      <c r="DS71" s="176"/>
      <c r="DT71" s="176"/>
      <c r="DU71" s="176"/>
      <c r="DV71" s="176"/>
      <c r="DW71" s="176"/>
      <c r="DX71" s="176"/>
      <c r="DY71" s="176"/>
      <c r="DZ71" s="176"/>
      <c r="EA71" s="176"/>
      <c r="EB71" s="176"/>
      <c r="EC71" s="176"/>
      <c r="ED71" s="176"/>
      <c r="EE71" s="176"/>
      <c r="EF71" s="176"/>
      <c r="EG71" s="176"/>
      <c r="EH71" s="176"/>
      <c r="EI71" s="176"/>
      <c r="EJ71" s="176"/>
      <c r="EK71" s="176"/>
      <c r="EL71" s="176"/>
      <c r="EM71" s="176"/>
      <c r="EN71" s="176"/>
      <c r="EO71" s="176"/>
      <c r="EP71" s="176"/>
      <c r="EQ71" s="176"/>
      <c r="ER71" s="176"/>
      <c r="ES71" s="176"/>
      <c r="ET71" s="176"/>
      <c r="EU71" s="176"/>
      <c r="EV71" s="176"/>
      <c r="EW71" s="176"/>
      <c r="EX71" s="176"/>
      <c r="EY71" s="176"/>
      <c r="EZ71" s="176"/>
      <c r="FA71" s="176"/>
      <c r="FB71" s="176"/>
      <c r="FC71" s="176"/>
      <c r="FD71" s="176"/>
      <c r="FE71" s="176"/>
      <c r="FF71" s="176"/>
      <c r="FG71" s="176"/>
      <c r="FH71" s="176"/>
      <c r="FI71" s="176"/>
      <c r="FJ71" s="176"/>
      <c r="FK71" s="176"/>
      <c r="FL71" s="176"/>
      <c r="FM71" s="176"/>
      <c r="FN71" s="176"/>
      <c r="FO71" s="176"/>
      <c r="FP71" s="176"/>
      <c r="FQ71" s="176"/>
      <c r="FR71" s="176"/>
      <c r="FS71" s="176"/>
      <c r="FT71" s="176"/>
      <c r="FU71" s="176"/>
      <c r="FV71" s="176"/>
      <c r="FW71" s="176"/>
      <c r="FX71" s="176"/>
      <c r="FY71" s="176"/>
      <c r="FZ71" s="176"/>
      <c r="GA71" s="176"/>
      <c r="GB71" s="176"/>
      <c r="GC71" s="176"/>
      <c r="GD71" s="176"/>
      <c r="GE71" s="176"/>
      <c r="GF71" s="176"/>
      <c r="GG71" s="176"/>
      <c r="GH71" s="176"/>
      <c r="GI71" s="176"/>
      <c r="GJ71" s="176"/>
      <c r="GK71" s="176"/>
      <c r="GL71" s="176"/>
      <c r="GM71" s="176"/>
      <c r="GN71" s="176"/>
      <c r="GO71" s="176"/>
      <c r="GP71" s="176"/>
      <c r="GQ71" s="176"/>
      <c r="GR71" s="176"/>
      <c r="GS71" s="176"/>
      <c r="GT71" s="176"/>
      <c r="GU71" s="176"/>
      <c r="GV71" s="176"/>
      <c r="GW71" s="176"/>
      <c r="GX71" s="176"/>
      <c r="GY71" s="176"/>
      <c r="GZ71" s="176"/>
      <c r="HA71" s="176"/>
      <c r="HB71" s="176"/>
      <c r="HC71" s="176"/>
      <c r="HD71" s="176"/>
      <c r="HE71" s="176"/>
      <c r="HF71" s="176"/>
      <c r="HG71" s="176"/>
      <c r="HH71" s="176"/>
      <c r="HI71" s="176"/>
      <c r="HJ71" s="176"/>
      <c r="HK71" s="176"/>
      <c r="HL71" s="176"/>
      <c r="HM71" s="176"/>
      <c r="HN71" s="176"/>
      <c r="HO71" s="176"/>
      <c r="HP71" s="176"/>
      <c r="HQ71" s="176"/>
      <c r="HR71" s="176"/>
      <c r="HS71" s="176"/>
      <c r="HT71" s="176"/>
      <c r="HU71" s="176"/>
      <c r="HV71" s="176"/>
      <c r="HW71" s="176"/>
      <c r="HX71" s="176"/>
      <c r="HY71" s="176"/>
      <c r="HZ71" s="176"/>
      <c r="IA71" s="176"/>
      <c r="IB71" s="176"/>
      <c r="IC71" s="176"/>
      <c r="ID71" s="176"/>
      <c r="IE71" s="176"/>
      <c r="IF71" s="176"/>
      <c r="IG71" s="176"/>
      <c r="IH71" s="176"/>
      <c r="II71" s="176"/>
      <c r="IJ71" s="176"/>
      <c r="IK71" s="176"/>
      <c r="IL71" s="176"/>
      <c r="IM71" s="176"/>
      <c r="IN71" s="176"/>
      <c r="IO71" s="176"/>
      <c r="IP71" s="176"/>
      <c r="IQ71" s="176"/>
      <c r="IR71" s="176"/>
      <c r="IS71" s="176"/>
      <c r="IT71" s="176"/>
      <c r="IU71" s="176"/>
      <c r="IV71" s="176"/>
    </row>
    <row r="72" spans="1:256" s="71" customFormat="1" ht="54.75" customHeight="1" x14ac:dyDescent="0.25">
      <c r="A72" s="307" t="s">
        <v>984</v>
      </c>
      <c r="B72" s="128" t="s">
        <v>996</v>
      </c>
      <c r="C72" s="386">
        <v>10</v>
      </c>
      <c r="D72" s="386">
        <v>2</v>
      </c>
      <c r="E72" s="386">
        <v>4</v>
      </c>
      <c r="F72" s="387">
        <f t="shared" si="1"/>
        <v>16</v>
      </c>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c r="CE72" s="176"/>
      <c r="CF72" s="176"/>
      <c r="CG72" s="176"/>
      <c r="CH72" s="176"/>
      <c r="CI72" s="176"/>
      <c r="CJ72" s="176"/>
      <c r="CK72" s="176"/>
      <c r="CL72" s="176"/>
      <c r="CM72" s="176"/>
      <c r="CN72" s="176"/>
      <c r="CO72" s="176"/>
      <c r="CP72" s="176"/>
      <c r="CQ72" s="176"/>
      <c r="CR72" s="176"/>
      <c r="CS72" s="176"/>
      <c r="CT72" s="176"/>
      <c r="CU72" s="176"/>
      <c r="CV72" s="176"/>
      <c r="CW72" s="176"/>
      <c r="CX72" s="176"/>
      <c r="CY72" s="176"/>
      <c r="CZ72" s="176"/>
      <c r="DA72" s="176"/>
      <c r="DB72" s="176"/>
      <c r="DC72" s="176"/>
      <c r="DD72" s="176"/>
      <c r="DE72" s="176"/>
      <c r="DF72" s="176"/>
      <c r="DG72" s="176"/>
      <c r="DH72" s="176"/>
      <c r="DI72" s="176"/>
      <c r="DJ72" s="176"/>
      <c r="DK72" s="176"/>
      <c r="DL72" s="176"/>
      <c r="DM72" s="176"/>
      <c r="DN72" s="176"/>
      <c r="DO72" s="176"/>
      <c r="DP72" s="176"/>
      <c r="DQ72" s="176"/>
      <c r="DR72" s="176"/>
      <c r="DS72" s="176"/>
      <c r="DT72" s="176"/>
      <c r="DU72" s="176"/>
      <c r="DV72" s="176"/>
      <c r="DW72" s="176"/>
      <c r="DX72" s="176"/>
      <c r="DY72" s="176"/>
      <c r="DZ72" s="176"/>
      <c r="EA72" s="176"/>
      <c r="EB72" s="176"/>
      <c r="EC72" s="176"/>
      <c r="ED72" s="176"/>
      <c r="EE72" s="176"/>
      <c r="EF72" s="176"/>
      <c r="EG72" s="176"/>
      <c r="EH72" s="176"/>
      <c r="EI72" s="176"/>
      <c r="EJ72" s="176"/>
      <c r="EK72" s="176"/>
      <c r="EL72" s="176"/>
      <c r="EM72" s="176"/>
      <c r="EN72" s="176"/>
      <c r="EO72" s="176"/>
      <c r="EP72" s="176"/>
      <c r="EQ72" s="176"/>
      <c r="ER72" s="176"/>
      <c r="ES72" s="176"/>
      <c r="ET72" s="176"/>
      <c r="EU72" s="176"/>
      <c r="EV72" s="176"/>
      <c r="EW72" s="176"/>
      <c r="EX72" s="176"/>
      <c r="EY72" s="176"/>
      <c r="EZ72" s="176"/>
      <c r="FA72" s="176"/>
      <c r="FB72" s="176"/>
      <c r="FC72" s="176"/>
      <c r="FD72" s="176"/>
      <c r="FE72" s="176"/>
      <c r="FF72" s="176"/>
      <c r="FG72" s="176"/>
      <c r="FH72" s="176"/>
      <c r="FI72" s="176"/>
      <c r="FJ72" s="176"/>
      <c r="FK72" s="176"/>
      <c r="FL72" s="176"/>
      <c r="FM72" s="176"/>
      <c r="FN72" s="176"/>
      <c r="FO72" s="176"/>
      <c r="FP72" s="176"/>
      <c r="FQ72" s="176"/>
      <c r="FR72" s="176"/>
      <c r="FS72" s="176"/>
      <c r="FT72" s="176"/>
      <c r="FU72" s="176"/>
      <c r="FV72" s="176"/>
      <c r="FW72" s="176"/>
      <c r="FX72" s="176"/>
      <c r="FY72" s="176"/>
      <c r="FZ72" s="176"/>
      <c r="GA72" s="176"/>
      <c r="GB72" s="176"/>
      <c r="GC72" s="176"/>
      <c r="GD72" s="176"/>
      <c r="GE72" s="176"/>
      <c r="GF72" s="176"/>
      <c r="GG72" s="176"/>
      <c r="GH72" s="176"/>
      <c r="GI72" s="176"/>
      <c r="GJ72" s="176"/>
      <c r="GK72" s="176"/>
      <c r="GL72" s="176"/>
      <c r="GM72" s="176"/>
      <c r="GN72" s="176"/>
      <c r="GO72" s="176"/>
      <c r="GP72" s="176"/>
      <c r="GQ72" s="176"/>
      <c r="GR72" s="176"/>
      <c r="GS72" s="176"/>
      <c r="GT72" s="176"/>
      <c r="GU72" s="176"/>
      <c r="GV72" s="176"/>
      <c r="GW72" s="176"/>
      <c r="GX72" s="176"/>
      <c r="GY72" s="176"/>
      <c r="GZ72" s="176"/>
      <c r="HA72" s="176"/>
      <c r="HB72" s="176"/>
      <c r="HC72" s="176"/>
      <c r="HD72" s="176"/>
      <c r="HE72" s="176"/>
      <c r="HF72" s="176"/>
      <c r="HG72" s="176"/>
      <c r="HH72" s="176"/>
      <c r="HI72" s="176"/>
      <c r="HJ72" s="176"/>
      <c r="HK72" s="176"/>
      <c r="HL72" s="176"/>
      <c r="HM72" s="176"/>
      <c r="HN72" s="176"/>
      <c r="HO72" s="176"/>
      <c r="HP72" s="176"/>
      <c r="HQ72" s="176"/>
      <c r="HR72" s="176"/>
      <c r="HS72" s="176"/>
      <c r="HT72" s="176"/>
      <c r="HU72" s="176"/>
      <c r="HV72" s="176"/>
      <c r="HW72" s="176"/>
      <c r="HX72" s="176"/>
      <c r="HY72" s="176"/>
      <c r="HZ72" s="176"/>
      <c r="IA72" s="176"/>
      <c r="IB72" s="176"/>
      <c r="IC72" s="176"/>
      <c r="ID72" s="176"/>
      <c r="IE72" s="176"/>
      <c r="IF72" s="176"/>
      <c r="IG72" s="176"/>
      <c r="IH72" s="176"/>
      <c r="II72" s="176"/>
      <c r="IJ72" s="176"/>
      <c r="IK72" s="176"/>
      <c r="IL72" s="176"/>
      <c r="IM72" s="176"/>
      <c r="IN72" s="176"/>
      <c r="IO72" s="176"/>
      <c r="IP72" s="176"/>
      <c r="IQ72" s="176"/>
      <c r="IR72" s="176"/>
      <c r="IS72" s="176"/>
      <c r="IT72" s="176"/>
      <c r="IU72" s="176"/>
      <c r="IV72" s="176"/>
    </row>
    <row r="73" spans="1:256" s="71" customFormat="1" ht="54.75" customHeight="1" x14ac:dyDescent="0.2">
      <c r="A73" s="307" t="s">
        <v>985</v>
      </c>
      <c r="B73" s="125" t="s">
        <v>997</v>
      </c>
      <c r="C73" s="386">
        <v>5</v>
      </c>
      <c r="D73" s="386">
        <v>1</v>
      </c>
      <c r="E73" s="386">
        <v>1</v>
      </c>
      <c r="F73" s="387">
        <f t="shared" si="1"/>
        <v>7</v>
      </c>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c r="BB73" s="176"/>
      <c r="BC73" s="176"/>
      <c r="BD73" s="176"/>
      <c r="BE73" s="176"/>
      <c r="BF73" s="176"/>
      <c r="BG73" s="176"/>
      <c r="BH73" s="176"/>
      <c r="BI73" s="176"/>
      <c r="BJ73" s="176"/>
      <c r="BK73" s="176"/>
      <c r="BL73" s="176"/>
      <c r="BM73" s="176"/>
      <c r="BN73" s="176"/>
      <c r="BO73" s="176"/>
      <c r="BP73" s="176"/>
      <c r="BQ73" s="176"/>
      <c r="BR73" s="176"/>
      <c r="BS73" s="176"/>
      <c r="BT73" s="176"/>
      <c r="BU73" s="176"/>
      <c r="BV73" s="176"/>
      <c r="BW73" s="176"/>
      <c r="BX73" s="176"/>
      <c r="BY73" s="176"/>
      <c r="BZ73" s="176"/>
      <c r="CA73" s="176"/>
      <c r="CB73" s="176"/>
      <c r="CC73" s="176"/>
      <c r="CD73" s="176"/>
      <c r="CE73" s="176"/>
      <c r="CF73" s="176"/>
      <c r="CG73" s="176"/>
      <c r="CH73" s="176"/>
      <c r="CI73" s="176"/>
      <c r="CJ73" s="176"/>
      <c r="CK73" s="176"/>
      <c r="CL73" s="176"/>
      <c r="CM73" s="176"/>
      <c r="CN73" s="176"/>
      <c r="CO73" s="176"/>
      <c r="CP73" s="176"/>
      <c r="CQ73" s="176"/>
      <c r="CR73" s="176"/>
      <c r="CS73" s="176"/>
      <c r="CT73" s="176"/>
      <c r="CU73" s="176"/>
      <c r="CV73" s="176"/>
      <c r="CW73" s="176"/>
      <c r="CX73" s="176"/>
      <c r="CY73" s="176"/>
      <c r="CZ73" s="176"/>
      <c r="DA73" s="176"/>
      <c r="DB73" s="176"/>
      <c r="DC73" s="176"/>
      <c r="DD73" s="176"/>
      <c r="DE73" s="176"/>
      <c r="DF73" s="176"/>
      <c r="DG73" s="176"/>
      <c r="DH73" s="176"/>
      <c r="DI73" s="176"/>
      <c r="DJ73" s="176"/>
      <c r="DK73" s="176"/>
      <c r="DL73" s="176"/>
      <c r="DM73" s="176"/>
      <c r="DN73" s="176"/>
      <c r="DO73" s="176"/>
      <c r="DP73" s="176"/>
      <c r="DQ73" s="176"/>
      <c r="DR73" s="176"/>
      <c r="DS73" s="176"/>
      <c r="DT73" s="176"/>
      <c r="DU73" s="176"/>
      <c r="DV73" s="176"/>
      <c r="DW73" s="176"/>
      <c r="DX73" s="176"/>
      <c r="DY73" s="176"/>
      <c r="DZ73" s="176"/>
      <c r="EA73" s="176"/>
      <c r="EB73" s="176"/>
      <c r="EC73" s="176"/>
      <c r="ED73" s="176"/>
      <c r="EE73" s="176"/>
      <c r="EF73" s="176"/>
      <c r="EG73" s="176"/>
      <c r="EH73" s="176"/>
      <c r="EI73" s="176"/>
      <c r="EJ73" s="176"/>
      <c r="EK73" s="176"/>
      <c r="EL73" s="176"/>
      <c r="EM73" s="176"/>
      <c r="EN73" s="176"/>
      <c r="EO73" s="176"/>
      <c r="EP73" s="176"/>
      <c r="EQ73" s="176"/>
      <c r="ER73" s="176"/>
      <c r="ES73" s="176"/>
      <c r="ET73" s="176"/>
      <c r="EU73" s="176"/>
      <c r="EV73" s="176"/>
      <c r="EW73" s="176"/>
      <c r="EX73" s="176"/>
      <c r="EY73" s="176"/>
      <c r="EZ73" s="176"/>
      <c r="FA73" s="176"/>
      <c r="FB73" s="176"/>
      <c r="FC73" s="176"/>
      <c r="FD73" s="176"/>
      <c r="FE73" s="176"/>
      <c r="FF73" s="176"/>
      <c r="FG73" s="176"/>
      <c r="FH73" s="176"/>
      <c r="FI73" s="176"/>
      <c r="FJ73" s="176"/>
      <c r="FK73" s="176"/>
      <c r="FL73" s="176"/>
      <c r="FM73" s="176"/>
      <c r="FN73" s="176"/>
      <c r="FO73" s="176"/>
      <c r="FP73" s="176"/>
      <c r="FQ73" s="176"/>
      <c r="FR73" s="176"/>
      <c r="FS73" s="176"/>
      <c r="FT73" s="176"/>
      <c r="FU73" s="176"/>
      <c r="FV73" s="176"/>
      <c r="FW73" s="176"/>
      <c r="FX73" s="176"/>
      <c r="FY73" s="176"/>
      <c r="FZ73" s="176"/>
      <c r="GA73" s="176"/>
      <c r="GB73" s="176"/>
      <c r="GC73" s="176"/>
      <c r="GD73" s="176"/>
      <c r="GE73" s="176"/>
      <c r="GF73" s="176"/>
      <c r="GG73" s="176"/>
      <c r="GH73" s="176"/>
      <c r="GI73" s="176"/>
      <c r="GJ73" s="176"/>
      <c r="GK73" s="176"/>
      <c r="GL73" s="176"/>
      <c r="GM73" s="176"/>
      <c r="GN73" s="176"/>
      <c r="GO73" s="176"/>
      <c r="GP73" s="176"/>
      <c r="GQ73" s="176"/>
      <c r="GR73" s="176"/>
      <c r="GS73" s="176"/>
      <c r="GT73" s="176"/>
      <c r="GU73" s="176"/>
      <c r="GV73" s="176"/>
      <c r="GW73" s="176"/>
      <c r="GX73" s="176"/>
      <c r="GY73" s="176"/>
      <c r="GZ73" s="176"/>
      <c r="HA73" s="176"/>
      <c r="HB73" s="176"/>
      <c r="HC73" s="176"/>
      <c r="HD73" s="176"/>
      <c r="HE73" s="176"/>
      <c r="HF73" s="176"/>
      <c r="HG73" s="176"/>
      <c r="HH73" s="176"/>
      <c r="HI73" s="176"/>
      <c r="HJ73" s="176"/>
      <c r="HK73" s="176"/>
      <c r="HL73" s="176"/>
      <c r="HM73" s="176"/>
      <c r="HN73" s="176"/>
      <c r="HO73" s="176"/>
      <c r="HP73" s="176"/>
      <c r="HQ73" s="176"/>
      <c r="HR73" s="176"/>
      <c r="HS73" s="176"/>
      <c r="HT73" s="176"/>
      <c r="HU73" s="176"/>
      <c r="HV73" s="176"/>
      <c r="HW73" s="176"/>
      <c r="HX73" s="176"/>
      <c r="HY73" s="176"/>
      <c r="HZ73" s="176"/>
      <c r="IA73" s="176"/>
      <c r="IB73" s="176"/>
      <c r="IC73" s="176"/>
      <c r="ID73" s="176"/>
      <c r="IE73" s="176"/>
      <c r="IF73" s="176"/>
      <c r="IG73" s="176"/>
      <c r="IH73" s="176"/>
      <c r="II73" s="176"/>
      <c r="IJ73" s="176"/>
      <c r="IK73" s="176"/>
      <c r="IL73" s="176"/>
      <c r="IM73" s="176"/>
      <c r="IN73" s="176"/>
      <c r="IO73" s="176"/>
      <c r="IP73" s="176"/>
      <c r="IQ73" s="176"/>
      <c r="IR73" s="176"/>
      <c r="IS73" s="176"/>
      <c r="IT73" s="176"/>
      <c r="IU73" s="176"/>
      <c r="IV73" s="176"/>
    </row>
    <row r="74" spans="1:256" s="71" customFormat="1" ht="54.75" customHeight="1" x14ac:dyDescent="0.25">
      <c r="A74" s="307" t="s">
        <v>986</v>
      </c>
      <c r="B74" s="126" t="s">
        <v>979</v>
      </c>
      <c r="C74" s="387">
        <v>37</v>
      </c>
      <c r="D74" s="387">
        <v>9</v>
      </c>
      <c r="E74" s="387">
        <v>13</v>
      </c>
      <c r="F74" s="387">
        <f t="shared" si="1"/>
        <v>59</v>
      </c>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c r="AP74" s="176"/>
      <c r="AQ74" s="176"/>
      <c r="AR74" s="176"/>
      <c r="AS74" s="176"/>
      <c r="AT74" s="176"/>
      <c r="AU74" s="176"/>
      <c r="AV74" s="176"/>
      <c r="AW74" s="176"/>
      <c r="AX74" s="176"/>
      <c r="AY74" s="176"/>
      <c r="AZ74" s="176"/>
      <c r="BA74" s="176"/>
      <c r="BB74" s="176"/>
      <c r="BC74" s="176"/>
      <c r="BD74" s="176"/>
      <c r="BE74" s="176"/>
      <c r="BF74" s="176"/>
      <c r="BG74" s="176"/>
      <c r="BH74" s="176"/>
      <c r="BI74" s="176"/>
      <c r="BJ74" s="176"/>
      <c r="BK74" s="176"/>
      <c r="BL74" s="176"/>
      <c r="BM74" s="176"/>
      <c r="BN74" s="176"/>
      <c r="BO74" s="176"/>
      <c r="BP74" s="176"/>
      <c r="BQ74" s="176"/>
      <c r="BR74" s="176"/>
      <c r="BS74" s="176"/>
      <c r="BT74" s="176"/>
      <c r="BU74" s="176"/>
      <c r="BV74" s="176"/>
      <c r="BW74" s="176"/>
      <c r="BX74" s="176"/>
      <c r="BY74" s="176"/>
      <c r="BZ74" s="176"/>
      <c r="CA74" s="176"/>
      <c r="CB74" s="176"/>
      <c r="CC74" s="176"/>
      <c r="CD74" s="176"/>
      <c r="CE74" s="176"/>
      <c r="CF74" s="176"/>
      <c r="CG74" s="176"/>
      <c r="CH74" s="176"/>
      <c r="CI74" s="176"/>
      <c r="CJ74" s="176"/>
      <c r="CK74" s="176"/>
      <c r="CL74" s="176"/>
      <c r="CM74" s="176"/>
      <c r="CN74" s="176"/>
      <c r="CO74" s="176"/>
      <c r="CP74" s="176"/>
      <c r="CQ74" s="176"/>
      <c r="CR74" s="176"/>
      <c r="CS74" s="176"/>
      <c r="CT74" s="176"/>
      <c r="CU74" s="176"/>
      <c r="CV74" s="176"/>
      <c r="CW74" s="176"/>
      <c r="CX74" s="176"/>
      <c r="CY74" s="176"/>
      <c r="CZ74" s="176"/>
      <c r="DA74" s="176"/>
      <c r="DB74" s="176"/>
      <c r="DC74" s="176"/>
      <c r="DD74" s="176"/>
      <c r="DE74" s="176"/>
      <c r="DF74" s="176"/>
      <c r="DG74" s="176"/>
      <c r="DH74" s="176"/>
      <c r="DI74" s="176"/>
      <c r="DJ74" s="176"/>
      <c r="DK74" s="176"/>
      <c r="DL74" s="176"/>
      <c r="DM74" s="176"/>
      <c r="DN74" s="176"/>
      <c r="DO74" s="176"/>
      <c r="DP74" s="176"/>
      <c r="DQ74" s="176"/>
      <c r="DR74" s="176"/>
      <c r="DS74" s="176"/>
      <c r="DT74" s="176"/>
      <c r="DU74" s="176"/>
      <c r="DV74" s="176"/>
      <c r="DW74" s="176"/>
      <c r="DX74" s="176"/>
      <c r="DY74" s="176"/>
      <c r="DZ74" s="176"/>
      <c r="EA74" s="176"/>
      <c r="EB74" s="176"/>
      <c r="EC74" s="176"/>
      <c r="ED74" s="176"/>
      <c r="EE74" s="176"/>
      <c r="EF74" s="176"/>
      <c r="EG74" s="176"/>
      <c r="EH74" s="176"/>
      <c r="EI74" s="176"/>
      <c r="EJ74" s="176"/>
      <c r="EK74" s="176"/>
      <c r="EL74" s="176"/>
      <c r="EM74" s="176"/>
      <c r="EN74" s="176"/>
      <c r="EO74" s="176"/>
      <c r="EP74" s="176"/>
      <c r="EQ74" s="176"/>
      <c r="ER74" s="176"/>
      <c r="ES74" s="176"/>
      <c r="ET74" s="176"/>
      <c r="EU74" s="176"/>
      <c r="EV74" s="176"/>
      <c r="EW74" s="176"/>
      <c r="EX74" s="176"/>
      <c r="EY74" s="176"/>
      <c r="EZ74" s="176"/>
      <c r="FA74" s="176"/>
      <c r="FB74" s="176"/>
      <c r="FC74" s="176"/>
      <c r="FD74" s="176"/>
      <c r="FE74" s="176"/>
      <c r="FF74" s="176"/>
      <c r="FG74" s="176"/>
      <c r="FH74" s="176"/>
      <c r="FI74" s="176"/>
      <c r="FJ74" s="176"/>
      <c r="FK74" s="176"/>
      <c r="FL74" s="176"/>
      <c r="FM74" s="176"/>
      <c r="FN74" s="176"/>
      <c r="FO74" s="176"/>
      <c r="FP74" s="176"/>
      <c r="FQ74" s="176"/>
      <c r="FR74" s="176"/>
      <c r="FS74" s="176"/>
      <c r="FT74" s="176"/>
      <c r="FU74" s="176"/>
      <c r="FV74" s="176"/>
      <c r="FW74" s="176"/>
      <c r="FX74" s="176"/>
      <c r="FY74" s="176"/>
      <c r="FZ74" s="176"/>
      <c r="GA74" s="176"/>
      <c r="GB74" s="176"/>
      <c r="GC74" s="176"/>
      <c r="GD74" s="176"/>
      <c r="GE74" s="176"/>
      <c r="GF74" s="176"/>
      <c r="GG74" s="176"/>
      <c r="GH74" s="176"/>
      <c r="GI74" s="176"/>
      <c r="GJ74" s="176"/>
      <c r="GK74" s="176"/>
      <c r="GL74" s="176"/>
      <c r="GM74" s="176"/>
      <c r="GN74" s="176"/>
      <c r="GO74" s="176"/>
      <c r="GP74" s="176"/>
      <c r="GQ74" s="176"/>
      <c r="GR74" s="176"/>
      <c r="GS74" s="176"/>
      <c r="GT74" s="176"/>
      <c r="GU74" s="176"/>
      <c r="GV74" s="176"/>
      <c r="GW74" s="176"/>
      <c r="GX74" s="176"/>
      <c r="GY74" s="176"/>
      <c r="GZ74" s="176"/>
      <c r="HA74" s="176"/>
      <c r="HB74" s="176"/>
      <c r="HC74" s="176"/>
      <c r="HD74" s="176"/>
      <c r="HE74" s="176"/>
      <c r="HF74" s="176"/>
      <c r="HG74" s="176"/>
      <c r="HH74" s="176"/>
      <c r="HI74" s="176"/>
      <c r="HJ74" s="176"/>
      <c r="HK74" s="176"/>
      <c r="HL74" s="176"/>
      <c r="HM74" s="176"/>
      <c r="HN74" s="176"/>
      <c r="HO74" s="176"/>
      <c r="HP74" s="176"/>
      <c r="HQ74" s="176"/>
      <c r="HR74" s="176"/>
      <c r="HS74" s="176"/>
      <c r="HT74" s="176"/>
      <c r="HU74" s="176"/>
      <c r="HV74" s="176"/>
      <c r="HW74" s="176"/>
      <c r="HX74" s="176"/>
      <c r="HY74" s="176"/>
      <c r="HZ74" s="176"/>
      <c r="IA74" s="176"/>
      <c r="IB74" s="176"/>
      <c r="IC74" s="176"/>
      <c r="ID74" s="176"/>
      <c r="IE74" s="176"/>
      <c r="IF74" s="176"/>
      <c r="IG74" s="176"/>
      <c r="IH74" s="176"/>
      <c r="II74" s="176"/>
      <c r="IJ74" s="176"/>
      <c r="IK74" s="176"/>
      <c r="IL74" s="176"/>
      <c r="IM74" s="176"/>
      <c r="IN74" s="176"/>
      <c r="IO74" s="176"/>
      <c r="IP74" s="176"/>
      <c r="IQ74" s="176"/>
      <c r="IR74" s="176"/>
      <c r="IS74" s="176"/>
      <c r="IT74" s="176"/>
      <c r="IU74" s="176"/>
      <c r="IV74" s="176"/>
    </row>
    <row r="75" spans="1:256" s="71" customFormat="1" ht="54.75" customHeight="1" x14ac:dyDescent="0.25">
      <c r="A75" s="307" t="s">
        <v>987</v>
      </c>
      <c r="B75" s="126" t="s">
        <v>998</v>
      </c>
      <c r="C75" s="388">
        <f>C74/C70</f>
        <v>0.25170068027210885</v>
      </c>
      <c r="D75" s="388">
        <f>D74/D70</f>
        <v>0.27272727272727271</v>
      </c>
      <c r="E75" s="388">
        <f>E74/E70</f>
        <v>0.22033898305084745</v>
      </c>
      <c r="F75" s="388">
        <f>F74/F70</f>
        <v>0.24686192468619247</v>
      </c>
      <c r="G75" s="176"/>
      <c r="H75" s="176"/>
      <c r="I75" s="176"/>
      <c r="J75" s="176"/>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6"/>
      <c r="AI75" s="176"/>
      <c r="AJ75" s="176"/>
      <c r="AK75" s="176"/>
      <c r="AL75" s="176"/>
      <c r="AM75" s="176"/>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76"/>
      <c r="BS75" s="176"/>
      <c r="BT75" s="176"/>
      <c r="BU75" s="176"/>
      <c r="BV75" s="176"/>
      <c r="BW75" s="176"/>
      <c r="BX75" s="176"/>
      <c r="BY75" s="176"/>
      <c r="BZ75" s="176"/>
      <c r="CA75" s="176"/>
      <c r="CB75" s="176"/>
      <c r="CC75" s="176"/>
      <c r="CD75" s="176"/>
      <c r="CE75" s="176"/>
      <c r="CF75" s="176"/>
      <c r="CG75" s="176"/>
      <c r="CH75" s="176"/>
      <c r="CI75" s="176"/>
      <c r="CJ75" s="176"/>
      <c r="CK75" s="176"/>
      <c r="CL75" s="176"/>
      <c r="CM75" s="176"/>
      <c r="CN75" s="176"/>
      <c r="CO75" s="176"/>
      <c r="CP75" s="176"/>
      <c r="CQ75" s="176"/>
      <c r="CR75" s="176"/>
      <c r="CS75" s="176"/>
      <c r="CT75" s="176"/>
      <c r="CU75" s="176"/>
      <c r="CV75" s="176"/>
      <c r="CW75" s="176"/>
      <c r="CX75" s="176"/>
      <c r="CY75" s="176"/>
      <c r="CZ75" s="176"/>
      <c r="DA75" s="176"/>
      <c r="DB75" s="176"/>
      <c r="DC75" s="176"/>
      <c r="DD75" s="176"/>
      <c r="DE75" s="176"/>
      <c r="DF75" s="176"/>
      <c r="DG75" s="176"/>
      <c r="DH75" s="176"/>
      <c r="DI75" s="176"/>
      <c r="DJ75" s="176"/>
      <c r="DK75" s="176"/>
      <c r="DL75" s="176"/>
      <c r="DM75" s="176"/>
      <c r="DN75" s="176"/>
      <c r="DO75" s="176"/>
      <c r="DP75" s="176"/>
      <c r="DQ75" s="176"/>
      <c r="DR75" s="176"/>
      <c r="DS75" s="176"/>
      <c r="DT75" s="176"/>
      <c r="DU75" s="176"/>
      <c r="DV75" s="176"/>
      <c r="DW75" s="176"/>
      <c r="DX75" s="176"/>
      <c r="DY75" s="176"/>
      <c r="DZ75" s="176"/>
      <c r="EA75" s="176"/>
      <c r="EB75" s="176"/>
      <c r="EC75" s="176"/>
      <c r="ED75" s="176"/>
      <c r="EE75" s="176"/>
      <c r="EF75" s="176"/>
      <c r="EG75" s="176"/>
      <c r="EH75" s="176"/>
      <c r="EI75" s="176"/>
      <c r="EJ75" s="176"/>
      <c r="EK75" s="176"/>
      <c r="EL75" s="176"/>
      <c r="EM75" s="176"/>
      <c r="EN75" s="176"/>
      <c r="EO75" s="176"/>
      <c r="EP75" s="176"/>
      <c r="EQ75" s="176"/>
      <c r="ER75" s="176"/>
      <c r="ES75" s="176"/>
      <c r="ET75" s="176"/>
      <c r="EU75" s="176"/>
      <c r="EV75" s="176"/>
      <c r="EW75" s="176"/>
      <c r="EX75" s="176"/>
      <c r="EY75" s="176"/>
      <c r="EZ75" s="176"/>
      <c r="FA75" s="176"/>
      <c r="FB75" s="176"/>
      <c r="FC75" s="176"/>
      <c r="FD75" s="176"/>
      <c r="FE75" s="176"/>
      <c r="FF75" s="176"/>
      <c r="FG75" s="176"/>
      <c r="FH75" s="176"/>
      <c r="FI75" s="176"/>
      <c r="FJ75" s="176"/>
      <c r="FK75" s="176"/>
      <c r="FL75" s="176"/>
      <c r="FM75" s="176"/>
      <c r="FN75" s="176"/>
      <c r="FO75" s="176"/>
      <c r="FP75" s="176"/>
      <c r="FQ75" s="176"/>
      <c r="FR75" s="176"/>
      <c r="FS75" s="176"/>
      <c r="FT75" s="176"/>
      <c r="FU75" s="176"/>
      <c r="FV75" s="176"/>
      <c r="FW75" s="176"/>
      <c r="FX75" s="176"/>
      <c r="FY75" s="176"/>
      <c r="FZ75" s="176"/>
      <c r="GA75" s="176"/>
      <c r="GB75" s="176"/>
      <c r="GC75" s="176"/>
      <c r="GD75" s="176"/>
      <c r="GE75" s="176"/>
      <c r="GF75" s="176"/>
      <c r="GG75" s="176"/>
      <c r="GH75" s="176"/>
      <c r="GI75" s="176"/>
      <c r="GJ75" s="176"/>
      <c r="GK75" s="176"/>
      <c r="GL75" s="176"/>
      <c r="GM75" s="176"/>
      <c r="GN75" s="176"/>
      <c r="GO75" s="176"/>
      <c r="GP75" s="176"/>
      <c r="GQ75" s="176"/>
      <c r="GR75" s="176"/>
      <c r="GS75" s="176"/>
      <c r="GT75" s="176"/>
      <c r="GU75" s="176"/>
      <c r="GV75" s="176"/>
      <c r="GW75" s="176"/>
      <c r="GX75" s="176"/>
      <c r="GY75" s="176"/>
      <c r="GZ75" s="176"/>
      <c r="HA75" s="176"/>
      <c r="HB75" s="176"/>
      <c r="HC75" s="176"/>
      <c r="HD75" s="176"/>
      <c r="HE75" s="176"/>
      <c r="HF75" s="176"/>
      <c r="HG75" s="176"/>
      <c r="HH75" s="176"/>
      <c r="HI75" s="176"/>
      <c r="HJ75" s="176"/>
      <c r="HK75" s="176"/>
      <c r="HL75" s="176"/>
      <c r="HM75" s="176"/>
      <c r="HN75" s="176"/>
      <c r="HO75" s="176"/>
      <c r="HP75" s="176"/>
      <c r="HQ75" s="176"/>
      <c r="HR75" s="176"/>
      <c r="HS75" s="176"/>
      <c r="HT75" s="176"/>
      <c r="HU75" s="176"/>
      <c r="HV75" s="176"/>
      <c r="HW75" s="176"/>
      <c r="HX75" s="176"/>
      <c r="HY75" s="176"/>
      <c r="HZ75" s="176"/>
      <c r="IA75" s="176"/>
      <c r="IB75" s="176"/>
      <c r="IC75" s="176"/>
      <c r="ID75" s="176"/>
      <c r="IE75" s="176"/>
      <c r="IF75" s="176"/>
      <c r="IG75" s="176"/>
      <c r="IH75" s="176"/>
      <c r="II75" s="176"/>
      <c r="IJ75" s="176"/>
      <c r="IK75" s="176"/>
      <c r="IL75" s="176"/>
      <c r="IM75" s="176"/>
      <c r="IN75" s="176"/>
      <c r="IO75" s="176"/>
      <c r="IP75" s="176"/>
      <c r="IQ75" s="176"/>
      <c r="IR75" s="176"/>
      <c r="IS75" s="176"/>
      <c r="IT75" s="176"/>
      <c r="IU75" s="176"/>
      <c r="IV75" s="176"/>
    </row>
    <row r="76" spans="1:256" ht="30.75" customHeight="1" x14ac:dyDescent="0.25">
      <c r="A76" s="153"/>
      <c r="B76" s="3" t="s">
        <v>466</v>
      </c>
      <c r="C76" s="154"/>
      <c r="D76" s="154"/>
      <c r="E76" s="154"/>
      <c r="F76" s="178"/>
      <c r="G76" s="154"/>
      <c r="H76" s="154"/>
      <c r="I76" s="154"/>
      <c r="J76" s="154"/>
      <c r="K76" s="154"/>
      <c r="L76" s="154"/>
      <c r="M76" s="154"/>
      <c r="N76" s="154"/>
      <c r="O76" s="154"/>
      <c r="P76" s="154"/>
      <c r="Q76" s="154"/>
      <c r="R76" s="154"/>
      <c r="S76" s="154"/>
      <c r="T76" s="154"/>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c r="AS76" s="154"/>
      <c r="AT76" s="154"/>
      <c r="AU76" s="154"/>
      <c r="AV76" s="154"/>
      <c r="AW76" s="154"/>
      <c r="AX76" s="154"/>
      <c r="AY76" s="154"/>
      <c r="AZ76" s="154"/>
      <c r="BA76" s="154"/>
      <c r="BB76" s="154"/>
      <c r="BC76" s="154"/>
      <c r="BD76" s="154"/>
      <c r="BE76" s="154"/>
      <c r="BF76" s="154"/>
      <c r="BG76" s="154"/>
      <c r="BH76" s="154"/>
      <c r="BI76" s="154"/>
      <c r="BJ76" s="154"/>
      <c r="BK76" s="154"/>
      <c r="BL76" s="154"/>
      <c r="BM76" s="154"/>
      <c r="BN76" s="154"/>
      <c r="BO76" s="154"/>
      <c r="BP76" s="154"/>
      <c r="BQ76" s="154"/>
      <c r="BR76" s="154"/>
      <c r="BS76" s="154"/>
      <c r="BT76" s="154"/>
      <c r="BU76" s="154"/>
      <c r="BV76" s="154"/>
      <c r="BW76" s="154"/>
      <c r="BX76" s="154"/>
      <c r="BY76" s="154"/>
      <c r="BZ76" s="154"/>
      <c r="CA76" s="154"/>
      <c r="CB76" s="154"/>
      <c r="CC76" s="154"/>
      <c r="CD76" s="154"/>
      <c r="CE76" s="154"/>
      <c r="CF76" s="154"/>
      <c r="CG76" s="154"/>
      <c r="CH76" s="154"/>
      <c r="CI76" s="154"/>
      <c r="CJ76" s="154"/>
      <c r="CK76" s="154"/>
      <c r="CL76" s="154"/>
      <c r="CM76" s="154"/>
      <c r="CN76" s="154"/>
      <c r="CO76" s="154"/>
      <c r="CP76" s="154"/>
      <c r="CQ76" s="154"/>
      <c r="CR76" s="154"/>
      <c r="CS76" s="154"/>
      <c r="CT76" s="154"/>
      <c r="CU76" s="154"/>
      <c r="CV76" s="154"/>
      <c r="CW76" s="154"/>
      <c r="CX76" s="154"/>
      <c r="CY76" s="154"/>
      <c r="CZ76" s="154"/>
      <c r="DA76" s="154"/>
      <c r="DB76" s="154"/>
      <c r="DC76" s="154"/>
      <c r="DD76" s="154"/>
      <c r="DE76" s="154"/>
      <c r="DF76" s="154"/>
      <c r="DG76" s="154"/>
      <c r="DH76" s="154"/>
      <c r="DI76" s="154"/>
      <c r="DJ76" s="154"/>
      <c r="DK76" s="154"/>
      <c r="DL76" s="154"/>
      <c r="DM76" s="154"/>
      <c r="DN76" s="154"/>
      <c r="DO76" s="154"/>
      <c r="DP76" s="154"/>
      <c r="DQ76" s="154"/>
      <c r="DR76" s="154"/>
      <c r="DS76" s="154"/>
      <c r="DT76" s="154"/>
      <c r="DU76" s="154"/>
      <c r="DV76" s="154"/>
      <c r="DW76" s="154"/>
      <c r="DX76" s="154"/>
      <c r="DY76" s="154"/>
      <c r="DZ76" s="154"/>
      <c r="EA76" s="154"/>
      <c r="EB76" s="154"/>
      <c r="EC76" s="154"/>
      <c r="ED76" s="154"/>
      <c r="EE76" s="154"/>
      <c r="EF76" s="154"/>
      <c r="EG76" s="154"/>
      <c r="EH76" s="154"/>
      <c r="EI76" s="154"/>
      <c r="EJ76" s="154"/>
      <c r="EK76" s="154"/>
      <c r="EL76" s="154"/>
      <c r="EM76" s="154"/>
      <c r="EN76" s="154"/>
      <c r="EO76" s="154"/>
      <c r="EP76" s="154"/>
      <c r="EQ76" s="154"/>
      <c r="ER76" s="154"/>
      <c r="ES76" s="154"/>
      <c r="ET76" s="154"/>
      <c r="EU76" s="154"/>
      <c r="EV76" s="154"/>
      <c r="EW76" s="154"/>
      <c r="EX76" s="154"/>
      <c r="EY76" s="154"/>
      <c r="EZ76" s="154"/>
      <c r="FA76" s="154"/>
      <c r="FB76" s="154"/>
      <c r="FC76" s="154"/>
      <c r="FD76" s="154"/>
      <c r="FE76" s="154"/>
      <c r="FF76" s="154"/>
      <c r="FG76" s="154"/>
      <c r="FH76" s="154"/>
      <c r="FI76" s="154"/>
      <c r="FJ76" s="154"/>
      <c r="FK76" s="154"/>
      <c r="FL76" s="154"/>
      <c r="FM76" s="154"/>
      <c r="FN76" s="154"/>
      <c r="FO76" s="154"/>
      <c r="FP76" s="154"/>
      <c r="FQ76" s="154"/>
      <c r="FR76" s="154"/>
      <c r="FS76" s="154"/>
      <c r="FT76" s="154"/>
      <c r="FU76" s="154"/>
      <c r="FV76" s="154"/>
      <c r="FW76" s="154"/>
      <c r="FX76" s="154"/>
      <c r="FY76" s="154"/>
      <c r="FZ76" s="154"/>
      <c r="GA76" s="154"/>
      <c r="GB76" s="154"/>
      <c r="GC76" s="154"/>
      <c r="GD76" s="154"/>
      <c r="GE76" s="154"/>
      <c r="GF76" s="154"/>
      <c r="GG76" s="154"/>
      <c r="GH76" s="154"/>
      <c r="GI76" s="154"/>
      <c r="GJ76" s="154"/>
      <c r="GK76" s="154"/>
      <c r="GL76" s="154"/>
      <c r="GM76" s="154"/>
      <c r="GN76" s="154"/>
      <c r="GO76" s="154"/>
      <c r="GP76" s="154"/>
      <c r="GQ76" s="154"/>
      <c r="GR76" s="154"/>
      <c r="GS76" s="154"/>
      <c r="GT76" s="154"/>
      <c r="GU76" s="154"/>
      <c r="GV76" s="154"/>
      <c r="GW76" s="154"/>
      <c r="GX76" s="154"/>
      <c r="GY76" s="154"/>
      <c r="GZ76" s="154"/>
      <c r="HA76" s="154"/>
      <c r="HB76" s="154"/>
      <c r="HC76" s="154"/>
      <c r="HD76" s="154"/>
      <c r="HE76" s="154"/>
      <c r="HF76" s="154"/>
      <c r="HG76" s="154"/>
      <c r="HH76" s="154"/>
      <c r="HI76" s="154"/>
      <c r="HJ76" s="154"/>
      <c r="HK76" s="154"/>
      <c r="HL76" s="154"/>
      <c r="HM76" s="154"/>
      <c r="HN76" s="154"/>
      <c r="HO76" s="154"/>
      <c r="HP76" s="154"/>
      <c r="HQ76" s="154"/>
      <c r="HR76" s="154"/>
      <c r="HS76" s="154"/>
      <c r="HT76" s="154"/>
      <c r="HU76" s="154"/>
      <c r="HV76" s="154"/>
      <c r="HW76" s="154"/>
      <c r="HX76" s="154"/>
      <c r="HY76" s="154"/>
      <c r="HZ76" s="154"/>
      <c r="IA76" s="154"/>
      <c r="IB76" s="154"/>
      <c r="IC76" s="154"/>
      <c r="ID76" s="154"/>
      <c r="IE76" s="154"/>
      <c r="IF76" s="154"/>
      <c r="IG76" s="154"/>
      <c r="IH76" s="154"/>
      <c r="II76" s="154"/>
      <c r="IJ76" s="154"/>
      <c r="IK76" s="154"/>
      <c r="IL76" s="154"/>
      <c r="IM76" s="154"/>
      <c r="IN76" s="154"/>
      <c r="IO76" s="154"/>
      <c r="IP76" s="154"/>
      <c r="IQ76" s="154"/>
      <c r="IR76" s="154"/>
      <c r="IS76" s="154"/>
      <c r="IT76" s="154"/>
      <c r="IU76" s="154"/>
      <c r="IV76" s="154"/>
    </row>
    <row r="77" spans="1:256" ht="14.25" customHeight="1" x14ac:dyDescent="0.25">
      <c r="A77" s="72"/>
      <c r="B77" s="77"/>
      <c r="C77" s="77"/>
      <c r="D77" s="77"/>
      <c r="E77" s="77"/>
      <c r="F77" s="78"/>
    </row>
    <row r="78" spans="1:256" ht="27" customHeight="1" x14ac:dyDescent="0.25">
      <c r="A78" s="72"/>
      <c r="B78" s="474" t="s">
        <v>1025</v>
      </c>
      <c r="C78" s="474"/>
      <c r="D78" s="474"/>
      <c r="E78" s="474"/>
      <c r="F78" s="78"/>
    </row>
    <row r="79" spans="1:256" ht="12.75" customHeight="1" x14ac:dyDescent="0.25">
      <c r="A79" s="72"/>
      <c r="B79" s="77"/>
      <c r="C79" s="77"/>
      <c r="D79" s="77"/>
      <c r="E79" s="77"/>
      <c r="F79" s="78"/>
    </row>
    <row r="80" spans="1:256" x14ac:dyDescent="0.25">
      <c r="A80" s="72"/>
      <c r="B80" s="79" t="s">
        <v>1026</v>
      </c>
      <c r="C80" s="77"/>
      <c r="D80" s="77"/>
      <c r="E80" s="77"/>
      <c r="F80" s="78"/>
    </row>
    <row r="81" spans="1:6" s="77" customFormat="1" ht="17.25" customHeight="1" x14ac:dyDescent="0.25">
      <c r="A81" s="2" t="s">
        <v>104</v>
      </c>
      <c r="B81" s="471" t="s">
        <v>1027</v>
      </c>
      <c r="C81" s="472"/>
      <c r="D81" s="472"/>
      <c r="E81" s="473"/>
      <c r="F81" s="40"/>
    </row>
    <row r="82" spans="1:6" s="77" customFormat="1" ht="57" customHeight="1" x14ac:dyDescent="0.25">
      <c r="A82" s="19" t="s">
        <v>357</v>
      </c>
      <c r="B82" s="471" t="s">
        <v>1028</v>
      </c>
      <c r="C82" s="472"/>
      <c r="D82" s="472"/>
      <c r="E82" s="473"/>
      <c r="F82" s="40"/>
    </row>
    <row r="83" spans="1:6" s="77" customFormat="1" ht="30.75" customHeight="1" x14ac:dyDescent="0.25">
      <c r="A83" s="19" t="s">
        <v>358</v>
      </c>
      <c r="B83" s="471" t="s">
        <v>1029</v>
      </c>
      <c r="C83" s="472"/>
      <c r="D83" s="472"/>
      <c r="E83" s="473"/>
      <c r="F83" s="40">
        <f>F81-F82</f>
        <v>0</v>
      </c>
    </row>
    <row r="84" spans="1:6" s="77" customFormat="1" ht="23.25" customHeight="1" x14ac:dyDescent="0.25">
      <c r="A84" s="19" t="s">
        <v>359</v>
      </c>
      <c r="B84" s="463" t="s">
        <v>366</v>
      </c>
      <c r="C84" s="464"/>
      <c r="D84" s="464"/>
      <c r="E84" s="465"/>
      <c r="F84" s="40"/>
    </row>
    <row r="85" spans="1:6" s="77" customFormat="1" ht="21.75" customHeight="1" x14ac:dyDescent="0.25">
      <c r="A85" s="2" t="s">
        <v>360</v>
      </c>
      <c r="B85" s="463" t="s">
        <v>367</v>
      </c>
      <c r="C85" s="464"/>
      <c r="D85" s="464"/>
      <c r="E85" s="465"/>
      <c r="F85" s="40"/>
    </row>
    <row r="86" spans="1:6" s="77" customFormat="1" ht="24.75" customHeight="1" x14ac:dyDescent="0.25">
      <c r="A86" s="2" t="s">
        <v>361</v>
      </c>
      <c r="B86" s="463" t="s">
        <v>368</v>
      </c>
      <c r="C86" s="464"/>
      <c r="D86" s="464"/>
      <c r="E86" s="465"/>
      <c r="F86" s="40"/>
    </row>
    <row r="87" spans="1:6" s="77" customFormat="1" ht="30" customHeight="1" x14ac:dyDescent="0.25">
      <c r="A87" s="2" t="s">
        <v>362</v>
      </c>
      <c r="B87" s="463" t="s">
        <v>369</v>
      </c>
      <c r="C87" s="464"/>
      <c r="D87" s="464"/>
      <c r="E87" s="465"/>
      <c r="F87" s="40"/>
    </row>
    <row r="88" spans="1:6" s="77" customFormat="1" ht="12.75" customHeight="1" x14ac:dyDescent="0.25">
      <c r="A88" s="2" t="s">
        <v>363</v>
      </c>
      <c r="B88" s="463" t="s">
        <v>370</v>
      </c>
      <c r="C88" s="464"/>
      <c r="D88" s="464"/>
      <c r="E88" s="465"/>
      <c r="F88" s="40"/>
    </row>
    <row r="89" spans="1:6" s="77" customFormat="1" ht="12.75" customHeight="1" x14ac:dyDescent="0.25">
      <c r="A89" s="2" t="s">
        <v>364</v>
      </c>
      <c r="B89" s="463" t="s">
        <v>371</v>
      </c>
      <c r="C89" s="464"/>
      <c r="D89" s="464"/>
      <c r="E89" s="465"/>
      <c r="F89" s="40"/>
    </row>
    <row r="90" spans="1:6" s="77" customFormat="1" ht="12.75" customHeight="1" x14ac:dyDescent="0.25">
      <c r="A90" s="2" t="s">
        <v>365</v>
      </c>
      <c r="B90" s="463" t="s">
        <v>372</v>
      </c>
      <c r="C90" s="464"/>
      <c r="D90" s="464"/>
      <c r="E90" s="465"/>
      <c r="F90" s="40"/>
    </row>
    <row r="91" spans="1:6" s="77" customFormat="1" ht="25.5" customHeight="1" x14ac:dyDescent="0.25">
      <c r="A91" s="2"/>
      <c r="B91" s="25"/>
      <c r="C91" s="25"/>
      <c r="D91" s="25"/>
      <c r="E91" s="25"/>
      <c r="F91" s="80"/>
    </row>
    <row r="92" spans="1:6" s="77" customFormat="1" x14ac:dyDescent="0.25">
      <c r="A92" s="72"/>
      <c r="B92" s="79" t="s">
        <v>999</v>
      </c>
      <c r="F92" s="78"/>
    </row>
    <row r="93" spans="1:6" s="77" customFormat="1" ht="18.75" customHeight="1" x14ac:dyDescent="0.25">
      <c r="A93" s="2" t="s">
        <v>104</v>
      </c>
      <c r="B93" s="471" t="s">
        <v>1000</v>
      </c>
      <c r="C93" s="472"/>
      <c r="D93" s="472"/>
      <c r="E93" s="473"/>
      <c r="F93" s="40"/>
    </row>
    <row r="94" spans="1:6" s="77" customFormat="1" ht="53.25" customHeight="1" x14ac:dyDescent="0.25">
      <c r="A94" s="19" t="s">
        <v>357</v>
      </c>
      <c r="B94" s="471" t="s">
        <v>1001</v>
      </c>
      <c r="C94" s="472"/>
      <c r="D94" s="472"/>
      <c r="E94" s="473"/>
      <c r="F94" s="40"/>
    </row>
    <row r="95" spans="1:6" s="77" customFormat="1" ht="30" customHeight="1" x14ac:dyDescent="0.25">
      <c r="A95" s="19" t="s">
        <v>358</v>
      </c>
      <c r="B95" s="455" t="s">
        <v>1079</v>
      </c>
      <c r="C95" s="472"/>
      <c r="D95" s="472"/>
      <c r="E95" s="473"/>
      <c r="F95" s="40">
        <f>F93-F94</f>
        <v>0</v>
      </c>
    </row>
    <row r="96" spans="1:6" s="77" customFormat="1" ht="12.75" customHeight="1" x14ac:dyDescent="0.25">
      <c r="A96" s="19" t="s">
        <v>359</v>
      </c>
      <c r="B96" s="463" t="s">
        <v>366</v>
      </c>
      <c r="C96" s="464"/>
      <c r="D96" s="464"/>
      <c r="E96" s="465"/>
      <c r="F96" s="40"/>
    </row>
    <row r="97" spans="1:6" ht="12.75" customHeight="1" x14ac:dyDescent="0.25">
      <c r="A97" s="2" t="s">
        <v>360</v>
      </c>
      <c r="B97" s="463" t="s">
        <v>367</v>
      </c>
      <c r="C97" s="464"/>
      <c r="D97" s="464"/>
      <c r="E97" s="465"/>
      <c r="F97" s="40"/>
    </row>
    <row r="98" spans="1:6" ht="23.25" customHeight="1" x14ac:dyDescent="0.25">
      <c r="A98" s="2" t="s">
        <v>361</v>
      </c>
      <c r="B98" s="463" t="s">
        <v>368</v>
      </c>
      <c r="C98" s="464"/>
      <c r="D98" s="464"/>
      <c r="E98" s="465"/>
      <c r="F98" s="40"/>
    </row>
    <row r="99" spans="1:6" ht="27.75" customHeight="1" x14ac:dyDescent="0.25">
      <c r="A99" s="2" t="s">
        <v>362</v>
      </c>
      <c r="B99" s="463" t="s">
        <v>369</v>
      </c>
      <c r="C99" s="464"/>
      <c r="D99" s="464"/>
      <c r="E99" s="465"/>
      <c r="F99" s="40"/>
    </row>
    <row r="100" spans="1:6" ht="12.75" customHeight="1" x14ac:dyDescent="0.25">
      <c r="A100" s="2" t="s">
        <v>363</v>
      </c>
      <c r="B100" s="463" t="s">
        <v>370</v>
      </c>
      <c r="C100" s="464"/>
      <c r="D100" s="464"/>
      <c r="E100" s="465"/>
      <c r="F100" s="40"/>
    </row>
    <row r="101" spans="1:6" ht="12.75" customHeight="1" x14ac:dyDescent="0.25">
      <c r="A101" s="2" t="s">
        <v>364</v>
      </c>
      <c r="B101" s="463" t="s">
        <v>371</v>
      </c>
      <c r="C101" s="464"/>
      <c r="D101" s="464"/>
      <c r="E101" s="465"/>
      <c r="F101" s="40"/>
    </row>
    <row r="102" spans="1:6" ht="12.75" customHeight="1" x14ac:dyDescent="0.25">
      <c r="A102" s="2" t="s">
        <v>365</v>
      </c>
      <c r="B102" s="463" t="s">
        <v>372</v>
      </c>
      <c r="C102" s="464"/>
      <c r="D102" s="464"/>
      <c r="E102" s="465"/>
      <c r="F102" s="40"/>
    </row>
    <row r="103" spans="1:6" ht="24.75" customHeight="1" x14ac:dyDescent="0.25"/>
    <row r="104" spans="1:6" x14ac:dyDescent="0.25">
      <c r="B104" s="3" t="s">
        <v>103</v>
      </c>
    </row>
    <row r="105" spans="1:6" ht="78.75" customHeight="1" x14ac:dyDescent="0.25">
      <c r="B105" s="469" t="s">
        <v>1030</v>
      </c>
      <c r="C105" s="470"/>
      <c r="D105" s="470"/>
      <c r="E105" s="470"/>
      <c r="F105" s="470"/>
    </row>
    <row r="106" spans="1:6" ht="59.25" customHeight="1" x14ac:dyDescent="0.25">
      <c r="A106" s="2" t="s">
        <v>373</v>
      </c>
      <c r="B106" s="461" t="s">
        <v>1031</v>
      </c>
      <c r="C106" s="462"/>
      <c r="D106" s="462"/>
      <c r="E106" s="462"/>
      <c r="F106" s="353">
        <v>0.52</v>
      </c>
    </row>
    <row r="107" spans="1:6" x14ac:dyDescent="0.25"/>
    <row r="108" spans="1:6" hidden="1" x14ac:dyDescent="0.25"/>
    <row r="109" spans="1:6" ht="65.25" hidden="1" customHeight="1" x14ac:dyDescent="0.25"/>
    <row r="110" spans="1:6" ht="51.75" hidden="1" customHeight="1" x14ac:dyDescent="0.25"/>
    <row r="111" spans="1:6" x14ac:dyDescent="0.25"/>
    <row r="112" spans="1:6"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sheetData>
  <mergeCells count="57">
    <mergeCell ref="B51:IV53"/>
    <mergeCell ref="B50:C50"/>
    <mergeCell ref="B86:E86"/>
    <mergeCell ref="B87:E87"/>
    <mergeCell ref="B88:E88"/>
    <mergeCell ref="E55:E56"/>
    <mergeCell ref="F55:F56"/>
    <mergeCell ref="B55:B56"/>
    <mergeCell ref="B66:B67"/>
    <mergeCell ref="C66:C67"/>
    <mergeCell ref="D66:D67"/>
    <mergeCell ref="E66:E67"/>
    <mergeCell ref="F66:F67"/>
    <mergeCell ref="B65:F65"/>
    <mergeCell ref="B89:E89"/>
    <mergeCell ref="B54:F54"/>
    <mergeCell ref="C55:C56"/>
    <mergeCell ref="D55:D56"/>
    <mergeCell ref="A1:F1"/>
    <mergeCell ref="B3:F3"/>
    <mergeCell ref="C4:D4"/>
    <mergeCell ref="E4:F4"/>
    <mergeCell ref="B18:E18"/>
    <mergeCell ref="B19:E19"/>
    <mergeCell ref="B20:E20"/>
    <mergeCell ref="B22:F22"/>
    <mergeCell ref="B23:C23"/>
    <mergeCell ref="B24:C24"/>
    <mergeCell ref="B26:C26"/>
    <mergeCell ref="B28:C28"/>
    <mergeCell ref="B25:C25"/>
    <mergeCell ref="B27:C27"/>
    <mergeCell ref="B29:C29"/>
    <mergeCell ref="B30:C30"/>
    <mergeCell ref="B31:C31"/>
    <mergeCell ref="B32:C32"/>
    <mergeCell ref="B33:C33"/>
    <mergeCell ref="B49:F49"/>
    <mergeCell ref="B105:F105"/>
    <mergeCell ref="B93:E93"/>
    <mergeCell ref="B78:E78"/>
    <mergeCell ref="B81:E81"/>
    <mergeCell ref="B94:E94"/>
    <mergeCell ref="B95:E95"/>
    <mergeCell ref="B96:E96"/>
    <mergeCell ref="B97:E97"/>
    <mergeCell ref="B82:E82"/>
    <mergeCell ref="B83:E83"/>
    <mergeCell ref="B84:E84"/>
    <mergeCell ref="B85:E85"/>
    <mergeCell ref="B90:E90"/>
    <mergeCell ref="B106:E106"/>
    <mergeCell ref="B98:E98"/>
    <mergeCell ref="B99:E99"/>
    <mergeCell ref="B100:E100"/>
    <mergeCell ref="B101:E101"/>
    <mergeCell ref="B102:E102"/>
  </mergeCells>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6"/>
  <sheetViews>
    <sheetView showGridLines="0" showRowColHeaders="0" showRuler="0" view="pageLayout" topLeftCell="A272" zoomScaleNormal="100" workbookViewId="0">
      <selection activeCell="F286" sqref="F286"/>
    </sheetView>
  </sheetViews>
  <sheetFormatPr defaultColWidth="0" defaultRowHeight="13.2" zeroHeight="1" x14ac:dyDescent="0.25"/>
  <cols>
    <col min="1" max="1" width="4.44140625" style="153" customWidth="1"/>
    <col min="2" max="2" width="27" style="154" customWidth="1"/>
    <col min="3" max="6" width="14.6640625" style="154" customWidth="1"/>
    <col min="7" max="7" width="8.5546875" style="154" customWidth="1"/>
    <col min="8" max="8" width="0.6640625" style="154" customWidth="1"/>
    <col min="9" max="16384" width="0" style="154" hidden="1"/>
  </cols>
  <sheetData>
    <row r="1" spans="1:6" ht="17.399999999999999" x14ac:dyDescent="0.25">
      <c r="A1" s="451" t="s">
        <v>374</v>
      </c>
      <c r="B1" s="533"/>
      <c r="C1" s="533"/>
      <c r="D1" s="533"/>
      <c r="E1" s="533"/>
      <c r="F1" s="533"/>
    </row>
    <row r="2" spans="1:6" ht="15.6" x14ac:dyDescent="0.3">
      <c r="B2" s="16" t="s">
        <v>375</v>
      </c>
    </row>
    <row r="3" spans="1:6" x14ac:dyDescent="0.25">
      <c r="A3" s="499" t="s">
        <v>604</v>
      </c>
      <c r="B3" s="501" t="s">
        <v>1071</v>
      </c>
      <c r="C3" s="502"/>
      <c r="D3" s="502"/>
      <c r="E3" s="502"/>
      <c r="F3" s="502"/>
    </row>
    <row r="4" spans="1:6" ht="93" customHeight="1" x14ac:dyDescent="0.25">
      <c r="A4" s="500"/>
      <c r="B4" s="502"/>
      <c r="C4" s="502"/>
      <c r="D4" s="502"/>
      <c r="E4" s="502"/>
      <c r="F4" s="502"/>
    </row>
    <row r="5" spans="1:6" x14ac:dyDescent="0.25">
      <c r="A5" s="139" t="s">
        <v>604</v>
      </c>
      <c r="B5" s="455" t="s">
        <v>295</v>
      </c>
      <c r="C5" s="456"/>
      <c r="D5" s="457"/>
      <c r="E5" s="354">
        <v>532</v>
      </c>
    </row>
    <row r="6" spans="1:6" x14ac:dyDescent="0.25">
      <c r="A6" s="139" t="s">
        <v>604</v>
      </c>
      <c r="B6" s="506" t="s">
        <v>296</v>
      </c>
      <c r="C6" s="507"/>
      <c r="D6" s="508"/>
      <c r="E6" s="355">
        <v>556</v>
      </c>
    </row>
    <row r="7" spans="1:6" x14ac:dyDescent="0.25">
      <c r="A7" s="139"/>
      <c r="B7" s="180"/>
      <c r="C7" s="24"/>
      <c r="D7" s="24"/>
      <c r="E7" s="356"/>
    </row>
    <row r="8" spans="1:6" x14ac:dyDescent="0.25">
      <c r="A8" s="139" t="s">
        <v>604</v>
      </c>
      <c r="B8" s="506" t="s">
        <v>297</v>
      </c>
      <c r="C8" s="507"/>
      <c r="D8" s="508"/>
      <c r="E8" s="355">
        <v>427</v>
      </c>
    </row>
    <row r="9" spans="1:6" x14ac:dyDescent="0.25">
      <c r="A9" s="139" t="s">
        <v>604</v>
      </c>
      <c r="B9" s="506" t="s">
        <v>735</v>
      </c>
      <c r="C9" s="507"/>
      <c r="D9" s="508"/>
      <c r="E9" s="355">
        <v>454</v>
      </c>
    </row>
    <row r="10" spans="1:6" x14ac:dyDescent="0.25">
      <c r="A10" s="139"/>
      <c r="B10" s="180"/>
      <c r="C10" s="181"/>
      <c r="D10" s="181"/>
      <c r="E10" s="356"/>
    </row>
    <row r="11" spans="1:6" x14ac:dyDescent="0.25">
      <c r="A11" s="139" t="s">
        <v>604</v>
      </c>
      <c r="B11" s="506" t="s">
        <v>725</v>
      </c>
      <c r="C11" s="507"/>
      <c r="D11" s="508"/>
      <c r="E11" s="355">
        <v>148</v>
      </c>
    </row>
    <row r="12" spans="1:6" x14ac:dyDescent="0.25">
      <c r="A12" s="139" t="s">
        <v>604</v>
      </c>
      <c r="B12" s="532" t="s">
        <v>726</v>
      </c>
      <c r="C12" s="507"/>
      <c r="D12" s="508"/>
      <c r="E12" s="355">
        <v>4</v>
      </c>
    </row>
    <row r="13" spans="1:6" x14ac:dyDescent="0.25">
      <c r="A13" s="139"/>
      <c r="B13" s="180"/>
      <c r="C13" s="181"/>
      <c r="D13" s="181"/>
      <c r="E13" s="356"/>
    </row>
    <row r="14" spans="1:6" x14ac:dyDescent="0.25">
      <c r="A14" s="139" t="s">
        <v>604</v>
      </c>
      <c r="B14" s="535" t="s">
        <v>727</v>
      </c>
      <c r="C14" s="507"/>
      <c r="D14" s="508"/>
      <c r="E14" s="355">
        <v>122</v>
      </c>
    </row>
    <row r="15" spans="1:6" x14ac:dyDescent="0.25">
      <c r="A15" s="139" t="s">
        <v>604</v>
      </c>
      <c r="B15" s="532" t="s">
        <v>728</v>
      </c>
      <c r="C15" s="507"/>
      <c r="D15" s="508"/>
      <c r="E15" s="355">
        <v>4</v>
      </c>
    </row>
    <row r="16" spans="1:6" x14ac:dyDescent="0.25"/>
    <row r="17" spans="1:6" ht="29.25" customHeight="1" x14ac:dyDescent="0.25">
      <c r="A17" s="139" t="s">
        <v>605</v>
      </c>
      <c r="B17" s="501" t="s">
        <v>729</v>
      </c>
      <c r="C17" s="511"/>
      <c r="D17" s="511"/>
      <c r="E17" s="511"/>
      <c r="F17" s="446"/>
    </row>
    <row r="18" spans="1:6" x14ac:dyDescent="0.25">
      <c r="A18" s="139"/>
      <c r="B18" s="536"/>
      <c r="C18" s="537"/>
      <c r="D18" s="537"/>
      <c r="E18" s="182" t="s">
        <v>488</v>
      </c>
      <c r="F18" s="182" t="s">
        <v>489</v>
      </c>
    </row>
    <row r="19" spans="1:6" x14ac:dyDescent="0.25">
      <c r="A19" s="139" t="s">
        <v>605</v>
      </c>
      <c r="B19" s="515" t="s">
        <v>376</v>
      </c>
      <c r="C19" s="515"/>
      <c r="D19" s="515"/>
      <c r="E19" s="182"/>
      <c r="F19" s="182" t="s">
        <v>1104</v>
      </c>
    </row>
    <row r="20" spans="1:6" x14ac:dyDescent="0.25">
      <c r="A20" s="139" t="s">
        <v>605</v>
      </c>
      <c r="B20" s="459" t="s">
        <v>1080</v>
      </c>
      <c r="C20" s="459"/>
      <c r="D20" s="459"/>
      <c r="E20" s="183"/>
      <c r="F20" s="181"/>
    </row>
    <row r="21" spans="1:6" x14ac:dyDescent="0.25">
      <c r="A21" s="139" t="s">
        <v>605</v>
      </c>
      <c r="B21" s="538" t="s">
        <v>1082</v>
      </c>
      <c r="C21" s="539"/>
      <c r="D21" s="540"/>
      <c r="E21" s="155"/>
      <c r="F21" s="181"/>
    </row>
    <row r="22" spans="1:6" x14ac:dyDescent="0.25">
      <c r="A22" s="139" t="s">
        <v>605</v>
      </c>
      <c r="B22" s="514" t="s">
        <v>435</v>
      </c>
      <c r="C22" s="514"/>
      <c r="D22" s="514"/>
      <c r="E22" s="155"/>
      <c r="F22" s="181"/>
    </row>
    <row r="23" spans="1:6" x14ac:dyDescent="0.25">
      <c r="A23" s="139" t="s">
        <v>605</v>
      </c>
      <c r="B23" s="514" t="s">
        <v>436</v>
      </c>
      <c r="C23" s="514"/>
      <c r="D23" s="514"/>
      <c r="E23" s="155"/>
    </row>
    <row r="24" spans="1:6" x14ac:dyDescent="0.25">
      <c r="A24" s="139"/>
      <c r="B24" s="536"/>
      <c r="C24" s="537"/>
      <c r="D24" s="537"/>
      <c r="E24" s="182" t="s">
        <v>488</v>
      </c>
      <c r="F24" s="182" t="s">
        <v>489</v>
      </c>
    </row>
    <row r="25" spans="1:6" x14ac:dyDescent="0.25">
      <c r="A25" s="139" t="s">
        <v>605</v>
      </c>
      <c r="B25" s="513" t="s">
        <v>638</v>
      </c>
      <c r="C25" s="515"/>
      <c r="D25" s="515"/>
      <c r="E25" s="182"/>
      <c r="F25" s="182"/>
    </row>
    <row r="26" spans="1:6" x14ac:dyDescent="0.25">
      <c r="A26" s="139" t="s">
        <v>605</v>
      </c>
      <c r="B26" s="513" t="s">
        <v>639</v>
      </c>
      <c r="C26" s="514"/>
      <c r="D26" s="515"/>
      <c r="E26" s="182"/>
      <c r="F26" s="182"/>
    </row>
    <row r="27" spans="1:6" x14ac:dyDescent="0.25">
      <c r="A27" s="139" t="s">
        <v>605</v>
      </c>
      <c r="B27" s="513" t="s">
        <v>640</v>
      </c>
      <c r="C27" s="514"/>
      <c r="D27" s="515"/>
      <c r="E27" s="182"/>
      <c r="F27" s="182"/>
    </row>
    <row r="28" spans="1:6" x14ac:dyDescent="0.25">
      <c r="B28" s="184"/>
      <c r="C28" s="184"/>
      <c r="D28" s="184"/>
    </row>
    <row r="29" spans="1:6" ht="15.6" x14ac:dyDescent="0.3">
      <c r="A29" s="145"/>
      <c r="B29" s="16" t="s">
        <v>377</v>
      </c>
    </row>
    <row r="30" spans="1:6" x14ac:dyDescent="0.25">
      <c r="A30" s="139" t="s">
        <v>603</v>
      </c>
      <c r="B30" s="3" t="s">
        <v>683</v>
      </c>
    </row>
    <row r="31" spans="1:6" ht="25.5" customHeight="1" x14ac:dyDescent="0.25">
      <c r="A31" s="139" t="s">
        <v>603</v>
      </c>
      <c r="B31" s="450" t="s">
        <v>378</v>
      </c>
      <c r="C31" s="450"/>
      <c r="D31" s="182" t="s">
        <v>1104</v>
      </c>
      <c r="F31" s="181"/>
    </row>
    <row r="32" spans="1:6" ht="24.75" customHeight="1" x14ac:dyDescent="0.25">
      <c r="A32" s="139" t="s">
        <v>603</v>
      </c>
      <c r="B32" s="443" t="s">
        <v>437</v>
      </c>
      <c r="C32" s="450"/>
      <c r="D32" s="182"/>
      <c r="F32" s="181"/>
    </row>
    <row r="33" spans="1:6" ht="12.75" customHeight="1" x14ac:dyDescent="0.25">
      <c r="A33" s="139" t="s">
        <v>603</v>
      </c>
      <c r="B33" s="450" t="s">
        <v>438</v>
      </c>
      <c r="C33" s="450"/>
      <c r="D33" s="182"/>
      <c r="F33" s="181"/>
    </row>
    <row r="34" spans="1:6" x14ac:dyDescent="0.25"/>
    <row r="35" spans="1:6" ht="29.25" customHeight="1" x14ac:dyDescent="0.25">
      <c r="A35" s="139" t="s">
        <v>606</v>
      </c>
      <c r="B35" s="541" t="s">
        <v>882</v>
      </c>
      <c r="C35" s="541"/>
      <c r="D35" s="541"/>
      <c r="E35" s="541"/>
      <c r="F35" s="446"/>
    </row>
    <row r="36" spans="1:6" x14ac:dyDescent="0.25">
      <c r="A36" s="139" t="s">
        <v>606</v>
      </c>
      <c r="B36" s="450" t="s">
        <v>439</v>
      </c>
      <c r="C36" s="450"/>
      <c r="D36" s="182"/>
      <c r="F36" s="181"/>
    </row>
    <row r="37" spans="1:6" x14ac:dyDescent="0.25">
      <c r="A37" s="139" t="s">
        <v>606</v>
      </c>
      <c r="B37" s="443" t="s">
        <v>440</v>
      </c>
      <c r="C37" s="450"/>
      <c r="D37" s="182" t="s">
        <v>1104</v>
      </c>
      <c r="F37" s="181"/>
    </row>
    <row r="38" spans="1:6" ht="12.75" customHeight="1" x14ac:dyDescent="0.25">
      <c r="A38" s="139" t="s">
        <v>606</v>
      </c>
      <c r="B38" s="450" t="s">
        <v>441</v>
      </c>
      <c r="C38" s="450"/>
      <c r="D38" s="182"/>
      <c r="F38" s="181"/>
    </row>
    <row r="39" spans="1:6" x14ac:dyDescent="0.25"/>
    <row r="40" spans="1:6" ht="54.75" customHeight="1" x14ac:dyDescent="0.25">
      <c r="A40" s="139" t="s">
        <v>607</v>
      </c>
      <c r="B40" s="501" t="s">
        <v>573</v>
      </c>
      <c r="C40" s="511"/>
      <c r="D40" s="511"/>
      <c r="E40" s="511"/>
      <c r="F40" s="446"/>
    </row>
    <row r="41" spans="1:6" ht="24" x14ac:dyDescent="0.25">
      <c r="A41" s="139" t="s">
        <v>607</v>
      </c>
      <c r="B41" s="185"/>
      <c r="C41" s="20" t="s">
        <v>883</v>
      </c>
      <c r="D41" s="21" t="s">
        <v>884</v>
      </c>
      <c r="E41" s="160"/>
      <c r="F41" s="85"/>
    </row>
    <row r="42" spans="1:6" x14ac:dyDescent="0.25">
      <c r="A42" s="139" t="s">
        <v>607</v>
      </c>
      <c r="B42" s="186" t="s">
        <v>885</v>
      </c>
      <c r="C42" s="182"/>
      <c r="D42" s="187"/>
      <c r="F42" s="85"/>
    </row>
    <row r="43" spans="1:6" x14ac:dyDescent="0.25">
      <c r="A43" s="139" t="s">
        <v>607</v>
      </c>
      <c r="B43" s="186" t="s">
        <v>886</v>
      </c>
      <c r="C43" s="182"/>
      <c r="D43" s="187"/>
      <c r="F43" s="85"/>
    </row>
    <row r="44" spans="1:6" x14ac:dyDescent="0.25">
      <c r="A44" s="139" t="s">
        <v>607</v>
      </c>
      <c r="B44" s="186" t="s">
        <v>887</v>
      </c>
      <c r="C44" s="182"/>
      <c r="D44" s="187"/>
      <c r="F44" s="85"/>
    </row>
    <row r="45" spans="1:6" x14ac:dyDescent="0.25">
      <c r="A45" s="139" t="s">
        <v>607</v>
      </c>
      <c r="B45" s="186" t="s">
        <v>888</v>
      </c>
      <c r="C45" s="182"/>
      <c r="D45" s="187"/>
      <c r="F45" s="85"/>
    </row>
    <row r="46" spans="1:6" ht="26.4" x14ac:dyDescent="0.25">
      <c r="A46" s="139" t="s">
        <v>607</v>
      </c>
      <c r="B46" s="188" t="s">
        <v>684</v>
      </c>
      <c r="C46" s="182"/>
      <c r="D46" s="187"/>
      <c r="F46" s="85"/>
    </row>
    <row r="47" spans="1:6" x14ac:dyDescent="0.25">
      <c r="A47" s="139" t="s">
        <v>607</v>
      </c>
      <c r="B47" s="186" t="s">
        <v>889</v>
      </c>
      <c r="C47" s="182"/>
      <c r="D47" s="187"/>
      <c r="F47" s="85"/>
    </row>
    <row r="48" spans="1:6" x14ac:dyDescent="0.25">
      <c r="A48" s="139" t="s">
        <v>607</v>
      </c>
      <c r="B48" s="186" t="s">
        <v>890</v>
      </c>
      <c r="C48" s="182"/>
      <c r="D48" s="187"/>
      <c r="F48" s="85"/>
    </row>
    <row r="49" spans="1:6" x14ac:dyDescent="0.25">
      <c r="A49" s="139" t="s">
        <v>607</v>
      </c>
      <c r="B49" s="186" t="s">
        <v>891</v>
      </c>
      <c r="C49" s="182"/>
      <c r="D49" s="187"/>
      <c r="F49" s="85"/>
    </row>
    <row r="50" spans="1:6" x14ac:dyDescent="0.25">
      <c r="A50" s="139" t="s">
        <v>607</v>
      </c>
      <c r="B50" s="189" t="s">
        <v>892</v>
      </c>
      <c r="C50" s="182"/>
      <c r="D50" s="187"/>
      <c r="F50" s="85"/>
    </row>
    <row r="51" spans="1:6" x14ac:dyDescent="0.25">
      <c r="A51" s="139" t="s">
        <v>607</v>
      </c>
      <c r="B51" s="105" t="s">
        <v>355</v>
      </c>
      <c r="C51" s="187"/>
      <c r="D51" s="187"/>
      <c r="F51" s="85"/>
    </row>
    <row r="52" spans="1:6" x14ac:dyDescent="0.25">
      <c r="A52" s="139" t="s">
        <v>607</v>
      </c>
      <c r="B52" s="105" t="s">
        <v>356</v>
      </c>
      <c r="C52" s="187"/>
      <c r="D52" s="187"/>
      <c r="F52" s="85"/>
    </row>
    <row r="53" spans="1:6" x14ac:dyDescent="0.25">
      <c r="A53" s="139" t="s">
        <v>607</v>
      </c>
      <c r="B53" s="190" t="s">
        <v>574</v>
      </c>
      <c r="C53" s="182"/>
      <c r="D53" s="187"/>
      <c r="F53" s="85"/>
    </row>
    <row r="54" spans="1:6" x14ac:dyDescent="0.25"/>
    <row r="55" spans="1:6" ht="15.6" x14ac:dyDescent="0.25">
      <c r="B55" s="22" t="s">
        <v>893</v>
      </c>
    </row>
    <row r="56" spans="1:6" ht="38.25" customHeight="1" x14ac:dyDescent="0.25">
      <c r="A56" s="139" t="s">
        <v>608</v>
      </c>
      <c r="B56" s="502" t="s">
        <v>601</v>
      </c>
      <c r="C56" s="512"/>
      <c r="D56" s="512"/>
      <c r="E56" s="512"/>
      <c r="F56" s="446"/>
    </row>
    <row r="57" spans="1:6" x14ac:dyDescent="0.25">
      <c r="A57" s="139" t="s">
        <v>608</v>
      </c>
      <c r="B57" s="534" t="s">
        <v>602</v>
      </c>
      <c r="C57" s="515"/>
      <c r="D57" s="515"/>
      <c r="E57" s="138"/>
      <c r="F57" s="181"/>
    </row>
    <row r="58" spans="1:6" x14ac:dyDescent="0.25">
      <c r="A58" s="139" t="s">
        <v>608</v>
      </c>
      <c r="B58" s="450" t="s">
        <v>467</v>
      </c>
      <c r="C58" s="450"/>
      <c r="D58" s="450"/>
      <c r="E58" s="46"/>
      <c r="F58" s="181"/>
    </row>
    <row r="59" spans="1:6" x14ac:dyDescent="0.25">
      <c r="A59" s="139" t="s">
        <v>608</v>
      </c>
      <c r="B59" s="450" t="s">
        <v>469</v>
      </c>
      <c r="C59" s="450"/>
      <c r="D59" s="450"/>
      <c r="E59" s="138"/>
      <c r="F59" s="181"/>
    </row>
    <row r="60" spans="1:6" x14ac:dyDescent="0.25">
      <c r="A60" s="139" t="s">
        <v>608</v>
      </c>
      <c r="B60" s="450" t="s">
        <v>468</v>
      </c>
      <c r="C60" s="450"/>
      <c r="D60" s="450"/>
      <c r="E60" s="138"/>
      <c r="F60" s="181"/>
    </row>
    <row r="61" spans="1:6" x14ac:dyDescent="0.25">
      <c r="A61" s="139" t="s">
        <v>608</v>
      </c>
      <c r="B61" s="544" t="s">
        <v>964</v>
      </c>
      <c r="C61" s="545"/>
      <c r="D61" s="545"/>
      <c r="E61" s="191"/>
      <c r="F61" s="181"/>
    </row>
    <row r="62" spans="1:6" x14ac:dyDescent="0.25">
      <c r="B62" s="546"/>
      <c r="C62" s="510"/>
      <c r="D62" s="510"/>
      <c r="E62" s="192"/>
    </row>
    <row r="63" spans="1:6" x14ac:dyDescent="0.25">
      <c r="B63" s="184"/>
      <c r="C63" s="184"/>
      <c r="D63" s="184"/>
    </row>
    <row r="64" spans="1:6" ht="28.5" customHeight="1" x14ac:dyDescent="0.25">
      <c r="A64" s="139" t="s">
        <v>609</v>
      </c>
      <c r="B64" s="509" t="s">
        <v>894</v>
      </c>
      <c r="C64" s="509"/>
      <c r="D64" s="509"/>
      <c r="E64" s="509"/>
      <c r="F64" s="510"/>
    </row>
    <row r="65" spans="1:6" ht="26.4" x14ac:dyDescent="0.25">
      <c r="A65" s="139" t="s">
        <v>609</v>
      </c>
      <c r="B65" s="193"/>
      <c r="C65" s="138" t="s">
        <v>895</v>
      </c>
      <c r="D65" s="138" t="s">
        <v>896</v>
      </c>
      <c r="E65" s="138" t="s">
        <v>897</v>
      </c>
      <c r="F65" s="138" t="s">
        <v>898</v>
      </c>
    </row>
    <row r="66" spans="1:6" ht="13.8" x14ac:dyDescent="0.25">
      <c r="A66" s="139" t="s">
        <v>609</v>
      </c>
      <c r="B66" s="31" t="s">
        <v>899</v>
      </c>
      <c r="C66" s="32"/>
      <c r="D66" s="32"/>
      <c r="E66" s="32"/>
      <c r="F66" s="33"/>
    </row>
    <row r="67" spans="1:6" ht="26.4" x14ac:dyDescent="0.25">
      <c r="A67" s="139" t="s">
        <v>609</v>
      </c>
      <c r="B67" s="95" t="s">
        <v>641</v>
      </c>
      <c r="C67" s="182"/>
      <c r="D67" s="182" t="s">
        <v>1104</v>
      </c>
      <c r="E67" s="182"/>
      <c r="F67" s="182"/>
    </row>
    <row r="68" spans="1:6" x14ac:dyDescent="0.25">
      <c r="A68" s="139" t="s">
        <v>609</v>
      </c>
      <c r="B68" s="194" t="s">
        <v>900</v>
      </c>
      <c r="C68" s="182" t="s">
        <v>1104</v>
      </c>
      <c r="D68" s="182"/>
      <c r="E68" s="182"/>
      <c r="F68" s="182"/>
    </row>
    <row r="69" spans="1:6" x14ac:dyDescent="0.25">
      <c r="A69" s="139" t="s">
        <v>609</v>
      </c>
      <c r="B69" s="96" t="s">
        <v>642</v>
      </c>
      <c r="C69" s="182"/>
      <c r="D69" s="182" t="s">
        <v>1104</v>
      </c>
      <c r="E69" s="182"/>
      <c r="F69" s="182"/>
    </row>
    <row r="70" spans="1:6" x14ac:dyDescent="0.25">
      <c r="A70" s="139" t="s">
        <v>609</v>
      </c>
      <c r="B70" s="194" t="s">
        <v>902</v>
      </c>
      <c r="C70" s="182" t="s">
        <v>1104</v>
      </c>
      <c r="D70" s="182"/>
      <c r="E70" s="182"/>
      <c r="F70" s="182"/>
    </row>
    <row r="71" spans="1:6" x14ac:dyDescent="0.25">
      <c r="A71" s="139" t="s">
        <v>609</v>
      </c>
      <c r="B71" s="195" t="s">
        <v>643</v>
      </c>
      <c r="C71" s="182"/>
      <c r="D71" s="182"/>
      <c r="E71" s="182"/>
      <c r="F71" s="182" t="s">
        <v>1104</v>
      </c>
    </row>
    <row r="72" spans="1:6" x14ac:dyDescent="0.25">
      <c r="A72" s="139" t="s">
        <v>609</v>
      </c>
      <c r="B72" s="194" t="s">
        <v>901</v>
      </c>
      <c r="C72" s="182"/>
      <c r="D72" s="182"/>
      <c r="E72" s="182"/>
      <c r="F72" s="182" t="s">
        <v>1104</v>
      </c>
    </row>
    <row r="73" spans="1:6" ht="13.8" x14ac:dyDescent="0.25">
      <c r="A73" s="139" t="s">
        <v>609</v>
      </c>
      <c r="B73" s="31" t="s">
        <v>903</v>
      </c>
      <c r="C73" s="32"/>
      <c r="D73" s="32"/>
      <c r="E73" s="32"/>
      <c r="F73" s="33"/>
    </row>
    <row r="74" spans="1:6" x14ac:dyDescent="0.25">
      <c r="A74" s="139" t="s">
        <v>609</v>
      </c>
      <c r="B74" s="194" t="s">
        <v>904</v>
      </c>
      <c r="C74" s="182"/>
      <c r="D74" s="182"/>
      <c r="E74" s="182"/>
      <c r="F74" s="182" t="s">
        <v>1104</v>
      </c>
    </row>
    <row r="75" spans="1:6" x14ac:dyDescent="0.25">
      <c r="A75" s="139" t="s">
        <v>609</v>
      </c>
      <c r="B75" s="194" t="s">
        <v>905</v>
      </c>
      <c r="C75" s="182"/>
      <c r="D75" s="182"/>
      <c r="E75" s="182"/>
      <c r="F75" s="182" t="s">
        <v>1104</v>
      </c>
    </row>
    <row r="76" spans="1:6" x14ac:dyDescent="0.25">
      <c r="A76" s="139" t="s">
        <v>609</v>
      </c>
      <c r="B76" s="194" t="s">
        <v>906</v>
      </c>
      <c r="C76" s="182"/>
      <c r="D76" s="182"/>
      <c r="E76" s="182"/>
      <c r="F76" s="182" t="s">
        <v>1104</v>
      </c>
    </row>
    <row r="77" spans="1:6" x14ac:dyDescent="0.25">
      <c r="A77" s="139" t="s">
        <v>609</v>
      </c>
      <c r="B77" s="194" t="s">
        <v>907</v>
      </c>
      <c r="C77" s="182"/>
      <c r="D77" s="182"/>
      <c r="E77" s="182"/>
      <c r="F77" s="182" t="s">
        <v>1104</v>
      </c>
    </row>
    <row r="78" spans="1:6" x14ac:dyDescent="0.25">
      <c r="A78" s="139" t="s">
        <v>609</v>
      </c>
      <c r="B78" s="195" t="s">
        <v>644</v>
      </c>
      <c r="C78" s="182"/>
      <c r="D78" s="182"/>
      <c r="E78" s="182"/>
      <c r="F78" s="182" t="s">
        <v>1104</v>
      </c>
    </row>
    <row r="79" spans="1:6" x14ac:dyDescent="0.25">
      <c r="A79" s="139" t="s">
        <v>609</v>
      </c>
      <c r="B79" s="194" t="s">
        <v>908</v>
      </c>
      <c r="C79" s="182"/>
      <c r="D79" s="182"/>
      <c r="E79" s="182"/>
      <c r="F79" s="182" t="s">
        <v>1104</v>
      </c>
    </row>
    <row r="80" spans="1:6" x14ac:dyDescent="0.25">
      <c r="A80" s="139" t="s">
        <v>609</v>
      </c>
      <c r="B80" s="194" t="s">
        <v>909</v>
      </c>
      <c r="C80" s="182"/>
      <c r="D80" s="182"/>
      <c r="E80" s="182"/>
      <c r="F80" s="182" t="s">
        <v>1104</v>
      </c>
    </row>
    <row r="81" spans="1:8" x14ac:dyDescent="0.25">
      <c r="A81" s="139" t="s">
        <v>609</v>
      </c>
      <c r="B81" s="194" t="s">
        <v>910</v>
      </c>
      <c r="C81" s="182"/>
      <c r="D81" s="182"/>
      <c r="E81" s="182"/>
      <c r="F81" s="182" t="s">
        <v>1104</v>
      </c>
    </row>
    <row r="82" spans="1:8" ht="26.4" x14ac:dyDescent="0.25">
      <c r="A82" s="139" t="s">
        <v>609</v>
      </c>
      <c r="B82" s="196" t="s">
        <v>911</v>
      </c>
      <c r="C82" s="182"/>
      <c r="D82" s="182"/>
      <c r="E82" s="182"/>
      <c r="F82" s="182" t="s">
        <v>1104</v>
      </c>
    </row>
    <row r="83" spans="1:8" x14ac:dyDescent="0.25">
      <c r="A83" s="139" t="s">
        <v>609</v>
      </c>
      <c r="B83" s="195" t="s">
        <v>645</v>
      </c>
      <c r="C83" s="182"/>
      <c r="D83" s="182"/>
      <c r="E83" s="182"/>
      <c r="F83" s="182" t="s">
        <v>1104</v>
      </c>
    </row>
    <row r="84" spans="1:8" x14ac:dyDescent="0.25">
      <c r="A84" s="139" t="s">
        <v>609</v>
      </c>
      <c r="B84" s="194" t="s">
        <v>913</v>
      </c>
      <c r="C84" s="182"/>
      <c r="D84" s="182"/>
      <c r="E84" s="182"/>
      <c r="F84" s="182" t="s">
        <v>1104</v>
      </c>
    </row>
    <row r="85" spans="1:8" x14ac:dyDescent="0.25">
      <c r="A85" s="139" t="s">
        <v>609</v>
      </c>
      <c r="B85" s="194" t="s">
        <v>914</v>
      </c>
      <c r="C85" s="182"/>
      <c r="D85" s="182"/>
      <c r="E85" s="182"/>
      <c r="F85" s="182" t="s">
        <v>1104</v>
      </c>
    </row>
    <row r="86" spans="1:8" x14ac:dyDescent="0.25">
      <c r="A86" s="139" t="s">
        <v>609</v>
      </c>
      <c r="B86" s="195" t="s">
        <v>646</v>
      </c>
      <c r="C86" s="182"/>
      <c r="D86" s="182"/>
      <c r="E86" s="182"/>
      <c r="F86" s="182" t="s">
        <v>1104</v>
      </c>
    </row>
    <row r="87" spans="1:8" x14ac:dyDescent="0.25"/>
    <row r="88" spans="1:8" ht="15.6" x14ac:dyDescent="0.3">
      <c r="B88" s="16" t="s">
        <v>915</v>
      </c>
    </row>
    <row r="89" spans="1:8" x14ac:dyDescent="0.25">
      <c r="A89" s="139" t="s">
        <v>610</v>
      </c>
      <c r="B89" s="26" t="s">
        <v>626</v>
      </c>
      <c r="C89" s="197"/>
      <c r="D89" s="197"/>
      <c r="E89" s="197"/>
      <c r="F89" s="197"/>
      <c r="G89" s="197"/>
      <c r="H89" s="198"/>
    </row>
    <row r="90" spans="1:8" x14ac:dyDescent="0.25">
      <c r="A90" s="139"/>
      <c r="B90" s="536"/>
      <c r="C90" s="537"/>
      <c r="D90" s="537"/>
      <c r="E90" s="182" t="s">
        <v>488</v>
      </c>
      <c r="F90" s="182" t="s">
        <v>489</v>
      </c>
      <c r="G90" s="197"/>
      <c r="H90" s="198"/>
    </row>
    <row r="91" spans="1:8" ht="39.75" customHeight="1" x14ac:dyDescent="0.25">
      <c r="A91" s="139" t="s">
        <v>627</v>
      </c>
      <c r="B91" s="448" t="s">
        <v>403</v>
      </c>
      <c r="C91" s="456"/>
      <c r="D91" s="457"/>
      <c r="E91" s="177" t="s">
        <v>1104</v>
      </c>
      <c r="F91" s="199"/>
      <c r="G91" s="197"/>
      <c r="H91" s="197"/>
    </row>
    <row r="92" spans="1:8" ht="26.25" customHeight="1" x14ac:dyDescent="0.25">
      <c r="A92" s="139" t="s">
        <v>627</v>
      </c>
      <c r="B92" s="551" t="s">
        <v>1032</v>
      </c>
      <c r="C92" s="552"/>
      <c r="D92" s="552"/>
      <c r="E92" s="552"/>
      <c r="F92" s="553"/>
      <c r="G92" s="200"/>
      <c r="H92" s="200"/>
    </row>
    <row r="93" spans="1:8" ht="12.75" customHeight="1" x14ac:dyDescent="0.25">
      <c r="A93" s="139" t="s">
        <v>627</v>
      </c>
      <c r="B93" s="201"/>
      <c r="C93" s="547" t="s">
        <v>861</v>
      </c>
      <c r="D93" s="548"/>
      <c r="E93" s="548"/>
      <c r="F93" s="549"/>
      <c r="G93" s="550"/>
      <c r="H93" s="200"/>
    </row>
    <row r="94" spans="1:8" ht="24" customHeight="1" x14ac:dyDescent="0.25">
      <c r="A94" s="139" t="s">
        <v>627</v>
      </c>
      <c r="B94" s="201"/>
      <c r="C94" s="27" t="s">
        <v>439</v>
      </c>
      <c r="D94" s="27" t="s">
        <v>440</v>
      </c>
      <c r="E94" s="27" t="s">
        <v>877</v>
      </c>
      <c r="F94" s="36" t="s">
        <v>878</v>
      </c>
      <c r="G94" s="69" t="s">
        <v>862</v>
      </c>
      <c r="H94" s="200"/>
    </row>
    <row r="95" spans="1:8" ht="12.75" customHeight="1" x14ac:dyDescent="0.25">
      <c r="A95" s="139" t="s">
        <v>627</v>
      </c>
      <c r="B95" s="97" t="s">
        <v>705</v>
      </c>
      <c r="C95" s="202"/>
      <c r="D95" s="202"/>
      <c r="E95" s="202"/>
      <c r="F95" s="202" t="s">
        <v>1104</v>
      </c>
      <c r="G95" s="203"/>
      <c r="H95" s="200"/>
    </row>
    <row r="96" spans="1:8" ht="12.75" customHeight="1" x14ac:dyDescent="0.25">
      <c r="A96" s="139" t="s">
        <v>627</v>
      </c>
      <c r="B96" s="97" t="s">
        <v>698</v>
      </c>
      <c r="C96" s="202"/>
      <c r="D96" s="202"/>
      <c r="E96" s="202"/>
      <c r="F96" s="202"/>
      <c r="G96" s="203"/>
      <c r="H96" s="200"/>
    </row>
    <row r="97" spans="1:8" ht="12.75" customHeight="1" x14ac:dyDescent="0.25">
      <c r="A97" s="139" t="s">
        <v>627</v>
      </c>
      <c r="B97" s="97" t="s">
        <v>706</v>
      </c>
      <c r="C97" s="202"/>
      <c r="D97" s="202"/>
      <c r="E97" s="202"/>
      <c r="F97" s="202"/>
      <c r="G97" s="203"/>
      <c r="H97" s="200"/>
    </row>
    <row r="98" spans="1:8" ht="26.4" x14ac:dyDescent="0.25">
      <c r="A98" s="139" t="s">
        <v>627</v>
      </c>
      <c r="B98" s="28" t="s">
        <v>707</v>
      </c>
      <c r="C98" s="202"/>
      <c r="D98" s="202"/>
      <c r="E98" s="202"/>
      <c r="F98" s="202"/>
      <c r="G98" s="203"/>
      <c r="H98" s="200"/>
    </row>
    <row r="99" spans="1:8" x14ac:dyDescent="0.25">
      <c r="A99" s="139" t="s">
        <v>627</v>
      </c>
      <c r="B99" s="70" t="s">
        <v>699</v>
      </c>
      <c r="C99" s="202"/>
      <c r="D99" s="202"/>
      <c r="E99" s="202"/>
      <c r="F99" s="202"/>
      <c r="G99" s="203"/>
      <c r="H99" s="200"/>
    </row>
    <row r="100" spans="1:8" ht="12.75" customHeight="1" x14ac:dyDescent="0.25">
      <c r="A100" s="139"/>
      <c r="B100" s="30"/>
      <c r="C100" s="204"/>
      <c r="D100" s="204"/>
      <c r="E100" s="204"/>
      <c r="F100" s="204"/>
      <c r="G100" s="29"/>
      <c r="H100" s="200"/>
    </row>
    <row r="101" spans="1:8" ht="39" customHeight="1" x14ac:dyDescent="0.25">
      <c r="A101" s="149" t="s">
        <v>487</v>
      </c>
      <c r="B101" s="543" t="s">
        <v>1033</v>
      </c>
      <c r="C101" s="543"/>
      <c r="D101" s="543"/>
      <c r="E101" s="543"/>
      <c r="F101" s="543"/>
      <c r="G101" s="543"/>
      <c r="H101" s="200"/>
    </row>
    <row r="102" spans="1:8" s="208" customFormat="1" ht="18.75" customHeight="1" x14ac:dyDescent="0.25">
      <c r="A102" s="149" t="s">
        <v>487</v>
      </c>
      <c r="B102" s="454" t="s">
        <v>948</v>
      </c>
      <c r="C102" s="454"/>
      <c r="D102" s="454"/>
      <c r="E102" s="205"/>
      <c r="F102" s="206"/>
      <c r="G102" s="207"/>
      <c r="H102" s="200"/>
    </row>
    <row r="103" spans="1:8" s="208" customFormat="1" ht="12.75" customHeight="1" x14ac:dyDescent="0.25">
      <c r="A103" s="149" t="s">
        <v>487</v>
      </c>
      <c r="B103" s="454" t="s">
        <v>949</v>
      </c>
      <c r="C103" s="454"/>
      <c r="D103" s="454"/>
      <c r="E103" s="205"/>
      <c r="F103" s="206"/>
      <c r="G103" s="207"/>
      <c r="H103" s="200"/>
    </row>
    <row r="104" spans="1:8" s="208" customFormat="1" ht="12.75" customHeight="1" x14ac:dyDescent="0.25">
      <c r="A104" s="149" t="s">
        <v>487</v>
      </c>
      <c r="B104" s="454" t="s">
        <v>950</v>
      </c>
      <c r="C104" s="454"/>
      <c r="D104" s="454"/>
      <c r="E104" s="205" t="s">
        <v>1104</v>
      </c>
      <c r="F104" s="206"/>
      <c r="G104" s="207"/>
      <c r="H104" s="200"/>
    </row>
    <row r="105" spans="1:8" s="208" customFormat="1" ht="12.75" customHeight="1" x14ac:dyDescent="0.25">
      <c r="A105" s="149"/>
      <c r="B105" s="140"/>
      <c r="C105" s="140"/>
      <c r="D105" s="140"/>
      <c r="E105" s="206"/>
      <c r="F105" s="206"/>
      <c r="G105" s="209"/>
      <c r="H105" s="200"/>
    </row>
    <row r="106" spans="1:8" s="208" customFormat="1" ht="12.75" customHeight="1" x14ac:dyDescent="0.25">
      <c r="A106" s="149"/>
      <c r="B106" s="140"/>
      <c r="C106" s="140"/>
      <c r="D106" s="140"/>
      <c r="E106" s="206"/>
      <c r="F106" s="206"/>
      <c r="G106" s="209"/>
      <c r="H106" s="200"/>
    </row>
    <row r="107" spans="1:8" s="208" customFormat="1" ht="12.75" customHeight="1" x14ac:dyDescent="0.25">
      <c r="A107" s="149"/>
      <c r="B107" s="140"/>
      <c r="C107" s="140"/>
      <c r="D107" s="140"/>
      <c r="E107" s="206"/>
      <c r="F107" s="206"/>
      <c r="G107" s="209"/>
      <c r="H107" s="200"/>
    </row>
    <row r="108" spans="1:8" s="208" customFormat="1" ht="12.75" customHeight="1" x14ac:dyDescent="0.25">
      <c r="A108" s="149"/>
      <c r="B108" s="140"/>
      <c r="C108" s="140"/>
      <c r="D108" s="140"/>
      <c r="E108" s="206"/>
      <c r="F108" s="206"/>
      <c r="G108" s="209"/>
      <c r="H108" s="200"/>
    </row>
    <row r="109" spans="1:8" s="208" customFormat="1" ht="12.75" customHeight="1" x14ac:dyDescent="0.25">
      <c r="A109" s="149" t="s">
        <v>487</v>
      </c>
      <c r="B109" s="503" t="s">
        <v>954</v>
      </c>
      <c r="C109" s="503"/>
      <c r="D109" s="503"/>
      <c r="E109" s="503"/>
      <c r="F109" s="503"/>
      <c r="G109" s="503"/>
      <c r="H109" s="200"/>
    </row>
    <row r="110" spans="1:8" s="208" customFormat="1" ht="12.75" customHeight="1" x14ac:dyDescent="0.25">
      <c r="A110" s="149"/>
      <c r="B110" s="504" t="s">
        <v>1034</v>
      </c>
      <c r="C110" s="505"/>
      <c r="D110" s="505"/>
      <c r="E110" s="505"/>
      <c r="F110" s="505"/>
      <c r="G110" s="505"/>
      <c r="H110" s="200"/>
    </row>
    <row r="111" spans="1:8" s="208" customFormat="1" ht="12.75" customHeight="1" x14ac:dyDescent="0.25">
      <c r="A111" s="149"/>
      <c r="B111" s="505" t="s">
        <v>955</v>
      </c>
      <c r="C111" s="505"/>
      <c r="D111" s="505"/>
      <c r="E111" s="505"/>
      <c r="F111" s="505"/>
      <c r="G111" s="505"/>
      <c r="H111" s="200"/>
    </row>
    <row r="112" spans="1:8" s="208" customFormat="1" ht="12.75" customHeight="1" x14ac:dyDescent="0.25">
      <c r="A112" s="149" t="s">
        <v>487</v>
      </c>
      <c r="B112" s="503" t="s">
        <v>951</v>
      </c>
      <c r="C112" s="503"/>
      <c r="D112" s="503"/>
      <c r="E112" s="205"/>
      <c r="F112" s="206"/>
      <c r="G112" s="209"/>
      <c r="H112" s="200"/>
    </row>
    <row r="113" spans="1:8" s="208" customFormat="1" ht="12.75" customHeight="1" x14ac:dyDescent="0.25">
      <c r="A113" s="149" t="s">
        <v>487</v>
      </c>
      <c r="B113" s="503" t="s">
        <v>952</v>
      </c>
      <c r="C113" s="503"/>
      <c r="D113" s="503"/>
      <c r="E113" s="205"/>
      <c r="F113" s="206"/>
      <c r="G113" s="209"/>
      <c r="H113" s="200"/>
    </row>
    <row r="114" spans="1:8" s="208" customFormat="1" ht="12.75" customHeight="1" x14ac:dyDescent="0.25">
      <c r="A114" s="149" t="s">
        <v>487</v>
      </c>
      <c r="B114" s="503" t="s">
        <v>953</v>
      </c>
      <c r="C114" s="503"/>
      <c r="D114" s="503"/>
      <c r="E114" s="205" t="s">
        <v>1104</v>
      </c>
      <c r="F114" s="206"/>
      <c r="G114" s="209"/>
      <c r="H114" s="200"/>
    </row>
    <row r="115" spans="1:8" s="208" customFormat="1" ht="12.75" customHeight="1" x14ac:dyDescent="0.25">
      <c r="A115" s="149"/>
      <c r="B115" s="140"/>
      <c r="C115" s="140"/>
      <c r="D115" s="140"/>
      <c r="E115" s="206"/>
      <c r="F115" s="210"/>
      <c r="G115" s="29"/>
      <c r="H115" s="200"/>
    </row>
    <row r="116" spans="1:8" s="208" customFormat="1" ht="12.75" customHeight="1" x14ac:dyDescent="0.25">
      <c r="A116" s="149"/>
      <c r="B116" s="140"/>
      <c r="C116" s="140"/>
      <c r="D116" s="140"/>
      <c r="E116" s="206"/>
      <c r="F116" s="210"/>
      <c r="G116" s="29"/>
      <c r="H116" s="200"/>
    </row>
    <row r="117" spans="1:8" s="208" customFormat="1" ht="12.75" customHeight="1" x14ac:dyDescent="0.25">
      <c r="A117" s="142"/>
      <c r="B117" s="87"/>
      <c r="C117" s="210"/>
      <c r="D117" s="210"/>
      <c r="E117" s="210"/>
      <c r="F117" s="210"/>
      <c r="G117" s="29"/>
      <c r="H117" s="200"/>
    </row>
    <row r="118" spans="1:8" s="208" customFormat="1" ht="12.75" customHeight="1" thickBot="1" x14ac:dyDescent="0.3">
      <c r="A118" s="149" t="s">
        <v>454</v>
      </c>
      <c r="B118" s="503" t="s">
        <v>708</v>
      </c>
      <c r="C118" s="503"/>
      <c r="D118" s="503"/>
      <c r="E118" s="503"/>
      <c r="F118" s="503"/>
      <c r="G118" s="503"/>
      <c r="H118" s="200"/>
    </row>
    <row r="119" spans="1:8" s="208" customFormat="1" ht="12.75" customHeight="1" x14ac:dyDescent="0.25">
      <c r="A119" s="149" t="s">
        <v>454</v>
      </c>
      <c r="B119" s="140"/>
      <c r="C119" s="140"/>
      <c r="D119" s="140"/>
      <c r="E119" s="211" t="s">
        <v>92</v>
      </c>
      <c r="F119" s="212" t="s">
        <v>93</v>
      </c>
      <c r="G119" s="140"/>
      <c r="H119" s="200"/>
    </row>
    <row r="120" spans="1:8" s="208" customFormat="1" ht="13.5" customHeight="1" x14ac:dyDescent="0.25">
      <c r="A120" s="149" t="s">
        <v>454</v>
      </c>
      <c r="B120" s="542" t="s">
        <v>709</v>
      </c>
      <c r="C120" s="456"/>
      <c r="D120" s="457"/>
      <c r="E120" s="213"/>
      <c r="F120" s="214"/>
      <c r="G120" s="29"/>
      <c r="H120" s="200"/>
    </row>
    <row r="121" spans="1:8" s="208" customFormat="1" ht="12.75" customHeight="1" x14ac:dyDescent="0.25">
      <c r="A121" s="149" t="s">
        <v>454</v>
      </c>
      <c r="B121" s="542" t="s">
        <v>710</v>
      </c>
      <c r="C121" s="456"/>
      <c r="D121" s="457"/>
      <c r="E121" s="213"/>
      <c r="F121" s="214"/>
      <c r="G121" s="29"/>
      <c r="H121" s="200"/>
    </row>
    <row r="122" spans="1:8" s="208" customFormat="1" ht="15.75" customHeight="1" x14ac:dyDescent="0.25">
      <c r="A122" s="149" t="s">
        <v>454</v>
      </c>
      <c r="B122" s="529" t="s">
        <v>711</v>
      </c>
      <c r="C122" s="530"/>
      <c r="D122" s="531"/>
      <c r="E122" s="213"/>
      <c r="F122" s="214"/>
      <c r="G122" s="29"/>
      <c r="H122" s="200"/>
    </row>
    <row r="123" spans="1:8" s="208" customFormat="1" ht="12.75" customHeight="1" x14ac:dyDescent="0.25">
      <c r="A123" s="149" t="s">
        <v>454</v>
      </c>
      <c r="B123" s="532" t="s">
        <v>712</v>
      </c>
      <c r="C123" s="507"/>
      <c r="D123" s="508"/>
      <c r="E123" s="213"/>
      <c r="F123" s="214"/>
      <c r="G123" s="29"/>
      <c r="H123" s="200"/>
    </row>
    <row r="124" spans="1:8" s="208" customFormat="1" ht="28.5" customHeight="1" x14ac:dyDescent="0.25">
      <c r="A124" s="149" t="s">
        <v>454</v>
      </c>
      <c r="B124" s="562" t="s">
        <v>713</v>
      </c>
      <c r="C124" s="549"/>
      <c r="D124" s="550"/>
      <c r="E124" s="213"/>
      <c r="F124" s="214"/>
      <c r="G124" s="29"/>
      <c r="H124" s="200"/>
    </row>
    <row r="125" spans="1:8" s="208" customFormat="1" ht="15" customHeight="1" x14ac:dyDescent="0.25">
      <c r="A125" s="149" t="s">
        <v>454</v>
      </c>
      <c r="B125" s="532" t="s">
        <v>714</v>
      </c>
      <c r="C125" s="507"/>
      <c r="D125" s="508"/>
      <c r="E125" s="213"/>
      <c r="F125" s="214"/>
      <c r="G125" s="29"/>
      <c r="H125" s="200"/>
    </row>
    <row r="126" spans="1:8" s="208" customFormat="1" ht="12.75" customHeight="1" thickBot="1" x14ac:dyDescent="0.3">
      <c r="A126" s="149" t="s">
        <v>454</v>
      </c>
      <c r="B126" s="532" t="s">
        <v>445</v>
      </c>
      <c r="C126" s="507"/>
      <c r="D126" s="508"/>
      <c r="E126" s="215" t="s">
        <v>1104</v>
      </c>
      <c r="F126" s="216" t="s">
        <v>1104</v>
      </c>
      <c r="G126" s="29"/>
      <c r="H126" s="200"/>
    </row>
    <row r="127" spans="1:8" s="208" customFormat="1" ht="12.75" customHeight="1" x14ac:dyDescent="0.25">
      <c r="A127" s="139"/>
      <c r="B127" s="30"/>
      <c r="C127" s="204"/>
      <c r="D127" s="204"/>
      <c r="E127" s="204"/>
      <c r="F127" s="204"/>
      <c r="G127" s="200"/>
      <c r="H127" s="200"/>
    </row>
    <row r="128" spans="1:8" x14ac:dyDescent="0.25">
      <c r="A128" s="139" t="s">
        <v>455</v>
      </c>
      <c r="B128" s="569" t="s">
        <v>715</v>
      </c>
      <c r="C128" s="526"/>
      <c r="D128" s="526"/>
      <c r="E128" s="526"/>
      <c r="F128" s="526"/>
      <c r="G128" s="200"/>
      <c r="H128" s="200"/>
    </row>
    <row r="129" spans="1:8" x14ac:dyDescent="0.25">
      <c r="A129" s="139" t="s">
        <v>455</v>
      </c>
      <c r="B129" s="141"/>
      <c r="C129" s="182" t="s">
        <v>488</v>
      </c>
      <c r="D129" s="182" t="s">
        <v>489</v>
      </c>
      <c r="E129" s="180"/>
      <c r="F129" s="180"/>
      <c r="G129" s="200"/>
      <c r="H129" s="200"/>
    </row>
    <row r="130" spans="1:8" x14ac:dyDescent="0.25">
      <c r="A130" s="139"/>
      <c r="B130" s="29"/>
      <c r="C130" s="203"/>
      <c r="D130" s="203" t="s">
        <v>1104</v>
      </c>
      <c r="E130" s="200"/>
      <c r="F130" s="200"/>
      <c r="G130" s="200"/>
      <c r="H130" s="200"/>
    </row>
    <row r="131" spans="1:8" x14ac:dyDescent="0.25">
      <c r="C131" s="217"/>
      <c r="D131" s="218"/>
      <c r="E131" s="85"/>
      <c r="F131" s="181"/>
      <c r="H131" s="200"/>
    </row>
    <row r="132" spans="1:8" x14ac:dyDescent="0.25">
      <c r="A132" s="139" t="s">
        <v>700</v>
      </c>
      <c r="B132" s="443" t="s">
        <v>704</v>
      </c>
      <c r="C132" s="450"/>
      <c r="D132" s="450"/>
      <c r="E132" s="219" t="s">
        <v>1124</v>
      </c>
      <c r="F132" s="181"/>
    </row>
    <row r="133" spans="1:8" ht="27" customHeight="1" x14ac:dyDescent="0.25">
      <c r="A133" s="139" t="s">
        <v>700</v>
      </c>
      <c r="B133" s="450" t="s">
        <v>703</v>
      </c>
      <c r="C133" s="450"/>
      <c r="D133" s="450"/>
      <c r="E133" s="219" t="s">
        <v>1125</v>
      </c>
      <c r="F133" s="181"/>
    </row>
    <row r="134" spans="1:8" ht="27" customHeight="1" x14ac:dyDescent="0.25">
      <c r="A134" s="139"/>
      <c r="B134" s="86"/>
      <c r="C134" s="86"/>
      <c r="D134" s="86"/>
      <c r="E134" s="220"/>
      <c r="F134" s="181"/>
    </row>
    <row r="135" spans="1:8" ht="13.5" customHeight="1" x14ac:dyDescent="0.25">
      <c r="A135" s="139" t="s">
        <v>702</v>
      </c>
      <c r="B135" s="558" t="s">
        <v>456</v>
      </c>
      <c r="C135" s="519"/>
      <c r="D135" s="519"/>
      <c r="E135" s="519"/>
      <c r="F135" s="568"/>
    </row>
    <row r="136" spans="1:8" ht="27" customHeight="1" x14ac:dyDescent="0.25">
      <c r="A136" s="139" t="s">
        <v>702</v>
      </c>
      <c r="B136" s="560"/>
      <c r="C136" s="566"/>
      <c r="D136" s="566"/>
      <c r="E136" s="566"/>
      <c r="F136" s="567"/>
    </row>
    <row r="137" spans="1:8" x14ac:dyDescent="0.25">
      <c r="A137" s="139"/>
      <c r="B137" s="221"/>
      <c r="C137" s="221"/>
      <c r="D137" s="221"/>
      <c r="E137" s="220"/>
      <c r="F137" s="181"/>
    </row>
    <row r="138" spans="1:8" ht="15.75" customHeight="1" x14ac:dyDescent="0.25">
      <c r="A138" s="88" t="s">
        <v>716</v>
      </c>
      <c r="B138" s="565" t="s">
        <v>6</v>
      </c>
      <c r="C138" s="565"/>
      <c r="D138" s="565"/>
      <c r="E138" s="565"/>
      <c r="F138" s="565"/>
      <c r="G138" s="200"/>
    </row>
    <row r="139" spans="1:8" ht="17.25" customHeight="1" x14ac:dyDescent="0.25">
      <c r="A139" s="88" t="s">
        <v>716</v>
      </c>
      <c r="B139" s="563" t="s">
        <v>7</v>
      </c>
      <c r="C139" s="564"/>
      <c r="D139" s="564"/>
      <c r="E139" s="222"/>
      <c r="F139" s="200"/>
    </row>
    <row r="140" spans="1:8" x14ac:dyDescent="0.25">
      <c r="A140" s="88" t="s">
        <v>716</v>
      </c>
      <c r="B140" s="529" t="s">
        <v>625</v>
      </c>
      <c r="C140" s="549"/>
      <c r="D140" s="550"/>
      <c r="E140" s="182"/>
      <c r="F140" s="200"/>
    </row>
    <row r="141" spans="1:8" x14ac:dyDescent="0.25">
      <c r="A141" s="88" t="s">
        <v>716</v>
      </c>
      <c r="B141" s="529" t="s">
        <v>701</v>
      </c>
      <c r="C141" s="549"/>
      <c r="D141" s="550"/>
      <c r="E141" s="182"/>
    </row>
    <row r="142" spans="1:8" x14ac:dyDescent="0.25">
      <c r="A142" s="88" t="s">
        <v>716</v>
      </c>
      <c r="B142" s="529" t="s">
        <v>8</v>
      </c>
      <c r="C142" s="549"/>
      <c r="D142" s="550"/>
      <c r="E142" s="182"/>
    </row>
    <row r="143" spans="1:8" x14ac:dyDescent="0.25">
      <c r="A143" s="88" t="s">
        <v>716</v>
      </c>
      <c r="B143" s="576" t="s">
        <v>9</v>
      </c>
      <c r="C143" s="549"/>
      <c r="D143" s="550"/>
      <c r="E143" s="219"/>
      <c r="F143" s="181"/>
    </row>
    <row r="144" spans="1:8" x14ac:dyDescent="0.25">
      <c r="A144" s="88" t="s">
        <v>716</v>
      </c>
      <c r="B144" s="529" t="s">
        <v>10</v>
      </c>
      <c r="C144" s="507"/>
      <c r="D144" s="508"/>
      <c r="E144" s="182"/>
    </row>
    <row r="145" spans="1:11" x14ac:dyDescent="0.25">
      <c r="A145" s="88" t="s">
        <v>716</v>
      </c>
      <c r="B145" s="563" t="s">
        <v>11</v>
      </c>
      <c r="C145" s="515"/>
      <c r="D145" s="515"/>
      <c r="E145" s="187" t="s">
        <v>1126</v>
      </c>
    </row>
    <row r="146" spans="1:11" x14ac:dyDescent="0.25">
      <c r="A146" s="139"/>
      <c r="B146" s="86"/>
      <c r="C146" s="86"/>
      <c r="D146" s="86"/>
      <c r="E146" s="220"/>
      <c r="F146" s="181"/>
    </row>
    <row r="147" spans="1:11" ht="15.6" x14ac:dyDescent="0.3">
      <c r="B147" s="16" t="s">
        <v>916</v>
      </c>
      <c r="C147" s="217"/>
      <c r="D147" s="223"/>
      <c r="F147" s="181"/>
    </row>
    <row r="148" spans="1:11" ht="39" customHeight="1" x14ac:dyDescent="0.25">
      <c r="B148" s="556" t="s">
        <v>1035</v>
      </c>
      <c r="C148" s="452"/>
      <c r="D148" s="452"/>
      <c r="E148" s="452"/>
      <c r="F148" s="452"/>
    </row>
    <row r="149" spans="1:11" ht="41.25" customHeight="1" x14ac:dyDescent="0.3">
      <c r="B149" s="16"/>
      <c r="C149" s="217"/>
      <c r="D149" s="223"/>
      <c r="F149" s="181"/>
    </row>
    <row r="150" spans="1:11" ht="132.6" customHeight="1" x14ac:dyDescent="0.25">
      <c r="A150" s="139" t="s">
        <v>611</v>
      </c>
      <c r="B150" s="570" t="s">
        <v>1036</v>
      </c>
      <c r="C150" s="570"/>
      <c r="D150" s="570"/>
      <c r="E150" s="570"/>
      <c r="F150" s="570"/>
      <c r="H150" s="224"/>
      <c r="I150" s="184"/>
      <c r="J150" s="184"/>
      <c r="K150" s="184"/>
    </row>
    <row r="151" spans="1:11" ht="13.5" customHeight="1" x14ac:dyDescent="0.25">
      <c r="A151" s="139"/>
      <c r="B151" s="147"/>
      <c r="C151" s="152"/>
      <c r="D151" s="152"/>
      <c r="E151" s="152"/>
      <c r="F151" s="152"/>
      <c r="H151" s="225"/>
    </row>
    <row r="152" spans="1:11" ht="13.2" customHeight="1" x14ac:dyDescent="0.25">
      <c r="A152" s="139" t="s">
        <v>611</v>
      </c>
      <c r="B152" s="357" t="s">
        <v>1105</v>
      </c>
      <c r="C152" s="358">
        <v>0.71579999999999999</v>
      </c>
      <c r="D152" s="571" t="s">
        <v>1106</v>
      </c>
      <c r="E152" s="572"/>
      <c r="F152" s="359">
        <v>199</v>
      </c>
    </row>
    <row r="153" spans="1:11" ht="13.2" customHeight="1" x14ac:dyDescent="0.25">
      <c r="A153" s="139" t="s">
        <v>611</v>
      </c>
      <c r="B153" s="360" t="s">
        <v>917</v>
      </c>
      <c r="C153" s="358">
        <v>0.42</v>
      </c>
      <c r="D153" s="573" t="s">
        <v>250</v>
      </c>
      <c r="E153" s="574"/>
      <c r="F153" s="359">
        <v>117</v>
      </c>
    </row>
    <row r="154" spans="1:11" x14ac:dyDescent="0.25">
      <c r="A154" s="139"/>
      <c r="B154" s="147"/>
      <c r="C154" s="152"/>
      <c r="D154" s="152"/>
      <c r="E154" s="152"/>
      <c r="F154" s="152"/>
    </row>
    <row r="155" spans="1:11" x14ac:dyDescent="0.25">
      <c r="A155" s="139" t="s">
        <v>611</v>
      </c>
      <c r="B155" s="23"/>
      <c r="C155" s="361" t="s">
        <v>251</v>
      </c>
      <c r="D155" s="361" t="s">
        <v>252</v>
      </c>
    </row>
    <row r="156" spans="1:11" x14ac:dyDescent="0.25">
      <c r="A156" s="139"/>
      <c r="B156" s="157" t="s">
        <v>1037</v>
      </c>
      <c r="C156" s="362">
        <v>860</v>
      </c>
      <c r="D156" s="362">
        <v>1020</v>
      </c>
    </row>
    <row r="157" spans="1:11" ht="26.4" x14ac:dyDescent="0.25">
      <c r="A157" s="139" t="s">
        <v>611</v>
      </c>
      <c r="B157" s="175" t="s">
        <v>973</v>
      </c>
      <c r="C157" s="328" t="s">
        <v>1107</v>
      </c>
      <c r="D157" s="328" t="s">
        <v>1107</v>
      </c>
    </row>
    <row r="158" spans="1:11" x14ac:dyDescent="0.25">
      <c r="A158" s="139" t="s">
        <v>611</v>
      </c>
      <c r="B158" s="155" t="s">
        <v>404</v>
      </c>
      <c r="C158" s="328" t="s">
        <v>1107</v>
      </c>
      <c r="D158" s="328" t="s">
        <v>1107</v>
      </c>
    </row>
    <row r="159" spans="1:11" x14ac:dyDescent="0.25">
      <c r="A159" s="139" t="s">
        <v>611</v>
      </c>
      <c r="B159" s="155" t="s">
        <v>253</v>
      </c>
      <c r="C159" s="328">
        <v>15</v>
      </c>
      <c r="D159" s="328">
        <v>19</v>
      </c>
    </row>
    <row r="160" spans="1:11" x14ac:dyDescent="0.25">
      <c r="A160" s="139" t="s">
        <v>611</v>
      </c>
      <c r="B160" s="155" t="s">
        <v>255</v>
      </c>
      <c r="C160" s="328">
        <v>16</v>
      </c>
      <c r="D160" s="328">
        <v>20</v>
      </c>
    </row>
    <row r="161" spans="1:6" x14ac:dyDescent="0.25">
      <c r="A161" s="139" t="s">
        <v>611</v>
      </c>
      <c r="B161" s="155" t="s">
        <v>254</v>
      </c>
      <c r="C161" s="328">
        <v>13</v>
      </c>
      <c r="D161" s="328">
        <v>18</v>
      </c>
    </row>
    <row r="162" spans="1:6" x14ac:dyDescent="0.25">
      <c r="A162" s="139" t="s">
        <v>611</v>
      </c>
      <c r="B162" s="157" t="s">
        <v>446</v>
      </c>
      <c r="C162" s="328" t="s">
        <v>1107</v>
      </c>
      <c r="D162" s="328" t="s">
        <v>1107</v>
      </c>
    </row>
    <row r="163" spans="1:6" x14ac:dyDescent="0.25">
      <c r="C163" s="226"/>
      <c r="D163" s="226"/>
    </row>
    <row r="164" spans="1:6" x14ac:dyDescent="0.25">
      <c r="A164" s="139" t="s">
        <v>611</v>
      </c>
      <c r="B164" s="575" t="s">
        <v>298</v>
      </c>
      <c r="C164" s="575"/>
      <c r="D164" s="575"/>
      <c r="E164" s="575"/>
      <c r="F164" s="575"/>
    </row>
    <row r="165" spans="1:6" x14ac:dyDescent="0.25">
      <c r="A165" s="139" t="s">
        <v>611</v>
      </c>
      <c r="B165" s="23"/>
      <c r="C165" s="363" t="s">
        <v>1037</v>
      </c>
      <c r="D165" s="144"/>
      <c r="E165" s="144"/>
      <c r="F165" s="144"/>
    </row>
    <row r="166" spans="1:6" x14ac:dyDescent="0.25">
      <c r="A166" s="139" t="s">
        <v>611</v>
      </c>
      <c r="B166" s="133" t="s">
        <v>1038</v>
      </c>
      <c r="C166" s="392">
        <v>0</v>
      </c>
      <c r="D166" s="144"/>
      <c r="E166" s="144"/>
      <c r="F166" s="144"/>
    </row>
    <row r="167" spans="1:6" x14ac:dyDescent="0.25">
      <c r="A167" s="139" t="s">
        <v>611</v>
      </c>
      <c r="B167" s="133" t="s">
        <v>1039</v>
      </c>
      <c r="C167" s="393">
        <v>3.5175879396984924E-2</v>
      </c>
      <c r="D167" s="144"/>
      <c r="E167" s="144"/>
      <c r="F167" s="144"/>
    </row>
    <row r="168" spans="1:6" x14ac:dyDescent="0.25">
      <c r="A168" s="139" t="s">
        <v>611</v>
      </c>
      <c r="B168" s="133" t="s">
        <v>1040</v>
      </c>
      <c r="C168" s="393">
        <v>0.271356783919598</v>
      </c>
      <c r="D168" s="144"/>
      <c r="E168" s="144"/>
      <c r="F168" s="144"/>
    </row>
    <row r="169" spans="1:6" x14ac:dyDescent="0.25">
      <c r="A169" s="139" t="s">
        <v>611</v>
      </c>
      <c r="B169" s="133" t="s">
        <v>1041</v>
      </c>
      <c r="C169" s="393">
        <v>0.64321608040201006</v>
      </c>
      <c r="D169" s="144"/>
      <c r="E169" s="144"/>
      <c r="F169" s="144"/>
    </row>
    <row r="170" spans="1:6" x14ac:dyDescent="0.25">
      <c r="A170" s="139" t="s">
        <v>611</v>
      </c>
      <c r="B170" s="133" t="s">
        <v>1042</v>
      </c>
      <c r="C170" s="393">
        <v>5.0251256281407038E-2</v>
      </c>
      <c r="D170" s="144"/>
      <c r="E170" s="144"/>
      <c r="F170" s="144"/>
    </row>
    <row r="171" spans="1:6" x14ac:dyDescent="0.25">
      <c r="A171" s="139" t="s">
        <v>611</v>
      </c>
      <c r="B171" s="133" t="s">
        <v>1043</v>
      </c>
      <c r="C171" s="392">
        <v>0</v>
      </c>
      <c r="D171" s="144"/>
      <c r="E171" s="144"/>
      <c r="F171" s="144"/>
    </row>
    <row r="172" spans="1:6" x14ac:dyDescent="0.25">
      <c r="A172" s="139"/>
      <c r="B172" s="157" t="s">
        <v>676</v>
      </c>
      <c r="C172" s="394">
        <f>SUM(C166:C171)</f>
        <v>1</v>
      </c>
      <c r="D172" s="144"/>
      <c r="E172" s="144"/>
      <c r="F172" s="144"/>
    </row>
    <row r="173" spans="1:6" ht="39.6" x14ac:dyDescent="0.25">
      <c r="A173" s="139" t="s">
        <v>611</v>
      </c>
      <c r="B173" s="132"/>
      <c r="C173" s="364" t="s">
        <v>973</v>
      </c>
      <c r="D173" s="361" t="s">
        <v>404</v>
      </c>
      <c r="E173" s="227"/>
    </row>
    <row r="174" spans="1:6" x14ac:dyDescent="0.25">
      <c r="A174" s="139" t="s">
        <v>611</v>
      </c>
      <c r="B174" s="155" t="s">
        <v>256</v>
      </c>
      <c r="C174" s="365" t="s">
        <v>1107</v>
      </c>
      <c r="D174" s="365" t="s">
        <v>1107</v>
      </c>
      <c r="E174" s="228"/>
    </row>
    <row r="175" spans="1:6" x14ac:dyDescent="0.25">
      <c r="A175" s="139" t="s">
        <v>611</v>
      </c>
      <c r="B175" s="155" t="s">
        <v>257</v>
      </c>
      <c r="C175" s="365" t="s">
        <v>1107</v>
      </c>
      <c r="D175" s="365" t="s">
        <v>1107</v>
      </c>
      <c r="E175" s="228"/>
    </row>
    <row r="176" spans="1:6" x14ac:dyDescent="0.25">
      <c r="A176" s="139" t="s">
        <v>611</v>
      </c>
      <c r="B176" s="155" t="s">
        <v>407</v>
      </c>
      <c r="C176" s="365" t="s">
        <v>1107</v>
      </c>
      <c r="D176" s="365" t="s">
        <v>1107</v>
      </c>
      <c r="E176" s="228"/>
    </row>
    <row r="177" spans="1:6" x14ac:dyDescent="0.25">
      <c r="A177" s="139" t="s">
        <v>611</v>
      </c>
      <c r="B177" s="155" t="s">
        <v>408</v>
      </c>
      <c r="C177" s="365" t="s">
        <v>1107</v>
      </c>
      <c r="D177" s="365" t="s">
        <v>1107</v>
      </c>
      <c r="E177" s="228"/>
    </row>
    <row r="178" spans="1:6" x14ac:dyDescent="0.25">
      <c r="A178" s="139" t="s">
        <v>611</v>
      </c>
      <c r="B178" s="155" t="s">
        <v>409</v>
      </c>
      <c r="C178" s="365" t="s">
        <v>1107</v>
      </c>
      <c r="D178" s="365" t="s">
        <v>1107</v>
      </c>
      <c r="E178" s="228"/>
    </row>
    <row r="179" spans="1:6" x14ac:dyDescent="0.25">
      <c r="A179" s="139" t="s">
        <v>611</v>
      </c>
      <c r="B179" s="155" t="s">
        <v>410</v>
      </c>
      <c r="C179" s="365" t="s">
        <v>1107</v>
      </c>
      <c r="D179" s="365" t="s">
        <v>1107</v>
      </c>
      <c r="E179" s="228"/>
    </row>
    <row r="180" spans="1:6" x14ac:dyDescent="0.25">
      <c r="B180" s="157" t="s">
        <v>676</v>
      </c>
      <c r="C180" s="365" t="s">
        <v>1107</v>
      </c>
      <c r="D180" s="365" t="s">
        <v>1107</v>
      </c>
      <c r="E180" s="228"/>
    </row>
    <row r="181" spans="1:6" x14ac:dyDescent="0.25">
      <c r="A181" s="139" t="s">
        <v>611</v>
      </c>
      <c r="B181" s="23"/>
      <c r="C181" s="361" t="s">
        <v>253</v>
      </c>
      <c r="D181" s="361" t="s">
        <v>254</v>
      </c>
      <c r="E181" s="361" t="s">
        <v>255</v>
      </c>
    </row>
    <row r="182" spans="1:6" x14ac:dyDescent="0.25">
      <c r="A182" s="139" t="s">
        <v>611</v>
      </c>
      <c r="B182" s="155" t="s">
        <v>411</v>
      </c>
      <c r="C182" s="366">
        <v>0</v>
      </c>
      <c r="D182" s="366">
        <v>0</v>
      </c>
      <c r="E182" s="366">
        <v>0</v>
      </c>
    </row>
    <row r="183" spans="1:6" x14ac:dyDescent="0.25">
      <c r="A183" s="139" t="s">
        <v>611</v>
      </c>
      <c r="B183" s="155" t="s">
        <v>412</v>
      </c>
      <c r="C183" s="338">
        <v>9.4017094017094016E-2</v>
      </c>
      <c r="D183" s="338">
        <v>3.5087719298245612E-2</v>
      </c>
      <c r="E183" s="338">
        <v>9.6491228070175433E-2</v>
      </c>
    </row>
    <row r="184" spans="1:6" x14ac:dyDescent="0.25">
      <c r="A184" s="139" t="s">
        <v>611</v>
      </c>
      <c r="B184" s="155" t="s">
        <v>413</v>
      </c>
      <c r="C184" s="338">
        <v>0.39316239316239315</v>
      </c>
      <c r="D184" s="338">
        <v>0.24561403508771928</v>
      </c>
      <c r="E184" s="338">
        <v>0.32456140350877194</v>
      </c>
    </row>
    <row r="185" spans="1:6" x14ac:dyDescent="0.25">
      <c r="A185" s="139" t="s">
        <v>611</v>
      </c>
      <c r="B185" s="229" t="s">
        <v>414</v>
      </c>
      <c r="C185" s="338">
        <v>0.49572649572649574</v>
      </c>
      <c r="D185" s="338">
        <v>0.52631578947368418</v>
      </c>
      <c r="E185" s="338">
        <v>0.57017543859649122</v>
      </c>
    </row>
    <row r="186" spans="1:6" x14ac:dyDescent="0.25">
      <c r="A186" s="139" t="s">
        <v>611</v>
      </c>
      <c r="B186" s="229" t="s">
        <v>415</v>
      </c>
      <c r="C186" s="338">
        <v>1.7094017094017096E-2</v>
      </c>
      <c r="D186" s="338">
        <v>0.18421052631578946</v>
      </c>
      <c r="E186" s="338">
        <v>8.771929824561403E-3</v>
      </c>
    </row>
    <row r="187" spans="1:6" x14ac:dyDescent="0.25">
      <c r="A187" s="139" t="s">
        <v>611</v>
      </c>
      <c r="B187" s="155" t="s">
        <v>416</v>
      </c>
      <c r="C187" s="366">
        <v>0</v>
      </c>
      <c r="D187" s="338">
        <v>8.771929824561403E-3</v>
      </c>
      <c r="E187" s="366">
        <v>0</v>
      </c>
    </row>
    <row r="188" spans="1:6" x14ac:dyDescent="0.25">
      <c r="B188" s="155" t="s">
        <v>676</v>
      </c>
      <c r="C188" s="367">
        <f>SUM(C182:C187)</f>
        <v>1</v>
      </c>
      <c r="D188" s="367">
        <f>SUM(D182:D187)</f>
        <v>1</v>
      </c>
      <c r="E188" s="367">
        <f>SUM(E182:E187)</f>
        <v>1</v>
      </c>
    </row>
    <row r="189" spans="1:6" ht="46.5" customHeight="1" x14ac:dyDescent="0.25">
      <c r="A189" s="139" t="s">
        <v>612</v>
      </c>
      <c r="B189" s="452" t="s">
        <v>120</v>
      </c>
      <c r="C189" s="452"/>
      <c r="D189" s="452"/>
      <c r="E189" s="452"/>
      <c r="F189" s="452"/>
    </row>
    <row r="190" spans="1:6" x14ac:dyDescent="0.25">
      <c r="A190" s="139" t="s">
        <v>612</v>
      </c>
      <c r="B190" s="555" t="s">
        <v>417</v>
      </c>
      <c r="C190" s="555"/>
      <c r="D190" s="555"/>
      <c r="E190" s="368">
        <v>6.0606060606060608E-2</v>
      </c>
      <c r="F190" s="217"/>
    </row>
    <row r="191" spans="1:6" x14ac:dyDescent="0.25">
      <c r="A191" s="139" t="s">
        <v>612</v>
      </c>
      <c r="B191" s="450" t="s">
        <v>418</v>
      </c>
      <c r="C191" s="450"/>
      <c r="D191" s="450"/>
      <c r="E191" s="368">
        <v>0.17803030303030304</v>
      </c>
      <c r="F191" s="217"/>
    </row>
    <row r="192" spans="1:6" x14ac:dyDescent="0.25">
      <c r="A192" s="139" t="s">
        <v>612</v>
      </c>
      <c r="B192" s="450" t="s">
        <v>419</v>
      </c>
      <c r="C192" s="450"/>
      <c r="D192" s="450"/>
      <c r="E192" s="368">
        <v>0.60227272727272729</v>
      </c>
      <c r="F192" s="230" t="s">
        <v>490</v>
      </c>
    </row>
    <row r="193" spans="1:6" x14ac:dyDescent="0.25">
      <c r="A193" s="139" t="s">
        <v>612</v>
      </c>
      <c r="B193" s="450" t="s">
        <v>278</v>
      </c>
      <c r="C193" s="450"/>
      <c r="D193" s="450"/>
      <c r="E193" s="368">
        <v>0.39772727272727271</v>
      </c>
      <c r="F193" s="230" t="s">
        <v>491</v>
      </c>
    </row>
    <row r="194" spans="1:6" x14ac:dyDescent="0.25">
      <c r="A194" s="139" t="s">
        <v>612</v>
      </c>
      <c r="B194" s="450" t="s">
        <v>279</v>
      </c>
      <c r="C194" s="450"/>
      <c r="D194" s="450"/>
      <c r="E194" s="368">
        <v>0.13636363636363635</v>
      </c>
      <c r="F194" s="217"/>
    </row>
    <row r="195" spans="1:6" ht="26.25" customHeight="1" x14ac:dyDescent="0.25">
      <c r="A195" s="139" t="s">
        <v>612</v>
      </c>
      <c r="B195" s="455" t="s">
        <v>685</v>
      </c>
      <c r="C195" s="456"/>
      <c r="D195" s="456"/>
      <c r="E195" s="457"/>
      <c r="F195" s="336">
        <v>0.94964028776978404</v>
      </c>
    </row>
    <row r="196" spans="1:6" ht="25.5" customHeight="1" x14ac:dyDescent="0.25">
      <c r="F196" s="181"/>
    </row>
    <row r="197" spans="1:6" ht="38.25" customHeight="1" x14ac:dyDescent="0.25">
      <c r="A197" s="139" t="s">
        <v>613</v>
      </c>
      <c r="B197" s="556" t="s">
        <v>731</v>
      </c>
      <c r="C197" s="556"/>
      <c r="D197" s="556"/>
      <c r="E197" s="556"/>
      <c r="F197" s="556"/>
    </row>
    <row r="198" spans="1:6" ht="38.25" customHeight="1" x14ac:dyDescent="0.25">
      <c r="A198" s="139"/>
      <c r="B198" s="143"/>
      <c r="C198" s="143"/>
      <c r="D198" s="143"/>
      <c r="E198" s="143"/>
      <c r="F198" s="143"/>
    </row>
    <row r="199" spans="1:6" x14ac:dyDescent="0.25">
      <c r="A199" s="139" t="s">
        <v>613</v>
      </c>
      <c r="B199" s="515" t="s">
        <v>1045</v>
      </c>
      <c r="C199" s="515"/>
      <c r="D199" s="369">
        <v>3.5019455252918288E-2</v>
      </c>
      <c r="F199" s="217"/>
    </row>
    <row r="200" spans="1:6" x14ac:dyDescent="0.25">
      <c r="A200" s="139" t="s">
        <v>613</v>
      </c>
      <c r="B200" s="554" t="s">
        <v>1044</v>
      </c>
      <c r="C200" s="554"/>
      <c r="D200" s="369">
        <v>0.1517509727626459</v>
      </c>
      <c r="F200" s="217"/>
    </row>
    <row r="201" spans="1:6" x14ac:dyDescent="0.25">
      <c r="A201" s="139" t="s">
        <v>613</v>
      </c>
      <c r="B201" s="554" t="s">
        <v>12</v>
      </c>
      <c r="C201" s="554"/>
      <c r="D201" s="369">
        <v>0.2723735408560311</v>
      </c>
      <c r="F201" s="217"/>
    </row>
    <row r="202" spans="1:6" x14ac:dyDescent="0.25">
      <c r="A202" s="139" t="s">
        <v>613</v>
      </c>
      <c r="B202" s="554" t="s">
        <v>13</v>
      </c>
      <c r="C202" s="554"/>
      <c r="D202" s="369">
        <v>0.22957198443579765</v>
      </c>
      <c r="F202" s="217"/>
    </row>
    <row r="203" spans="1:6" x14ac:dyDescent="0.25">
      <c r="A203" s="139" t="s">
        <v>613</v>
      </c>
      <c r="B203" s="554" t="s">
        <v>14</v>
      </c>
      <c r="C203" s="554"/>
      <c r="D203" s="369">
        <v>0.11673151750972763</v>
      </c>
      <c r="F203" s="217"/>
    </row>
    <row r="204" spans="1:6" x14ac:dyDescent="0.25">
      <c r="A204" s="139" t="s">
        <v>613</v>
      </c>
      <c r="B204" s="554" t="s">
        <v>15</v>
      </c>
      <c r="C204" s="554"/>
      <c r="D204" s="369">
        <v>0.12840466926070038</v>
      </c>
      <c r="F204" s="217"/>
    </row>
    <row r="205" spans="1:6" x14ac:dyDescent="0.25">
      <c r="A205" s="139" t="s">
        <v>613</v>
      </c>
      <c r="B205" s="554" t="s">
        <v>16</v>
      </c>
      <c r="C205" s="554"/>
      <c r="D205" s="369">
        <v>4.6692607003891051E-2</v>
      </c>
      <c r="F205" s="217"/>
    </row>
    <row r="206" spans="1:6" x14ac:dyDescent="0.25">
      <c r="A206" s="139" t="s">
        <v>613</v>
      </c>
      <c r="B206" s="450" t="s">
        <v>280</v>
      </c>
      <c r="C206" s="450"/>
      <c r="D206" s="369">
        <v>1.9455252918287938E-2</v>
      </c>
      <c r="F206" s="217"/>
    </row>
    <row r="207" spans="1:6" x14ac:dyDescent="0.25">
      <c r="A207" s="139" t="s">
        <v>613</v>
      </c>
      <c r="B207" s="450" t="s">
        <v>281</v>
      </c>
      <c r="C207" s="450"/>
      <c r="D207" s="370">
        <v>0</v>
      </c>
      <c r="F207" s="217"/>
    </row>
    <row r="208" spans="1:6" x14ac:dyDescent="0.25">
      <c r="B208" s="516" t="s">
        <v>676</v>
      </c>
      <c r="C208" s="517"/>
      <c r="D208" s="370">
        <f>SUM(D199:D207)</f>
        <v>1</v>
      </c>
      <c r="F208" s="85"/>
    </row>
    <row r="209" spans="1:8" s="85" customFormat="1" x14ac:dyDescent="0.25">
      <c r="A209" s="221"/>
      <c r="B209" s="231"/>
      <c r="C209" s="231"/>
      <c r="D209" s="231"/>
      <c r="E209" s="183"/>
    </row>
    <row r="210" spans="1:8" s="85" customFormat="1" ht="31.5" customHeight="1" x14ac:dyDescent="0.25">
      <c r="A210" s="139" t="s">
        <v>614</v>
      </c>
      <c r="B210" s="518" t="s">
        <v>732</v>
      </c>
      <c r="C210" s="518"/>
      <c r="D210" s="518"/>
      <c r="E210" s="371">
        <v>3.26</v>
      </c>
      <c r="F210" s="232"/>
    </row>
    <row r="211" spans="1:8" s="85" customFormat="1" ht="27" customHeight="1" x14ac:dyDescent="0.25">
      <c r="A211" s="139" t="s">
        <v>614</v>
      </c>
      <c r="B211" s="443" t="s">
        <v>777</v>
      </c>
      <c r="C211" s="450"/>
      <c r="D211" s="450"/>
      <c r="E211" s="369">
        <v>0.92446043165467628</v>
      </c>
      <c r="F211" s="217"/>
    </row>
    <row r="212" spans="1:8" ht="24.75" customHeight="1" x14ac:dyDescent="0.25">
      <c r="F212" s="85"/>
    </row>
    <row r="213" spans="1:8" ht="15.6" x14ac:dyDescent="0.3">
      <c r="B213" s="16" t="s">
        <v>282</v>
      </c>
      <c r="F213" s="85"/>
    </row>
    <row r="214" spans="1:8" x14ac:dyDescent="0.25">
      <c r="A214" s="139" t="s">
        <v>615</v>
      </c>
      <c r="B214" s="3" t="s">
        <v>283</v>
      </c>
      <c r="F214" s="85"/>
    </row>
    <row r="215" spans="1:8" x14ac:dyDescent="0.25">
      <c r="A215" s="139" t="s">
        <v>615</v>
      </c>
      <c r="B215" s="141"/>
      <c r="C215" s="182" t="s">
        <v>488</v>
      </c>
      <c r="D215" s="182" t="s">
        <v>489</v>
      </c>
      <c r="E215" s="180"/>
      <c r="F215" s="180"/>
      <c r="G215" s="200"/>
    </row>
    <row r="216" spans="1:8" ht="26.4" x14ac:dyDescent="0.25">
      <c r="A216" s="139" t="s">
        <v>615</v>
      </c>
      <c r="B216" s="233" t="s">
        <v>284</v>
      </c>
      <c r="C216" s="182" t="s">
        <v>1104</v>
      </c>
      <c r="D216" s="182"/>
      <c r="F216" s="181"/>
      <c r="H216" s="200"/>
    </row>
    <row r="217" spans="1:8" x14ac:dyDescent="0.25">
      <c r="A217" s="139" t="s">
        <v>615</v>
      </c>
      <c r="B217" s="155" t="s">
        <v>285</v>
      </c>
      <c r="C217" s="234" t="s">
        <v>1127</v>
      </c>
      <c r="D217" s="155"/>
      <c r="F217" s="235"/>
    </row>
    <row r="218" spans="1:8" x14ac:dyDescent="0.25">
      <c r="A218" s="139" t="s">
        <v>615</v>
      </c>
      <c r="B218" s="141"/>
      <c r="C218" s="182" t="s">
        <v>488</v>
      </c>
      <c r="D218" s="182" t="s">
        <v>489</v>
      </c>
      <c r="E218" s="180"/>
      <c r="F218" s="180"/>
      <c r="G218" s="200"/>
    </row>
    <row r="219" spans="1:8" ht="26.4" x14ac:dyDescent="0.25">
      <c r="A219" s="139" t="s">
        <v>615</v>
      </c>
      <c r="B219" s="233" t="s">
        <v>286</v>
      </c>
      <c r="C219" s="182" t="s">
        <v>1128</v>
      </c>
      <c r="D219" s="182"/>
      <c r="F219" s="181"/>
      <c r="H219" s="200"/>
    </row>
    <row r="220" spans="1:8" x14ac:dyDescent="0.25">
      <c r="A220" s="139"/>
      <c r="B220" s="86"/>
      <c r="C220" s="236"/>
      <c r="D220" s="236"/>
      <c r="F220" s="181"/>
    </row>
    <row r="221" spans="1:8" x14ac:dyDescent="0.25">
      <c r="A221" s="139" t="s">
        <v>615</v>
      </c>
      <c r="B221" s="454" t="s">
        <v>17</v>
      </c>
      <c r="C221" s="524"/>
      <c r="D221" s="524"/>
      <c r="F221" s="181"/>
    </row>
    <row r="222" spans="1:8" ht="27" customHeight="1" x14ac:dyDescent="0.25">
      <c r="A222" s="139" t="s">
        <v>615</v>
      </c>
      <c r="B222" s="135" t="s">
        <v>18</v>
      </c>
      <c r="C222" s="237" t="s">
        <v>1129</v>
      </c>
      <c r="D222" s="236"/>
      <c r="F222" s="181"/>
    </row>
    <row r="223" spans="1:8" x14ac:dyDescent="0.25">
      <c r="A223" s="139" t="s">
        <v>615</v>
      </c>
      <c r="B223" s="135" t="s">
        <v>19</v>
      </c>
      <c r="C223" s="237"/>
      <c r="D223" s="236"/>
      <c r="F223" s="181"/>
    </row>
    <row r="224" spans="1:8" x14ac:dyDescent="0.25">
      <c r="A224" s="139" t="s">
        <v>615</v>
      </c>
      <c r="B224" s="135" t="s">
        <v>20</v>
      </c>
      <c r="C224" s="237"/>
      <c r="D224" s="236"/>
      <c r="F224" s="181"/>
    </row>
    <row r="225" spans="1:8" x14ac:dyDescent="0.25">
      <c r="B225" s="86"/>
      <c r="C225" s="236"/>
      <c r="D225" s="236"/>
      <c r="F225" s="181"/>
    </row>
    <row r="226" spans="1:8" x14ac:dyDescent="0.25">
      <c r="A226" s="139" t="s">
        <v>615</v>
      </c>
      <c r="B226" s="141"/>
      <c r="C226" s="182" t="s">
        <v>488</v>
      </c>
      <c r="D226" s="182" t="s">
        <v>489</v>
      </c>
      <c r="F226" s="181"/>
    </row>
    <row r="227" spans="1:8" ht="39.6" x14ac:dyDescent="0.25">
      <c r="A227" s="139" t="s">
        <v>615</v>
      </c>
      <c r="B227" s="135" t="s">
        <v>21</v>
      </c>
      <c r="C227" s="182"/>
      <c r="D227" s="182"/>
      <c r="F227" s="181"/>
    </row>
    <row r="228" spans="1:8" x14ac:dyDescent="0.25">
      <c r="F228" s="85"/>
    </row>
    <row r="229" spans="1:8" x14ac:dyDescent="0.25">
      <c r="A229" s="139" t="s">
        <v>616</v>
      </c>
      <c r="B229" s="3" t="s">
        <v>287</v>
      </c>
      <c r="F229" s="85"/>
    </row>
    <row r="230" spans="1:8" x14ac:dyDescent="0.25">
      <c r="A230" s="139" t="s">
        <v>616</v>
      </c>
      <c r="B230" s="141"/>
      <c r="C230" s="182" t="s">
        <v>488</v>
      </c>
      <c r="D230" s="182" t="s">
        <v>489</v>
      </c>
      <c r="E230" s="180"/>
      <c r="F230" s="180"/>
      <c r="G230" s="200"/>
    </row>
    <row r="231" spans="1:8" ht="26.4" x14ac:dyDescent="0.25">
      <c r="A231" s="139" t="s">
        <v>616</v>
      </c>
      <c r="B231" s="233" t="s">
        <v>288</v>
      </c>
      <c r="C231" s="155"/>
      <c r="D231" s="155"/>
      <c r="F231" s="181"/>
      <c r="H231" s="200"/>
    </row>
    <row r="232" spans="1:8" x14ac:dyDescent="0.25">
      <c r="A232" s="139" t="s">
        <v>616</v>
      </c>
      <c r="B232" s="34" t="s">
        <v>778</v>
      </c>
      <c r="C232" s="238" t="s">
        <v>1130</v>
      </c>
      <c r="F232" s="85"/>
    </row>
    <row r="233" spans="1:8" x14ac:dyDescent="0.25">
      <c r="A233" s="139" t="s">
        <v>616</v>
      </c>
      <c r="B233" s="34" t="s">
        <v>779</v>
      </c>
      <c r="C233" s="238"/>
      <c r="F233" s="85"/>
    </row>
    <row r="234" spans="1:8" x14ac:dyDescent="0.25">
      <c r="B234" s="239"/>
      <c r="F234" s="85"/>
    </row>
    <row r="235" spans="1:8" x14ac:dyDescent="0.25">
      <c r="A235" s="139" t="s">
        <v>617</v>
      </c>
      <c r="B235" s="520"/>
      <c r="C235" s="507"/>
      <c r="D235" s="508"/>
      <c r="E235" s="182" t="s">
        <v>488</v>
      </c>
      <c r="F235" s="182" t="s">
        <v>489</v>
      </c>
      <c r="G235" s="200"/>
    </row>
    <row r="236" spans="1:8" x14ac:dyDescent="0.25">
      <c r="A236" s="139" t="s">
        <v>617</v>
      </c>
      <c r="B236" s="521" t="s">
        <v>22</v>
      </c>
      <c r="C236" s="522"/>
      <c r="D236" s="523"/>
      <c r="E236" s="182" t="s">
        <v>1104</v>
      </c>
      <c r="F236" s="182"/>
      <c r="H236" s="200"/>
    </row>
    <row r="237" spans="1:8" ht="28.5" customHeight="1" x14ac:dyDescent="0.25">
      <c r="F237" s="85"/>
    </row>
    <row r="238" spans="1:8" x14ac:dyDescent="0.25">
      <c r="A238" s="139" t="s">
        <v>618</v>
      </c>
      <c r="B238" s="26" t="s">
        <v>780</v>
      </c>
      <c r="F238" s="85"/>
    </row>
    <row r="239" spans="1:8" ht="26.4" x14ac:dyDescent="0.25">
      <c r="A239" s="139" t="s">
        <v>618</v>
      </c>
      <c r="B239" s="233" t="s">
        <v>781</v>
      </c>
      <c r="C239" s="155" t="s">
        <v>1131</v>
      </c>
      <c r="D239" s="160"/>
      <c r="E239" s="85"/>
      <c r="F239" s="85"/>
    </row>
    <row r="240" spans="1:8" x14ac:dyDescent="0.25">
      <c r="A240" s="139" t="s">
        <v>618</v>
      </c>
      <c r="B240" s="34" t="s">
        <v>782</v>
      </c>
      <c r="C240" s="240"/>
      <c r="D240" s="160"/>
      <c r="E240" s="85"/>
      <c r="F240" s="85"/>
    </row>
    <row r="241" spans="1:6" x14ac:dyDescent="0.25">
      <c r="A241" s="139" t="s">
        <v>618</v>
      </c>
      <c r="B241" s="35" t="s">
        <v>783</v>
      </c>
      <c r="C241" s="241"/>
      <c r="D241" s="160"/>
      <c r="E241" s="85"/>
      <c r="F241" s="85"/>
    </row>
    <row r="242" spans="1:6" x14ac:dyDescent="0.25">
      <c r="A242" s="139"/>
      <c r="B242" s="172"/>
      <c r="C242" s="242"/>
      <c r="D242" s="160"/>
      <c r="E242" s="85"/>
      <c r="F242" s="85"/>
    </row>
    <row r="243" spans="1:6" x14ac:dyDescent="0.25">
      <c r="B243" s="85"/>
      <c r="C243" s="85"/>
      <c r="D243" s="85"/>
      <c r="E243" s="85"/>
      <c r="F243" s="85"/>
    </row>
    <row r="244" spans="1:6" x14ac:dyDescent="0.25">
      <c r="A244" s="139" t="s">
        <v>619</v>
      </c>
      <c r="B244" s="3" t="s">
        <v>686</v>
      </c>
      <c r="F244" s="85"/>
    </row>
    <row r="245" spans="1:6" x14ac:dyDescent="0.25">
      <c r="A245" s="139" t="s">
        <v>619</v>
      </c>
      <c r="B245" s="134" t="s">
        <v>336</v>
      </c>
      <c r="C245" s="238"/>
      <c r="F245" s="85"/>
    </row>
    <row r="246" spans="1:6" x14ac:dyDescent="0.25">
      <c r="A246" s="139" t="s">
        <v>619</v>
      </c>
      <c r="B246" s="134" t="s">
        <v>337</v>
      </c>
      <c r="C246" s="168" t="s">
        <v>1104</v>
      </c>
      <c r="F246" s="85"/>
    </row>
    <row r="247" spans="1:6" ht="39.6" x14ac:dyDescent="0.25">
      <c r="A247" s="139" t="s">
        <v>619</v>
      </c>
      <c r="B247" s="134" t="s">
        <v>338</v>
      </c>
      <c r="C247" s="243"/>
      <c r="F247" s="85"/>
    </row>
    <row r="248" spans="1:6" x14ac:dyDescent="0.25">
      <c r="A248" s="139" t="s">
        <v>619</v>
      </c>
      <c r="B248" s="35" t="s">
        <v>783</v>
      </c>
      <c r="C248" s="241"/>
      <c r="F248" s="85"/>
    </row>
    <row r="249" spans="1:6" x14ac:dyDescent="0.25">
      <c r="A249" s="139"/>
      <c r="B249" s="89"/>
      <c r="C249" s="244"/>
      <c r="F249" s="85"/>
    </row>
    <row r="250" spans="1:6" x14ac:dyDescent="0.25">
      <c r="A250" s="139" t="s">
        <v>619</v>
      </c>
      <c r="B250" s="527" t="s">
        <v>450</v>
      </c>
      <c r="C250" s="528"/>
      <c r="D250" s="238"/>
      <c r="F250" s="85"/>
    </row>
    <row r="251" spans="1:6" x14ac:dyDescent="0.25">
      <c r="A251" s="139" t="s">
        <v>619</v>
      </c>
      <c r="B251" s="527" t="s">
        <v>23</v>
      </c>
      <c r="C251" s="528"/>
      <c r="D251" s="245">
        <v>200</v>
      </c>
      <c r="F251" s="85"/>
    </row>
    <row r="252" spans="1:6" x14ac:dyDescent="0.25">
      <c r="A252" s="139" t="s">
        <v>619</v>
      </c>
      <c r="B252" s="527" t="s">
        <v>24</v>
      </c>
      <c r="C252" s="528"/>
      <c r="F252" s="85"/>
    </row>
    <row r="253" spans="1:6" x14ac:dyDescent="0.25">
      <c r="A253" s="139" t="s">
        <v>619</v>
      </c>
      <c r="B253" s="98" t="s">
        <v>25</v>
      </c>
      <c r="C253" s="246"/>
      <c r="F253" s="85"/>
    </row>
    <row r="254" spans="1:6" x14ac:dyDescent="0.25">
      <c r="A254" s="139" t="s">
        <v>619</v>
      </c>
      <c r="B254" s="98" t="s">
        <v>26</v>
      </c>
      <c r="C254" s="246" t="s">
        <v>1132</v>
      </c>
      <c r="F254" s="85"/>
    </row>
    <row r="255" spans="1:6" x14ac:dyDescent="0.25">
      <c r="A255" s="139" t="s">
        <v>619</v>
      </c>
      <c r="B255" s="247" t="s">
        <v>27</v>
      </c>
      <c r="C255" s="246"/>
      <c r="D255" s="85"/>
      <c r="E255" s="85"/>
      <c r="F255" s="85"/>
    </row>
    <row r="256" spans="1:6" x14ac:dyDescent="0.25">
      <c r="F256" s="85"/>
    </row>
    <row r="257" spans="1:6" x14ac:dyDescent="0.25">
      <c r="A257" s="139" t="s">
        <v>620</v>
      </c>
      <c r="B257" s="3" t="s">
        <v>289</v>
      </c>
      <c r="F257" s="85"/>
    </row>
    <row r="258" spans="1:6" x14ac:dyDescent="0.25">
      <c r="A258" s="139" t="s">
        <v>620</v>
      </c>
      <c r="B258" s="520"/>
      <c r="C258" s="507"/>
      <c r="D258" s="508"/>
      <c r="E258" s="182" t="s">
        <v>488</v>
      </c>
      <c r="F258" s="182" t="s">
        <v>489</v>
      </c>
    </row>
    <row r="259" spans="1:6" ht="29.25" customHeight="1" x14ac:dyDescent="0.25">
      <c r="A259" s="139" t="s">
        <v>620</v>
      </c>
      <c r="B259" s="455" t="s">
        <v>290</v>
      </c>
      <c r="C259" s="456"/>
      <c r="D259" s="457"/>
      <c r="E259" s="182"/>
      <c r="F259" s="182" t="s">
        <v>1104</v>
      </c>
    </row>
    <row r="260" spans="1:6" x14ac:dyDescent="0.25">
      <c r="A260" s="139" t="s">
        <v>620</v>
      </c>
      <c r="B260" s="555" t="s">
        <v>291</v>
      </c>
      <c r="C260" s="555"/>
      <c r="D260" s="248"/>
      <c r="F260" s="181"/>
    </row>
    <row r="261" spans="1:6" x14ac:dyDescent="0.25">
      <c r="F261" s="85"/>
    </row>
    <row r="262" spans="1:6" x14ac:dyDescent="0.25">
      <c r="A262" s="139" t="s">
        <v>621</v>
      </c>
      <c r="B262" s="3" t="s">
        <v>292</v>
      </c>
      <c r="F262" s="85"/>
    </row>
    <row r="263" spans="1:6" x14ac:dyDescent="0.25">
      <c r="A263" s="139" t="s">
        <v>621</v>
      </c>
      <c r="B263" s="520"/>
      <c r="C263" s="507"/>
      <c r="D263" s="508"/>
      <c r="E263" s="182" t="s">
        <v>488</v>
      </c>
      <c r="F263" s="182" t="s">
        <v>489</v>
      </c>
    </row>
    <row r="264" spans="1:6" ht="45.75" customHeight="1" x14ac:dyDescent="0.25">
      <c r="A264" s="139" t="s">
        <v>621</v>
      </c>
      <c r="B264" s="455" t="s">
        <v>821</v>
      </c>
      <c r="C264" s="456"/>
      <c r="D264" s="457"/>
      <c r="E264" s="182"/>
      <c r="F264" s="182" t="s">
        <v>1104</v>
      </c>
    </row>
    <row r="265" spans="1:6" ht="40.5" customHeight="1" x14ac:dyDescent="0.25">
      <c r="F265" s="85"/>
    </row>
    <row r="266" spans="1:6" x14ac:dyDescent="0.25">
      <c r="A266" s="139" t="s">
        <v>622</v>
      </c>
      <c r="B266" s="101" t="s">
        <v>687</v>
      </c>
      <c r="C266" s="525" t="s">
        <v>447</v>
      </c>
      <c r="D266" s="526"/>
      <c r="E266" s="154" t="s">
        <v>588</v>
      </c>
      <c r="F266" s="85"/>
    </row>
    <row r="267" spans="1:6" x14ac:dyDescent="0.25">
      <c r="F267" s="85"/>
    </row>
    <row r="268" spans="1:6" ht="15.6" x14ac:dyDescent="0.3">
      <c r="B268" s="16" t="s">
        <v>293</v>
      </c>
      <c r="F268" s="85"/>
    </row>
    <row r="269" spans="1:6" x14ac:dyDescent="0.25">
      <c r="A269" s="139" t="s">
        <v>623</v>
      </c>
      <c r="B269" s="3" t="s">
        <v>492</v>
      </c>
      <c r="F269" s="85"/>
    </row>
    <row r="270" spans="1:6" x14ac:dyDescent="0.25">
      <c r="A270" s="139" t="s">
        <v>623</v>
      </c>
      <c r="B270" s="520"/>
      <c r="C270" s="507"/>
      <c r="D270" s="508"/>
      <c r="E270" s="182" t="s">
        <v>488</v>
      </c>
      <c r="F270" s="182" t="s">
        <v>489</v>
      </c>
    </row>
    <row r="271" spans="1:6" ht="65.25" customHeight="1" x14ac:dyDescent="0.25">
      <c r="A271" s="139" t="s">
        <v>623</v>
      </c>
      <c r="B271" s="455" t="s">
        <v>493</v>
      </c>
      <c r="C271" s="456"/>
      <c r="D271" s="457"/>
      <c r="E271" s="182"/>
      <c r="F271" s="182" t="s">
        <v>1104</v>
      </c>
    </row>
    <row r="272" spans="1:6" x14ac:dyDescent="0.25">
      <c r="A272" s="139" t="s">
        <v>623</v>
      </c>
      <c r="B272" s="519" t="s">
        <v>494</v>
      </c>
      <c r="C272" s="519"/>
      <c r="D272" s="519"/>
      <c r="E272" s="236"/>
      <c r="F272" s="236"/>
    </row>
    <row r="273" spans="1:6" x14ac:dyDescent="0.25">
      <c r="A273" s="139" t="s">
        <v>623</v>
      </c>
      <c r="B273" s="450" t="s">
        <v>495</v>
      </c>
      <c r="C273" s="450"/>
      <c r="D273" s="450"/>
      <c r="E273" s="238"/>
      <c r="F273" s="236"/>
    </row>
    <row r="274" spans="1:6" x14ac:dyDescent="0.25">
      <c r="A274" s="139" t="s">
        <v>623</v>
      </c>
      <c r="B274" s="450" t="s">
        <v>496</v>
      </c>
      <c r="C274" s="450"/>
      <c r="D274" s="450"/>
      <c r="E274" s="238"/>
      <c r="F274" s="236"/>
    </row>
    <row r="275" spans="1:6" x14ac:dyDescent="0.25">
      <c r="A275" s="139" t="s">
        <v>623</v>
      </c>
      <c r="B275" s="450" t="s">
        <v>497</v>
      </c>
      <c r="C275" s="450"/>
      <c r="D275" s="450"/>
      <c r="E275" s="238"/>
      <c r="F275" s="236"/>
    </row>
    <row r="276" spans="1:6" x14ac:dyDescent="0.25">
      <c r="A276" s="139" t="s">
        <v>623</v>
      </c>
      <c r="B276" s="450" t="s">
        <v>498</v>
      </c>
      <c r="C276" s="450"/>
      <c r="D276" s="450"/>
      <c r="E276" s="238"/>
      <c r="F276" s="236"/>
    </row>
    <row r="277" spans="1:6" x14ac:dyDescent="0.25">
      <c r="A277" s="139"/>
      <c r="B277" s="75"/>
      <c r="C277" s="75"/>
      <c r="D277" s="75"/>
      <c r="E277" s="249"/>
      <c r="F277" s="236"/>
    </row>
    <row r="278" spans="1:6" x14ac:dyDescent="0.25">
      <c r="A278" s="139" t="s">
        <v>623</v>
      </c>
      <c r="B278" s="501" t="s">
        <v>1046</v>
      </c>
      <c r="C278" s="501"/>
      <c r="D278" s="501"/>
      <c r="E278" s="236"/>
      <c r="F278" s="236"/>
    </row>
    <row r="279" spans="1:6" x14ac:dyDescent="0.25">
      <c r="A279" s="139" t="s">
        <v>623</v>
      </c>
      <c r="B279" s="518" t="s">
        <v>499</v>
      </c>
      <c r="C279" s="518"/>
      <c r="D279" s="518"/>
      <c r="E279" s="250"/>
      <c r="F279" s="236"/>
    </row>
    <row r="280" spans="1:6" x14ac:dyDescent="0.25">
      <c r="A280" s="139" t="s">
        <v>623</v>
      </c>
      <c r="B280" s="557" t="s">
        <v>500</v>
      </c>
      <c r="C280" s="557"/>
      <c r="D280" s="557"/>
      <c r="E280" s="251"/>
      <c r="F280" s="236"/>
    </row>
    <row r="281" spans="1:6" ht="12.75" customHeight="1" x14ac:dyDescent="0.25">
      <c r="A281" s="139" t="s">
        <v>623</v>
      </c>
      <c r="B281" s="558" t="s">
        <v>501</v>
      </c>
      <c r="C281" s="519"/>
      <c r="D281" s="519"/>
      <c r="E281" s="519"/>
      <c r="F281" s="559"/>
    </row>
    <row r="282" spans="1:6" x14ac:dyDescent="0.25">
      <c r="A282" s="139"/>
      <c r="B282" s="560"/>
      <c r="C282" s="453"/>
      <c r="D282" s="453"/>
      <c r="E282" s="453"/>
      <c r="F282" s="561"/>
    </row>
    <row r="283" spans="1:6" x14ac:dyDescent="0.25">
      <c r="F283" s="85"/>
    </row>
    <row r="284" spans="1:6" x14ac:dyDescent="0.25">
      <c r="A284" s="139" t="s">
        <v>624</v>
      </c>
      <c r="B284" s="3" t="s">
        <v>294</v>
      </c>
      <c r="F284" s="85"/>
    </row>
    <row r="285" spans="1:6" x14ac:dyDescent="0.25">
      <c r="A285" s="139" t="s">
        <v>624</v>
      </c>
      <c r="B285" s="520"/>
      <c r="C285" s="507"/>
      <c r="D285" s="508"/>
      <c r="E285" s="182" t="s">
        <v>488</v>
      </c>
      <c r="F285" s="182" t="s">
        <v>489</v>
      </c>
    </row>
    <row r="286" spans="1:6" ht="63" customHeight="1" x14ac:dyDescent="0.25">
      <c r="A286" s="139" t="s">
        <v>624</v>
      </c>
      <c r="B286" s="455" t="s">
        <v>28</v>
      </c>
      <c r="C286" s="456"/>
      <c r="D286" s="457"/>
      <c r="E286" s="182"/>
      <c r="F286" s="182" t="s">
        <v>1104</v>
      </c>
    </row>
    <row r="287" spans="1:6" x14ac:dyDescent="0.25">
      <c r="A287" s="139" t="s">
        <v>624</v>
      </c>
      <c r="B287" s="519" t="s">
        <v>494</v>
      </c>
      <c r="C287" s="519"/>
      <c r="D287" s="519"/>
      <c r="E287" s="236"/>
    </row>
    <row r="288" spans="1:6" x14ac:dyDescent="0.25">
      <c r="A288" s="139" t="s">
        <v>624</v>
      </c>
      <c r="B288" s="450" t="s">
        <v>502</v>
      </c>
      <c r="C288" s="450"/>
      <c r="D288" s="450"/>
      <c r="E288" s="238"/>
    </row>
    <row r="289" spans="1:7" x14ac:dyDescent="0.25">
      <c r="A289" s="139" t="s">
        <v>624</v>
      </c>
      <c r="B289" s="450" t="s">
        <v>503</v>
      </c>
      <c r="C289" s="450"/>
      <c r="D289" s="450"/>
      <c r="E289" s="238"/>
    </row>
    <row r="290" spans="1:7" x14ac:dyDescent="0.25">
      <c r="F290" s="85"/>
    </row>
    <row r="291" spans="1:7" x14ac:dyDescent="0.25">
      <c r="A291" s="139" t="s">
        <v>624</v>
      </c>
      <c r="B291" s="524" t="s">
        <v>29</v>
      </c>
      <c r="C291" s="524"/>
      <c r="D291" s="524"/>
      <c r="E291" s="524"/>
      <c r="F291" s="524"/>
      <c r="G291" s="524"/>
    </row>
    <row r="292" spans="1:7" x14ac:dyDescent="0.25">
      <c r="A292" s="139" t="s">
        <v>624</v>
      </c>
      <c r="B292" s="252" t="s">
        <v>488</v>
      </c>
      <c r="C292" s="252" t="s">
        <v>489</v>
      </c>
      <c r="F292" s="85"/>
    </row>
    <row r="293" spans="1:7" x14ac:dyDescent="0.25">
      <c r="A293" s="139" t="s">
        <v>624</v>
      </c>
      <c r="B293" s="252"/>
      <c r="C293" s="252"/>
    </row>
    <row r="294" spans="1:7" x14ac:dyDescent="0.25"/>
    <row r="295" spans="1:7" x14ac:dyDescent="0.25"/>
    <row r="296" spans="1:7" x14ac:dyDescent="0.25"/>
  </sheetData>
  <mergeCells count="126">
    <mergeCell ref="B141:D141"/>
    <mergeCell ref="B132:D132"/>
    <mergeCell ref="B145:D145"/>
    <mergeCell ref="B150:F150"/>
    <mergeCell ref="D152:E152"/>
    <mergeCell ref="D153:E153"/>
    <mergeCell ref="B164:F164"/>
    <mergeCell ref="B189:F189"/>
    <mergeCell ref="B148:F148"/>
    <mergeCell ref="B142:D142"/>
    <mergeCell ref="B143:D143"/>
    <mergeCell ref="B144:D144"/>
    <mergeCell ref="B124:D124"/>
    <mergeCell ref="B125:D125"/>
    <mergeCell ref="B126:D126"/>
    <mergeCell ref="B139:D139"/>
    <mergeCell ref="B140:D140"/>
    <mergeCell ref="B133:D133"/>
    <mergeCell ref="B138:F138"/>
    <mergeCell ref="B136:F136"/>
    <mergeCell ref="B135:F135"/>
    <mergeCell ref="B128:F128"/>
    <mergeCell ref="B291:G291"/>
    <mergeCell ref="B258:D258"/>
    <mergeCell ref="B259:D259"/>
    <mergeCell ref="B260:C260"/>
    <mergeCell ref="B263:D263"/>
    <mergeCell ref="B264:D264"/>
    <mergeCell ref="B273:D273"/>
    <mergeCell ref="B274:D274"/>
    <mergeCell ref="B270:D270"/>
    <mergeCell ref="B289:D289"/>
    <mergeCell ref="B285:D285"/>
    <mergeCell ref="B286:D286"/>
    <mergeCell ref="B287:D287"/>
    <mergeCell ref="B288:D288"/>
    <mergeCell ref="B280:D280"/>
    <mergeCell ref="B281:F282"/>
    <mergeCell ref="B275:D275"/>
    <mergeCell ref="B276:D276"/>
    <mergeCell ref="B204:C204"/>
    <mergeCell ref="B205:C205"/>
    <mergeCell ref="B207:C207"/>
    <mergeCell ref="B206:C206"/>
    <mergeCell ref="B200:C200"/>
    <mergeCell ref="B201:C201"/>
    <mergeCell ref="B202:C202"/>
    <mergeCell ref="B203:C203"/>
    <mergeCell ref="B190:D190"/>
    <mergeCell ref="B191:D191"/>
    <mergeCell ref="B192:D192"/>
    <mergeCell ref="B193:D193"/>
    <mergeCell ref="B194:D194"/>
    <mergeCell ref="B197:F197"/>
    <mergeCell ref="B195:E195"/>
    <mergeCell ref="B199:C199"/>
    <mergeCell ref="B121:D121"/>
    <mergeCell ref="B101:G101"/>
    <mergeCell ref="B59:D59"/>
    <mergeCell ref="B60:D60"/>
    <mergeCell ref="B61:D62"/>
    <mergeCell ref="B120:D120"/>
    <mergeCell ref="B118:G118"/>
    <mergeCell ref="B102:D102"/>
    <mergeCell ref="B103:D103"/>
    <mergeCell ref="B104:D104"/>
    <mergeCell ref="B91:D91"/>
    <mergeCell ref="B90:D90"/>
    <mergeCell ref="C93:G93"/>
    <mergeCell ref="B92:F92"/>
    <mergeCell ref="B122:D122"/>
    <mergeCell ref="B123:D123"/>
    <mergeCell ref="A1:F1"/>
    <mergeCell ref="B5:D5"/>
    <mergeCell ref="B6:D6"/>
    <mergeCell ref="B8:D8"/>
    <mergeCell ref="B57:D57"/>
    <mergeCell ref="B11:D11"/>
    <mergeCell ref="B12:D12"/>
    <mergeCell ref="B17:F17"/>
    <mergeCell ref="B14:D14"/>
    <mergeCell ref="B15:D15"/>
    <mergeCell ref="B19:D19"/>
    <mergeCell ref="B18:D18"/>
    <mergeCell ref="B20:D20"/>
    <mergeCell ref="B21:D21"/>
    <mergeCell ref="B22:D22"/>
    <mergeCell ref="B23:D23"/>
    <mergeCell ref="B35:F35"/>
    <mergeCell ref="B31:C31"/>
    <mergeCell ref="B32:C32"/>
    <mergeCell ref="B33:C33"/>
    <mergeCell ref="B24:D24"/>
    <mergeCell ref="B25:D25"/>
    <mergeCell ref="B208:C208"/>
    <mergeCell ref="B278:D278"/>
    <mergeCell ref="B279:D279"/>
    <mergeCell ref="B271:D271"/>
    <mergeCell ref="B272:D272"/>
    <mergeCell ref="B210:D210"/>
    <mergeCell ref="B211:D211"/>
    <mergeCell ref="B235:D235"/>
    <mergeCell ref="B236:D236"/>
    <mergeCell ref="B221:D221"/>
    <mergeCell ref="C266:D266"/>
    <mergeCell ref="B250:C250"/>
    <mergeCell ref="B251:C251"/>
    <mergeCell ref="B252:C252"/>
    <mergeCell ref="A3:A4"/>
    <mergeCell ref="B3:F4"/>
    <mergeCell ref="B109:G109"/>
    <mergeCell ref="B112:D112"/>
    <mergeCell ref="B113:D113"/>
    <mergeCell ref="B114:D114"/>
    <mergeCell ref="B110:G110"/>
    <mergeCell ref="B111:G111"/>
    <mergeCell ref="B9:D9"/>
    <mergeCell ref="B64:F64"/>
    <mergeCell ref="B36:C36"/>
    <mergeCell ref="B40:F40"/>
    <mergeCell ref="B56:F56"/>
    <mergeCell ref="B58:D58"/>
    <mergeCell ref="B37:C37"/>
    <mergeCell ref="B38:C38"/>
    <mergeCell ref="B26:D26"/>
    <mergeCell ref="B27:D27"/>
  </mergeCells>
  <phoneticPr fontId="0" type="noConversion"/>
  <pageMargins left="0.75" right="0.75" top="1" bottom="1" header="0.5" footer="0.5"/>
  <pageSetup scale="75" fitToWidth="0" fitToHeight="0" orientation="portrait" r:id="rId1"/>
  <headerFooter alignWithMargins="0">
    <oddHeader>&amp;CCommon Data Set 2019-2020</oddHeader>
    <oddFooter>&amp;C&amp;A&amp;RPage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showGridLines="0" showRowColHeaders="0" showRuler="0" view="pageLayout" topLeftCell="A66" zoomScaleNormal="100" workbookViewId="0">
      <selection activeCell="E2" sqref="E2"/>
    </sheetView>
  </sheetViews>
  <sheetFormatPr defaultColWidth="0" defaultRowHeight="13.2" customHeight="1" zeroHeight="1" x14ac:dyDescent="0.25"/>
  <cols>
    <col min="1" max="1" width="4.44140625" style="396" customWidth="1"/>
    <col min="2" max="2" width="22.6640625" style="395" customWidth="1"/>
    <col min="3" max="7" width="12.6640625" style="395" customWidth="1"/>
    <col min="8" max="8" width="9.109375" style="395" customWidth="1"/>
    <col min="9" max="16384" width="0" style="395" hidden="1"/>
  </cols>
  <sheetData>
    <row r="1" spans="1:7" ht="17.399999999999999" x14ac:dyDescent="0.25">
      <c r="A1" s="578" t="s">
        <v>504</v>
      </c>
      <c r="B1" s="578"/>
      <c r="C1" s="578"/>
      <c r="D1" s="578"/>
      <c r="E1" s="578"/>
      <c r="F1" s="578"/>
      <c r="G1" s="578"/>
    </row>
    <row r="2" spans="1:7" x14ac:dyDescent="0.25"/>
    <row r="3" spans="1:7" ht="15.6" x14ac:dyDescent="0.3">
      <c r="B3" s="397" t="s">
        <v>505</v>
      </c>
    </row>
    <row r="4" spans="1:7" x14ac:dyDescent="0.25">
      <c r="A4" s="398" t="s">
        <v>59</v>
      </c>
      <c r="B4" s="579"/>
      <c r="C4" s="580"/>
      <c r="D4" s="581"/>
      <c r="E4" s="399" t="s">
        <v>488</v>
      </c>
      <c r="F4" s="399" t="s">
        <v>489</v>
      </c>
      <c r="G4" s="400"/>
    </row>
    <row r="5" spans="1:7" ht="26.25" customHeight="1" x14ac:dyDescent="0.25">
      <c r="A5" s="398" t="s">
        <v>59</v>
      </c>
      <c r="B5" s="582" t="s">
        <v>57</v>
      </c>
      <c r="C5" s="583"/>
      <c r="D5" s="584"/>
      <c r="E5" s="399" t="s">
        <v>1101</v>
      </c>
      <c r="F5" s="399"/>
      <c r="G5" s="401"/>
    </row>
    <row r="6" spans="1:7" ht="41.25" customHeight="1" x14ac:dyDescent="0.25">
      <c r="A6" s="398" t="s">
        <v>59</v>
      </c>
      <c r="B6" s="582" t="s">
        <v>58</v>
      </c>
      <c r="C6" s="583"/>
      <c r="D6" s="584"/>
      <c r="E6" s="399" t="s">
        <v>1101</v>
      </c>
      <c r="F6" s="399"/>
      <c r="G6" s="402"/>
    </row>
    <row r="7" spans="1:7" x14ac:dyDescent="0.25">
      <c r="B7" s="403"/>
      <c r="C7" s="403"/>
      <c r="D7" s="403"/>
      <c r="E7" s="404"/>
      <c r="F7" s="404"/>
      <c r="G7" s="402"/>
    </row>
    <row r="8" spans="1:7" ht="29.25" customHeight="1" x14ac:dyDescent="0.25">
      <c r="A8" s="405" t="s">
        <v>60</v>
      </c>
      <c r="B8" s="585" t="s">
        <v>1047</v>
      </c>
      <c r="C8" s="585"/>
      <c r="D8" s="585"/>
      <c r="E8" s="585"/>
      <c r="F8" s="585"/>
      <c r="G8" s="585"/>
    </row>
    <row r="9" spans="1:7" ht="26.4" x14ac:dyDescent="0.25">
      <c r="A9" s="398" t="s">
        <v>60</v>
      </c>
      <c r="B9" s="406"/>
      <c r="C9" s="407" t="s">
        <v>506</v>
      </c>
      <c r="D9" s="407" t="s">
        <v>258</v>
      </c>
      <c r="E9" s="407" t="s">
        <v>259</v>
      </c>
      <c r="F9" s="408"/>
    </row>
    <row r="10" spans="1:7" x14ac:dyDescent="0.25">
      <c r="A10" s="398" t="s">
        <v>60</v>
      </c>
      <c r="B10" s="409" t="s">
        <v>236</v>
      </c>
      <c r="C10" s="410">
        <v>93</v>
      </c>
      <c r="D10" s="410">
        <v>76</v>
      </c>
      <c r="E10" s="410">
        <v>54</v>
      </c>
      <c r="F10" s="411"/>
    </row>
    <row r="11" spans="1:7" x14ac:dyDescent="0.25">
      <c r="A11" s="398" t="s">
        <v>60</v>
      </c>
      <c r="B11" s="409" t="s">
        <v>237</v>
      </c>
      <c r="C11" s="410">
        <v>69</v>
      </c>
      <c r="D11" s="410">
        <v>59</v>
      </c>
      <c r="E11" s="410">
        <v>36</v>
      </c>
      <c r="F11" s="411"/>
    </row>
    <row r="12" spans="1:7" x14ac:dyDescent="0.25">
      <c r="A12" s="398" t="s">
        <v>60</v>
      </c>
      <c r="B12" s="412" t="s">
        <v>260</v>
      </c>
      <c r="C12" s="413">
        <f>SUM(C10:C11)</f>
        <v>162</v>
      </c>
      <c r="D12" s="413">
        <f>SUM(D10:D11)</f>
        <v>135</v>
      </c>
      <c r="E12" s="413">
        <f>SUM(E10:E11)</f>
        <v>90</v>
      </c>
      <c r="F12" s="411"/>
    </row>
    <row r="13" spans="1:7" x14ac:dyDescent="0.25"/>
    <row r="14" spans="1:7" ht="15.6" x14ac:dyDescent="0.25">
      <c r="B14" s="586" t="s">
        <v>261</v>
      </c>
      <c r="C14" s="587"/>
    </row>
    <row r="15" spans="1:7" x14ac:dyDescent="0.25">
      <c r="A15" s="398" t="s">
        <v>61</v>
      </c>
      <c r="B15" s="587" t="s">
        <v>262</v>
      </c>
      <c r="C15" s="587"/>
      <c r="D15" s="587"/>
    </row>
    <row r="16" spans="1:7" ht="15" x14ac:dyDescent="0.25">
      <c r="A16" s="398" t="s">
        <v>61</v>
      </c>
      <c r="B16" s="414" t="s">
        <v>263</v>
      </c>
      <c r="C16" s="415" t="s">
        <v>1101</v>
      </c>
    </row>
    <row r="17" spans="1:7" ht="15" x14ac:dyDescent="0.25">
      <c r="A17" s="398" t="s">
        <v>61</v>
      </c>
      <c r="B17" s="414" t="s">
        <v>64</v>
      </c>
      <c r="C17" s="415"/>
    </row>
    <row r="18" spans="1:7" ht="15" x14ac:dyDescent="0.25">
      <c r="A18" s="398" t="s">
        <v>61</v>
      </c>
      <c r="B18" s="414" t="s">
        <v>264</v>
      </c>
      <c r="C18" s="415" t="s">
        <v>1101</v>
      </c>
    </row>
    <row r="19" spans="1:7" ht="15" x14ac:dyDescent="0.25">
      <c r="A19" s="398" t="s">
        <v>61</v>
      </c>
      <c r="B19" s="414" t="s">
        <v>265</v>
      </c>
      <c r="C19" s="415" t="s">
        <v>1101</v>
      </c>
    </row>
    <row r="20" spans="1:7" x14ac:dyDescent="0.25"/>
    <row r="21" spans="1:7" ht="12.75" customHeight="1" x14ac:dyDescent="0.25">
      <c r="A21" s="398" t="s">
        <v>62</v>
      </c>
      <c r="B21" s="579"/>
      <c r="C21" s="580"/>
      <c r="D21" s="581"/>
      <c r="E21" s="399" t="s">
        <v>488</v>
      </c>
      <c r="F21" s="399" t="s">
        <v>489</v>
      </c>
      <c r="G21" s="416"/>
    </row>
    <row r="22" spans="1:7" ht="40.5" customHeight="1" x14ac:dyDescent="0.25">
      <c r="A22" s="398" t="s">
        <v>62</v>
      </c>
      <c r="B22" s="582" t="s">
        <v>266</v>
      </c>
      <c r="C22" s="583"/>
      <c r="D22" s="584"/>
      <c r="E22" s="399" t="s">
        <v>1101</v>
      </c>
      <c r="F22" s="399"/>
      <c r="G22" s="416"/>
    </row>
    <row r="23" spans="1:7" ht="24.75" customHeight="1" x14ac:dyDescent="0.25">
      <c r="A23" s="398" t="s">
        <v>62</v>
      </c>
      <c r="B23" s="577" t="s">
        <v>65</v>
      </c>
      <c r="C23" s="577"/>
      <c r="D23" s="577"/>
      <c r="E23" s="417"/>
      <c r="F23" s="404"/>
      <c r="G23" s="416"/>
    </row>
    <row r="24" spans="1:7" x14ac:dyDescent="0.25"/>
    <row r="25" spans="1:7" x14ac:dyDescent="0.25">
      <c r="A25" s="398" t="s">
        <v>63</v>
      </c>
      <c r="B25" s="588" t="s">
        <v>471</v>
      </c>
      <c r="C25" s="588"/>
      <c r="D25" s="588"/>
      <c r="E25" s="588"/>
      <c r="F25" s="418"/>
    </row>
    <row r="26" spans="1:7" ht="20.399999999999999" x14ac:dyDescent="0.25">
      <c r="A26" s="398" t="s">
        <v>63</v>
      </c>
      <c r="B26" s="419"/>
      <c r="C26" s="420" t="s">
        <v>472</v>
      </c>
      <c r="D26" s="420" t="s">
        <v>473</v>
      </c>
      <c r="E26" s="420" t="s">
        <v>474</v>
      </c>
      <c r="F26" s="420" t="s">
        <v>475</v>
      </c>
      <c r="G26" s="420" t="s">
        <v>476</v>
      </c>
    </row>
    <row r="27" spans="1:7" x14ac:dyDescent="0.25">
      <c r="A27" s="398" t="s">
        <v>63</v>
      </c>
      <c r="B27" s="421" t="s">
        <v>477</v>
      </c>
      <c r="C27" s="399"/>
      <c r="D27" s="399"/>
      <c r="E27" s="399"/>
      <c r="F27" s="399" t="s">
        <v>1101</v>
      </c>
      <c r="G27" s="399"/>
    </row>
    <row r="28" spans="1:7" x14ac:dyDescent="0.25">
      <c r="A28" s="398" t="s">
        <v>63</v>
      </c>
      <c r="B28" s="421" t="s">
        <v>478</v>
      </c>
      <c r="C28" s="399" t="s">
        <v>1101</v>
      </c>
      <c r="D28" s="399"/>
      <c r="E28" s="399"/>
      <c r="F28" s="399"/>
      <c r="G28" s="399" t="s">
        <v>1101</v>
      </c>
    </row>
    <row r="29" spans="1:7" ht="26.4" x14ac:dyDescent="0.25">
      <c r="A29" s="398" t="s">
        <v>63</v>
      </c>
      <c r="B29" s="421" t="s">
        <v>479</v>
      </c>
      <c r="C29" s="399"/>
      <c r="D29" s="399"/>
      <c r="E29" s="399"/>
      <c r="F29" s="399"/>
      <c r="G29" s="399" t="s">
        <v>1101</v>
      </c>
    </row>
    <row r="30" spans="1:7" x14ac:dyDescent="0.25">
      <c r="A30" s="398" t="s">
        <v>63</v>
      </c>
      <c r="B30" s="421" t="s">
        <v>904</v>
      </c>
      <c r="C30" s="399"/>
      <c r="D30" s="399"/>
      <c r="E30" s="399"/>
      <c r="F30" s="399"/>
      <c r="G30" s="399"/>
    </row>
    <row r="31" spans="1:7" x14ac:dyDescent="0.25">
      <c r="A31" s="398" t="s">
        <v>63</v>
      </c>
      <c r="B31" s="421" t="s">
        <v>902</v>
      </c>
      <c r="C31" s="399"/>
      <c r="D31" s="399"/>
      <c r="E31" s="399"/>
      <c r="F31" s="399" t="s">
        <v>1101</v>
      </c>
      <c r="G31" s="399"/>
    </row>
    <row r="32" spans="1:7" ht="40.5" customHeight="1" x14ac:dyDescent="0.25">
      <c r="A32" s="398" t="s">
        <v>63</v>
      </c>
      <c r="B32" s="421" t="s">
        <v>480</v>
      </c>
      <c r="C32" s="399"/>
      <c r="D32" s="399"/>
      <c r="E32" s="399"/>
      <c r="F32" s="399" t="s">
        <v>1101</v>
      </c>
      <c r="G32" s="399"/>
    </row>
    <row r="33" spans="1:7" x14ac:dyDescent="0.25"/>
    <row r="34" spans="1:7" ht="27" customHeight="1" x14ac:dyDescent="0.25">
      <c r="A34" s="398" t="s">
        <v>68</v>
      </c>
      <c r="B34" s="577" t="s">
        <v>66</v>
      </c>
      <c r="C34" s="577"/>
      <c r="D34" s="577"/>
      <c r="E34" s="422"/>
      <c r="F34" s="423"/>
      <c r="G34" s="416"/>
    </row>
    <row r="35" spans="1:7" x14ac:dyDescent="0.25"/>
    <row r="36" spans="1:7" ht="26.25" customHeight="1" x14ac:dyDescent="0.25">
      <c r="A36" s="398" t="s">
        <v>69</v>
      </c>
      <c r="B36" s="577" t="s">
        <v>67</v>
      </c>
      <c r="C36" s="577"/>
      <c r="D36" s="577"/>
      <c r="E36" s="422">
        <v>2</v>
      </c>
      <c r="F36" s="423"/>
      <c r="G36" s="416"/>
    </row>
    <row r="37" spans="1:7" x14ac:dyDescent="0.25"/>
    <row r="38" spans="1:7" x14ac:dyDescent="0.25">
      <c r="A38" s="398" t="s">
        <v>70</v>
      </c>
      <c r="B38" s="589" t="s">
        <v>481</v>
      </c>
      <c r="C38" s="590"/>
      <c r="D38" s="590"/>
      <c r="E38" s="590"/>
      <c r="F38" s="590"/>
      <c r="G38" s="591"/>
    </row>
    <row r="39" spans="1:7" x14ac:dyDescent="0.25">
      <c r="A39" s="398"/>
      <c r="B39" s="592"/>
      <c r="C39" s="593"/>
      <c r="D39" s="593"/>
      <c r="E39" s="593"/>
      <c r="F39" s="593"/>
      <c r="G39" s="594"/>
    </row>
    <row r="40" spans="1:7" x14ac:dyDescent="0.25"/>
    <row r="41" spans="1:7" ht="37.5" customHeight="1" x14ac:dyDescent="0.25">
      <c r="A41" s="398" t="s">
        <v>72</v>
      </c>
      <c r="B41" s="593" t="s">
        <v>71</v>
      </c>
      <c r="C41" s="593"/>
      <c r="D41" s="593"/>
      <c r="E41" s="593"/>
      <c r="F41" s="593"/>
      <c r="G41" s="593"/>
    </row>
    <row r="42" spans="1:7" ht="20.399999999999999" x14ac:dyDescent="0.25">
      <c r="A42" s="398" t="s">
        <v>72</v>
      </c>
      <c r="B42" s="419"/>
      <c r="C42" s="424" t="s">
        <v>482</v>
      </c>
      <c r="D42" s="424" t="s">
        <v>483</v>
      </c>
      <c r="E42" s="424" t="s">
        <v>484</v>
      </c>
      <c r="F42" s="424" t="s">
        <v>485</v>
      </c>
      <c r="G42" s="424" t="s">
        <v>486</v>
      </c>
    </row>
    <row r="43" spans="1:7" x14ac:dyDescent="0.25">
      <c r="A43" s="398" t="s">
        <v>72</v>
      </c>
      <c r="B43" s="425" t="s">
        <v>263</v>
      </c>
      <c r="C43" s="426"/>
      <c r="D43" s="426"/>
      <c r="E43" s="426"/>
      <c r="F43" s="426"/>
      <c r="G43" s="427" t="s">
        <v>1101</v>
      </c>
    </row>
    <row r="44" spans="1:7" x14ac:dyDescent="0.25">
      <c r="A44" s="398" t="s">
        <v>72</v>
      </c>
      <c r="B44" s="425" t="s">
        <v>64</v>
      </c>
      <c r="C44" s="426"/>
      <c r="D44" s="426"/>
      <c r="E44" s="426"/>
      <c r="F44" s="426"/>
      <c r="G44" s="427"/>
    </row>
    <row r="45" spans="1:7" x14ac:dyDescent="0.25">
      <c r="A45" s="398" t="s">
        <v>72</v>
      </c>
      <c r="B45" s="425" t="s">
        <v>264</v>
      </c>
      <c r="C45" s="426"/>
      <c r="D45" s="426"/>
      <c r="E45" s="426"/>
      <c r="F45" s="426"/>
      <c r="G45" s="427" t="s">
        <v>1101</v>
      </c>
    </row>
    <row r="46" spans="1:7" x14ac:dyDescent="0.25">
      <c r="A46" s="398" t="s">
        <v>72</v>
      </c>
      <c r="B46" s="425" t="s">
        <v>265</v>
      </c>
      <c r="C46" s="426"/>
      <c r="D46" s="426"/>
      <c r="E46" s="426"/>
      <c r="F46" s="426"/>
      <c r="G46" s="427" t="s">
        <v>1101</v>
      </c>
    </row>
    <row r="47" spans="1:7" x14ac:dyDescent="0.25"/>
    <row r="48" spans="1:7" ht="12.75" customHeight="1" x14ac:dyDescent="0.25">
      <c r="A48" s="398" t="s">
        <v>73</v>
      </c>
      <c r="B48" s="579"/>
      <c r="C48" s="580"/>
      <c r="D48" s="581"/>
      <c r="E48" s="399" t="s">
        <v>488</v>
      </c>
      <c r="F48" s="399" t="s">
        <v>489</v>
      </c>
      <c r="G48" s="400"/>
    </row>
    <row r="49" spans="1:7" ht="26.25" customHeight="1" x14ac:dyDescent="0.25">
      <c r="A49" s="398" t="s">
        <v>73</v>
      </c>
      <c r="B49" s="582" t="s">
        <v>54</v>
      </c>
      <c r="C49" s="583"/>
      <c r="D49" s="584"/>
      <c r="E49" s="399"/>
      <c r="F49" s="399" t="s">
        <v>1101</v>
      </c>
      <c r="G49" s="401"/>
    </row>
    <row r="50" spans="1:7" x14ac:dyDescent="0.25">
      <c r="B50" s="403"/>
      <c r="C50" s="403"/>
      <c r="D50" s="403"/>
      <c r="E50" s="404"/>
      <c r="F50" s="404"/>
    </row>
    <row r="51" spans="1:7" x14ac:dyDescent="0.25">
      <c r="A51" s="398" t="s">
        <v>74</v>
      </c>
      <c r="B51" s="589" t="s">
        <v>75</v>
      </c>
      <c r="C51" s="590"/>
      <c r="D51" s="590"/>
      <c r="E51" s="590"/>
      <c r="F51" s="590"/>
      <c r="G51" s="591"/>
    </row>
    <row r="52" spans="1:7" x14ac:dyDescent="0.25">
      <c r="A52" s="398"/>
      <c r="B52" s="592"/>
      <c r="C52" s="593"/>
      <c r="D52" s="593"/>
      <c r="E52" s="593"/>
      <c r="F52" s="593"/>
      <c r="G52" s="594"/>
    </row>
    <row r="53" spans="1:7" x14ac:dyDescent="0.25"/>
    <row r="54" spans="1:7" ht="15.6" x14ac:dyDescent="0.25">
      <c r="B54" s="586" t="s">
        <v>76</v>
      </c>
      <c r="C54" s="587"/>
    </row>
    <row r="55" spans="1:7" ht="27.75" customHeight="1" x14ac:dyDescent="0.25">
      <c r="A55" s="398" t="s">
        <v>77</v>
      </c>
      <c r="B55" s="577" t="s">
        <v>78</v>
      </c>
      <c r="C55" s="577"/>
      <c r="D55" s="577"/>
      <c r="E55" s="422" t="s">
        <v>1133</v>
      </c>
      <c r="G55" s="416"/>
    </row>
    <row r="56" spans="1:7" x14ac:dyDescent="0.25"/>
    <row r="57" spans="1:7" x14ac:dyDescent="0.25">
      <c r="A57" s="398" t="s">
        <v>804</v>
      </c>
      <c r="B57" s="579"/>
      <c r="C57" s="580"/>
      <c r="D57" s="581"/>
      <c r="E57" s="399" t="s">
        <v>55</v>
      </c>
      <c r="F57" s="399" t="s">
        <v>79</v>
      </c>
    </row>
    <row r="58" spans="1:7" ht="26.25" customHeight="1" x14ac:dyDescent="0.25">
      <c r="A58" s="398" t="s">
        <v>804</v>
      </c>
      <c r="B58" s="582" t="s">
        <v>803</v>
      </c>
      <c r="C58" s="583"/>
      <c r="D58" s="584"/>
      <c r="E58" s="399" t="s">
        <v>1134</v>
      </c>
      <c r="F58" s="399"/>
    </row>
    <row r="59" spans="1:7" x14ac:dyDescent="0.25"/>
    <row r="60" spans="1:7" x14ac:dyDescent="0.25">
      <c r="A60" s="398" t="s">
        <v>806</v>
      </c>
      <c r="B60" s="579"/>
      <c r="C60" s="580"/>
      <c r="D60" s="581"/>
      <c r="E60" s="399" t="s">
        <v>55</v>
      </c>
      <c r="F60" s="399" t="s">
        <v>79</v>
      </c>
    </row>
    <row r="61" spans="1:7" ht="27" customHeight="1" x14ac:dyDescent="0.25">
      <c r="A61" s="398" t="s">
        <v>806</v>
      </c>
      <c r="B61" s="582" t="s">
        <v>805</v>
      </c>
      <c r="C61" s="583"/>
      <c r="D61" s="584"/>
      <c r="E61" s="399" t="s">
        <v>1134</v>
      </c>
      <c r="F61" s="399"/>
    </row>
    <row r="62" spans="1:7" x14ac:dyDescent="0.25">
      <c r="B62" s="428"/>
      <c r="C62" s="428"/>
      <c r="D62" s="428"/>
      <c r="E62" s="428"/>
      <c r="F62" s="428"/>
      <c r="G62" s="428"/>
    </row>
    <row r="63" spans="1:7" ht="27.75" customHeight="1" x14ac:dyDescent="0.25">
      <c r="A63" s="398" t="s">
        <v>807</v>
      </c>
      <c r="B63" s="577" t="s">
        <v>56</v>
      </c>
      <c r="C63" s="577"/>
      <c r="D63" s="577"/>
      <c r="E63" s="422" t="s">
        <v>1134</v>
      </c>
      <c r="F63" s="429"/>
      <c r="G63" s="416"/>
    </row>
    <row r="64" spans="1:7" x14ac:dyDescent="0.25">
      <c r="A64" s="398"/>
      <c r="B64" s="429"/>
      <c r="C64" s="429"/>
      <c r="D64" s="429"/>
      <c r="E64" s="429"/>
      <c r="F64" s="429"/>
      <c r="G64" s="416"/>
    </row>
    <row r="65" spans="1:7" ht="26.25" customHeight="1" x14ac:dyDescent="0.25">
      <c r="A65" s="398" t="s">
        <v>808</v>
      </c>
      <c r="B65" s="577" t="s">
        <v>809</v>
      </c>
      <c r="C65" s="577"/>
      <c r="D65" s="577"/>
      <c r="E65" s="422">
        <v>30</v>
      </c>
      <c r="F65" s="429"/>
      <c r="G65" s="416"/>
    </row>
    <row r="66" spans="1:7" x14ac:dyDescent="0.25">
      <c r="A66" s="398"/>
      <c r="B66" s="429"/>
      <c r="C66" s="429"/>
      <c r="D66" s="429"/>
      <c r="E66" s="429"/>
      <c r="F66" s="429"/>
      <c r="G66" s="416"/>
    </row>
    <row r="67" spans="1:7" x14ac:dyDescent="0.25">
      <c r="A67" s="398" t="s">
        <v>810</v>
      </c>
      <c r="B67" s="589" t="s">
        <v>1135</v>
      </c>
      <c r="C67" s="590"/>
      <c r="D67" s="590"/>
      <c r="E67" s="590"/>
      <c r="F67" s="590"/>
      <c r="G67" s="591"/>
    </row>
    <row r="68" spans="1:7" x14ac:dyDescent="0.25">
      <c r="A68" s="398"/>
      <c r="B68" s="592"/>
      <c r="C68" s="593"/>
      <c r="D68" s="593"/>
      <c r="E68" s="593"/>
      <c r="F68" s="593"/>
      <c r="G68" s="594"/>
    </row>
    <row r="69" spans="1:7" x14ac:dyDescent="0.25">
      <c r="A69" s="398"/>
      <c r="B69" s="403"/>
      <c r="C69" s="403"/>
      <c r="D69" s="403"/>
      <c r="E69" s="403"/>
      <c r="F69" s="403"/>
      <c r="G69" s="403"/>
    </row>
    <row r="70" spans="1:7" ht="15.6" x14ac:dyDescent="0.3">
      <c r="A70" s="398"/>
      <c r="B70" s="397" t="s">
        <v>990</v>
      </c>
      <c r="C70" s="403"/>
      <c r="D70" s="403"/>
      <c r="E70" s="403"/>
      <c r="F70" s="403"/>
      <c r="G70" s="403"/>
    </row>
    <row r="71" spans="1:7" x14ac:dyDescent="0.25">
      <c r="A71" s="398" t="s">
        <v>988</v>
      </c>
      <c r="B71" s="395" t="s">
        <v>989</v>
      </c>
      <c r="F71" s="403"/>
      <c r="G71" s="403"/>
    </row>
    <row r="72" spans="1:7" x14ac:dyDescent="0.25">
      <c r="A72" s="398"/>
      <c r="F72" s="403"/>
      <c r="G72" s="403"/>
    </row>
    <row r="73" spans="1:7" x14ac:dyDescent="0.25">
      <c r="A73" s="398"/>
      <c r="B73" s="579"/>
      <c r="C73" s="580"/>
      <c r="D73" s="581"/>
      <c r="E73" s="430" t="s">
        <v>488</v>
      </c>
      <c r="F73" s="431" t="s">
        <v>489</v>
      </c>
      <c r="G73" s="403"/>
    </row>
    <row r="74" spans="1:7" x14ac:dyDescent="0.25">
      <c r="A74" s="398"/>
      <c r="B74" s="597" t="s">
        <v>1002</v>
      </c>
      <c r="C74" s="580"/>
      <c r="D74" s="581"/>
      <c r="E74" s="430" t="s">
        <v>1101</v>
      </c>
      <c r="F74" s="421"/>
      <c r="G74" s="403"/>
    </row>
    <row r="75" spans="1:7" x14ac:dyDescent="0.25">
      <c r="A75" s="398"/>
      <c r="B75" s="597" t="s">
        <v>1003</v>
      </c>
      <c r="C75" s="580"/>
      <c r="D75" s="581"/>
      <c r="E75" s="430" t="s">
        <v>1101</v>
      </c>
      <c r="F75" s="421"/>
      <c r="G75" s="403"/>
    </row>
    <row r="76" spans="1:7" x14ac:dyDescent="0.25">
      <c r="A76" s="398"/>
      <c r="B76" s="597" t="s">
        <v>1004</v>
      </c>
      <c r="C76" s="580"/>
      <c r="D76" s="581"/>
      <c r="E76" s="430" t="s">
        <v>1101</v>
      </c>
      <c r="F76" s="421"/>
      <c r="G76" s="403"/>
    </row>
    <row r="77" spans="1:7" x14ac:dyDescent="0.25">
      <c r="A77" s="398"/>
      <c r="B77" s="432"/>
      <c r="C77" s="432"/>
      <c r="D77" s="432"/>
      <c r="E77" s="402"/>
      <c r="F77" s="403"/>
      <c r="G77" s="403"/>
    </row>
    <row r="78" spans="1:7" x14ac:dyDescent="0.25">
      <c r="A78" s="398" t="s">
        <v>1005</v>
      </c>
      <c r="B78" s="595"/>
      <c r="C78" s="596"/>
      <c r="D78" s="596"/>
      <c r="E78" s="430" t="s">
        <v>55</v>
      </c>
      <c r="F78" s="431" t="s">
        <v>79</v>
      </c>
      <c r="G78" s="403"/>
    </row>
    <row r="79" spans="1:7" ht="12.75" customHeight="1" x14ac:dyDescent="0.25">
      <c r="A79" s="395"/>
      <c r="B79" s="598" t="s">
        <v>1006</v>
      </c>
      <c r="C79" s="599"/>
      <c r="D79" s="599"/>
      <c r="E79" s="602">
        <v>30</v>
      </c>
      <c r="F79" s="605"/>
      <c r="G79" s="403"/>
    </row>
    <row r="80" spans="1:7" ht="12.75" customHeight="1" x14ac:dyDescent="0.25">
      <c r="A80" s="398"/>
      <c r="B80" s="600"/>
      <c r="C80" s="600"/>
      <c r="D80" s="600"/>
      <c r="E80" s="603"/>
      <c r="F80" s="606"/>
      <c r="G80" s="403"/>
    </row>
    <row r="81" spans="1:7" ht="12.75" customHeight="1" x14ac:dyDescent="0.25">
      <c r="A81" s="398"/>
      <c r="B81" s="601"/>
      <c r="C81" s="601"/>
      <c r="D81" s="601"/>
      <c r="E81" s="604"/>
      <c r="F81" s="607"/>
      <c r="G81" s="403"/>
    </row>
    <row r="82" spans="1:7" ht="12.75" customHeight="1" x14ac:dyDescent="0.25">
      <c r="A82" s="398"/>
      <c r="B82" s="433"/>
      <c r="C82" s="433"/>
      <c r="D82" s="433"/>
      <c r="E82" s="402"/>
      <c r="F82" s="403"/>
      <c r="G82" s="403"/>
    </row>
    <row r="83" spans="1:7" ht="12.75" customHeight="1" x14ac:dyDescent="0.25">
      <c r="A83" s="398" t="s">
        <v>1007</v>
      </c>
      <c r="B83" s="595"/>
      <c r="C83" s="596"/>
      <c r="D83" s="596"/>
      <c r="E83" s="430" t="s">
        <v>55</v>
      </c>
      <c r="F83" s="431" t="s">
        <v>79</v>
      </c>
      <c r="G83" s="403"/>
    </row>
    <row r="84" spans="1:7" ht="12.75" customHeight="1" x14ac:dyDescent="0.25">
      <c r="A84" s="395"/>
      <c r="B84" s="622" t="s">
        <v>1008</v>
      </c>
      <c r="C84" s="623"/>
      <c r="D84" s="623"/>
      <c r="E84" s="624">
        <v>30</v>
      </c>
      <c r="F84" s="577"/>
      <c r="G84" s="403"/>
    </row>
    <row r="85" spans="1:7" ht="12.75" customHeight="1" x14ac:dyDescent="0.25">
      <c r="A85" s="398"/>
      <c r="B85" s="623"/>
      <c r="C85" s="623"/>
      <c r="D85" s="623"/>
      <c r="E85" s="624"/>
      <c r="F85" s="577"/>
      <c r="G85" s="403"/>
    </row>
    <row r="86" spans="1:7" ht="12.75" customHeight="1" x14ac:dyDescent="0.25">
      <c r="A86" s="398"/>
      <c r="B86" s="623"/>
      <c r="C86" s="623"/>
      <c r="D86" s="623"/>
      <c r="E86" s="624"/>
      <c r="F86" s="577"/>
      <c r="G86" s="403"/>
    </row>
    <row r="87" spans="1:7" ht="12.75" customHeight="1" x14ac:dyDescent="0.25">
      <c r="A87" s="398"/>
      <c r="B87" s="623"/>
      <c r="C87" s="623"/>
      <c r="D87" s="623"/>
      <c r="E87" s="624"/>
      <c r="F87" s="577"/>
      <c r="G87" s="403"/>
    </row>
    <row r="88" spans="1:7" ht="12.75" customHeight="1" x14ac:dyDescent="0.25">
      <c r="A88" s="398"/>
      <c r="B88" s="434"/>
      <c r="C88" s="434"/>
      <c r="D88" s="434"/>
      <c r="E88" s="432"/>
      <c r="F88" s="403"/>
      <c r="G88" s="403"/>
    </row>
    <row r="89" spans="1:7" ht="12.75" customHeight="1" x14ac:dyDescent="0.25">
      <c r="A89" s="398"/>
      <c r="B89" s="595"/>
      <c r="C89" s="596"/>
      <c r="D89" s="596"/>
      <c r="E89" s="430" t="s">
        <v>488</v>
      </c>
      <c r="F89" s="431" t="s">
        <v>489</v>
      </c>
      <c r="G89" s="403"/>
    </row>
    <row r="90" spans="1:7" ht="12.75" customHeight="1" x14ac:dyDescent="0.25">
      <c r="A90" s="398" t="s">
        <v>1009</v>
      </c>
      <c r="B90" s="623" t="s">
        <v>1010</v>
      </c>
      <c r="C90" s="625"/>
      <c r="D90" s="625"/>
      <c r="E90" s="596"/>
      <c r="F90" s="626" t="s">
        <v>1101</v>
      </c>
      <c r="G90" s="403"/>
    </row>
    <row r="91" spans="1:7" ht="12.75" customHeight="1" x14ac:dyDescent="0.25">
      <c r="A91" s="398"/>
      <c r="B91" s="625"/>
      <c r="C91" s="625"/>
      <c r="D91" s="625"/>
      <c r="E91" s="596"/>
      <c r="F91" s="626"/>
      <c r="G91" s="403"/>
    </row>
    <row r="92" spans="1:7" ht="12.75" customHeight="1" x14ac:dyDescent="0.25">
      <c r="A92" s="398"/>
      <c r="B92" s="435"/>
      <c r="C92" s="435"/>
      <c r="D92" s="435"/>
      <c r="E92" s="432"/>
      <c r="F92" s="403"/>
      <c r="G92" s="403"/>
    </row>
    <row r="93" spans="1:7" ht="12.75" customHeight="1" x14ac:dyDescent="0.25">
      <c r="A93" s="398" t="s">
        <v>1009</v>
      </c>
      <c r="B93" s="608" t="s">
        <v>1011</v>
      </c>
      <c r="C93" s="609"/>
      <c r="D93" s="609"/>
      <c r="E93" s="609"/>
      <c r="F93" s="610"/>
      <c r="G93" s="403"/>
    </row>
    <row r="94" spans="1:7" ht="12.75" customHeight="1" x14ac:dyDescent="0.25">
      <c r="A94" s="398"/>
      <c r="B94" s="611"/>
      <c r="C94" s="612"/>
      <c r="D94" s="612"/>
      <c r="E94" s="612"/>
      <c r="F94" s="613"/>
      <c r="G94" s="403"/>
    </row>
    <row r="95" spans="1:7" ht="12.75" customHeight="1" x14ac:dyDescent="0.25">
      <c r="A95" s="398"/>
      <c r="B95" s="436"/>
      <c r="C95" s="436"/>
      <c r="D95" s="436"/>
      <c r="E95" s="436"/>
      <c r="F95" s="436"/>
      <c r="G95" s="403"/>
    </row>
    <row r="96" spans="1:7" ht="12.75" customHeight="1" x14ac:dyDescent="0.25">
      <c r="A96" s="398" t="s">
        <v>1012</v>
      </c>
      <c r="B96" s="608" t="s">
        <v>1013</v>
      </c>
      <c r="C96" s="614"/>
      <c r="D96" s="614"/>
      <c r="E96" s="614"/>
      <c r="F96" s="615"/>
      <c r="G96" s="403"/>
    </row>
    <row r="97" spans="1:7" ht="12.75" customHeight="1" x14ac:dyDescent="0.25">
      <c r="A97" s="398"/>
      <c r="B97" s="616"/>
      <c r="C97" s="617"/>
      <c r="D97" s="617"/>
      <c r="E97" s="617"/>
      <c r="F97" s="618"/>
      <c r="G97" s="403"/>
    </row>
    <row r="98" spans="1:7" ht="12.75" customHeight="1" x14ac:dyDescent="0.25">
      <c r="B98" s="619"/>
      <c r="C98" s="620"/>
      <c r="D98" s="620"/>
      <c r="E98" s="620"/>
      <c r="F98" s="621"/>
    </row>
    <row r="99" spans="1:7" hidden="1" x14ac:dyDescent="0.25"/>
    <row r="100" spans="1:7" hidden="1" x14ac:dyDescent="0.25"/>
    <row r="101" spans="1:7" hidden="1" x14ac:dyDescent="0.25"/>
    <row r="102" spans="1:7" hidden="1" x14ac:dyDescent="0.25"/>
    <row r="103" spans="1:7" hidden="1" x14ac:dyDescent="0.25"/>
    <row r="104" spans="1:7" hidden="1" x14ac:dyDescent="0.25"/>
    <row r="105" spans="1:7" hidden="1" x14ac:dyDescent="0.25"/>
    <row r="106" spans="1:7" hidden="1" x14ac:dyDescent="0.25"/>
    <row r="107" spans="1:7" hidden="1" x14ac:dyDescent="0.25"/>
    <row r="108" spans="1:7" hidden="1" x14ac:dyDescent="0.25"/>
    <row r="109" spans="1:7" hidden="1" x14ac:dyDescent="0.25"/>
    <row r="110" spans="1:7" hidden="1" x14ac:dyDescent="0.25"/>
    <row r="111" spans="1:7" hidden="1" x14ac:dyDescent="0.25"/>
  </sheetData>
  <mergeCells count="45">
    <mergeCell ref="B93:F94"/>
    <mergeCell ref="B96:F98"/>
    <mergeCell ref="B84:D87"/>
    <mergeCell ref="E84:E87"/>
    <mergeCell ref="F84:F87"/>
    <mergeCell ref="B89:D89"/>
    <mergeCell ref="B90:D91"/>
    <mergeCell ref="E90:E91"/>
    <mergeCell ref="F90:F91"/>
    <mergeCell ref="B83:D83"/>
    <mergeCell ref="B63:D63"/>
    <mergeCell ref="B65:D65"/>
    <mergeCell ref="B67:G68"/>
    <mergeCell ref="B73:D73"/>
    <mergeCell ref="B74:D74"/>
    <mergeCell ref="B75:D75"/>
    <mergeCell ref="B76:D76"/>
    <mergeCell ref="B78:D78"/>
    <mergeCell ref="B79:D81"/>
    <mergeCell ref="E79:E81"/>
    <mergeCell ref="F79:F81"/>
    <mergeCell ref="B61:D61"/>
    <mergeCell ref="B36:D36"/>
    <mergeCell ref="B38:G39"/>
    <mergeCell ref="B41:G41"/>
    <mergeCell ref="B48:D48"/>
    <mergeCell ref="B49:D49"/>
    <mergeCell ref="B51:G52"/>
    <mergeCell ref="B54:C54"/>
    <mergeCell ref="B55:D55"/>
    <mergeCell ref="B57:D57"/>
    <mergeCell ref="B58:D58"/>
    <mergeCell ref="B60:D60"/>
    <mergeCell ref="B34:D34"/>
    <mergeCell ref="A1:G1"/>
    <mergeCell ref="B4:D4"/>
    <mergeCell ref="B5:D5"/>
    <mergeCell ref="B6:D6"/>
    <mergeCell ref="B8:G8"/>
    <mergeCell ref="B14:C14"/>
    <mergeCell ref="B15:D15"/>
    <mergeCell ref="B21:D21"/>
    <mergeCell ref="B22:D22"/>
    <mergeCell ref="B23:D23"/>
    <mergeCell ref="B25:E25"/>
  </mergeCells>
  <pageMargins left="0.75" right="0.75" top="1" bottom="1" header="0.5" footer="0.5"/>
  <pageSetup scale="75" orientation="portrait" r:id="rId1"/>
  <headerFooter alignWithMargins="0">
    <oddHeader>&amp;CCommon Data Set 2019-2020</oddHeader>
    <oddFooter>&amp;C&amp;A&amp;RPage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showRowColHeaders="0" showRuler="0" view="pageLayout" topLeftCell="A9" zoomScaleNormal="100" workbookViewId="0">
      <selection activeCell="C35" sqref="C35"/>
    </sheetView>
  </sheetViews>
  <sheetFormatPr defaultColWidth="0" defaultRowHeight="13.2" zeroHeight="1" x14ac:dyDescent="0.25"/>
  <cols>
    <col min="1" max="1" width="4.44140625" style="153" customWidth="1"/>
    <col min="2" max="2" width="66.33203125" style="154" customWidth="1"/>
    <col min="3" max="3" width="12.6640625" style="154" customWidth="1"/>
    <col min="4" max="4" width="9.109375" style="154" customWidth="1"/>
    <col min="5" max="16384" width="0" style="154" hidden="1"/>
  </cols>
  <sheetData>
    <row r="1" spans="1:3" ht="17.399999999999999" x14ac:dyDescent="0.25">
      <c r="A1" s="451" t="s">
        <v>784</v>
      </c>
      <c r="B1" s="451"/>
      <c r="C1" s="451"/>
    </row>
    <row r="2" spans="1:3" ht="28.5" customHeight="1" x14ac:dyDescent="0.25">
      <c r="A2" s="139" t="s">
        <v>650</v>
      </c>
      <c r="B2" s="627" t="s">
        <v>785</v>
      </c>
      <c r="C2" s="628"/>
    </row>
    <row r="3" spans="1:3" x14ac:dyDescent="0.25">
      <c r="A3" s="139" t="s">
        <v>650</v>
      </c>
      <c r="B3" s="155" t="s">
        <v>786</v>
      </c>
      <c r="C3" s="156"/>
    </row>
    <row r="4" spans="1:3" x14ac:dyDescent="0.25">
      <c r="A4" s="139" t="s">
        <v>650</v>
      </c>
      <c r="B4" s="157" t="s">
        <v>448</v>
      </c>
      <c r="C4" s="156"/>
    </row>
    <row r="5" spans="1:3" x14ac:dyDescent="0.25">
      <c r="A5" s="139" t="s">
        <v>650</v>
      </c>
      <c r="B5" s="155" t="s">
        <v>787</v>
      </c>
      <c r="C5" s="156"/>
    </row>
    <row r="6" spans="1:3" x14ac:dyDescent="0.25">
      <c r="A6" s="139" t="s">
        <v>650</v>
      </c>
      <c r="B6" s="155" t="s">
        <v>788</v>
      </c>
      <c r="C6" s="156" t="s">
        <v>1104</v>
      </c>
    </row>
    <row r="7" spans="1:3" x14ac:dyDescent="0.25">
      <c r="A7" s="139" t="s">
        <v>650</v>
      </c>
      <c r="B7" s="155" t="s">
        <v>789</v>
      </c>
      <c r="C7" s="156" t="s">
        <v>1104</v>
      </c>
    </row>
    <row r="8" spans="1:3" x14ac:dyDescent="0.25">
      <c r="A8" s="139" t="s">
        <v>650</v>
      </c>
      <c r="B8" s="155" t="s">
        <v>790</v>
      </c>
      <c r="C8" s="156" t="s">
        <v>1104</v>
      </c>
    </row>
    <row r="9" spans="1:3" x14ac:dyDescent="0.25">
      <c r="A9" s="139" t="s">
        <v>650</v>
      </c>
      <c r="B9" s="155" t="s">
        <v>791</v>
      </c>
      <c r="C9" s="156"/>
    </row>
    <row r="10" spans="1:3" x14ac:dyDescent="0.25">
      <c r="A10" s="139" t="s">
        <v>650</v>
      </c>
      <c r="B10" s="155" t="s">
        <v>34</v>
      </c>
      <c r="C10" s="156"/>
    </row>
    <row r="11" spans="1:3" x14ac:dyDescent="0.25">
      <c r="A11" s="139" t="s">
        <v>650</v>
      </c>
      <c r="B11" s="155" t="s">
        <v>35</v>
      </c>
      <c r="C11" s="156"/>
    </row>
    <row r="12" spans="1:3" x14ac:dyDescent="0.25">
      <c r="A12" s="139" t="s">
        <v>650</v>
      </c>
      <c r="B12" s="155" t="s">
        <v>36</v>
      </c>
      <c r="C12" s="156" t="s">
        <v>1104</v>
      </c>
    </row>
    <row r="13" spans="1:3" x14ac:dyDescent="0.25">
      <c r="A13" s="139" t="s">
        <v>650</v>
      </c>
      <c r="B13" s="155" t="s">
        <v>37</v>
      </c>
      <c r="C13" s="156" t="s">
        <v>1104</v>
      </c>
    </row>
    <row r="14" spans="1:3" x14ac:dyDescent="0.25">
      <c r="A14" s="139" t="s">
        <v>650</v>
      </c>
      <c r="B14" s="155" t="s">
        <v>38</v>
      </c>
      <c r="C14" s="156" t="s">
        <v>1104</v>
      </c>
    </row>
    <row r="15" spans="1:3" x14ac:dyDescent="0.25">
      <c r="A15" s="139" t="s">
        <v>650</v>
      </c>
      <c r="B15" s="155" t="s">
        <v>39</v>
      </c>
      <c r="C15" s="156"/>
    </row>
    <row r="16" spans="1:3" x14ac:dyDescent="0.25">
      <c r="A16" s="139" t="s">
        <v>650</v>
      </c>
      <c r="B16" s="155" t="s">
        <v>40</v>
      </c>
      <c r="C16" s="156" t="s">
        <v>1104</v>
      </c>
    </row>
    <row r="17" spans="1:3" x14ac:dyDescent="0.25">
      <c r="A17" s="139" t="s">
        <v>650</v>
      </c>
      <c r="B17" s="155" t="s">
        <v>41</v>
      </c>
      <c r="C17" s="156" t="s">
        <v>1104</v>
      </c>
    </row>
    <row r="18" spans="1:3" x14ac:dyDescent="0.25">
      <c r="A18" s="139" t="s">
        <v>650</v>
      </c>
      <c r="B18" s="155" t="s">
        <v>42</v>
      </c>
      <c r="C18" s="156" t="s">
        <v>1104</v>
      </c>
    </row>
    <row r="19" spans="1:3" x14ac:dyDescent="0.25">
      <c r="A19" s="139" t="s">
        <v>650</v>
      </c>
      <c r="B19" s="155" t="s">
        <v>43</v>
      </c>
      <c r="C19" s="156" t="s">
        <v>1104</v>
      </c>
    </row>
    <row r="20" spans="1:3" x14ac:dyDescent="0.25">
      <c r="A20" s="139" t="s">
        <v>650</v>
      </c>
      <c r="B20" s="158" t="s">
        <v>44</v>
      </c>
      <c r="C20" s="156"/>
    </row>
    <row r="21" spans="1:3" x14ac:dyDescent="0.25">
      <c r="B21" s="629"/>
      <c r="C21" s="515"/>
    </row>
    <row r="22" spans="1:3" x14ac:dyDescent="0.25">
      <c r="B22" s="184"/>
      <c r="C22" s="184"/>
    </row>
    <row r="23" spans="1:3" x14ac:dyDescent="0.25">
      <c r="A23" s="139" t="s">
        <v>651</v>
      </c>
      <c r="B23" s="3" t="s">
        <v>733</v>
      </c>
    </row>
    <row r="24" spans="1:3" x14ac:dyDescent="0.25"/>
    <row r="25" spans="1:3" ht="24.75" customHeight="1" x14ac:dyDescent="0.25">
      <c r="A25" s="146" t="s">
        <v>652</v>
      </c>
      <c r="B25" s="142" t="s">
        <v>45</v>
      </c>
      <c r="C25" s="142"/>
    </row>
    <row r="26" spans="1:3" x14ac:dyDescent="0.25">
      <c r="A26" s="146" t="s">
        <v>652</v>
      </c>
      <c r="B26" s="155" t="s">
        <v>46</v>
      </c>
      <c r="C26" s="156" t="s">
        <v>1104</v>
      </c>
    </row>
    <row r="27" spans="1:3" x14ac:dyDescent="0.25">
      <c r="A27" s="146" t="s">
        <v>652</v>
      </c>
      <c r="B27" s="155" t="s">
        <v>47</v>
      </c>
      <c r="C27" s="156"/>
    </row>
    <row r="28" spans="1:3" x14ac:dyDescent="0.25">
      <c r="A28" s="146" t="s">
        <v>652</v>
      </c>
      <c r="B28" s="155" t="s">
        <v>48</v>
      </c>
      <c r="C28" s="156" t="s">
        <v>1104</v>
      </c>
    </row>
    <row r="29" spans="1:3" x14ac:dyDescent="0.25">
      <c r="A29" s="146" t="s">
        <v>652</v>
      </c>
      <c r="B29" s="155" t="s">
        <v>49</v>
      </c>
      <c r="C29" s="156"/>
    </row>
    <row r="30" spans="1:3" x14ac:dyDescent="0.25">
      <c r="A30" s="146" t="s">
        <v>652</v>
      </c>
      <c r="B30" s="155" t="s">
        <v>891</v>
      </c>
      <c r="C30" s="156" t="s">
        <v>1104</v>
      </c>
    </row>
    <row r="31" spans="1:3" x14ac:dyDescent="0.25">
      <c r="A31" s="146" t="s">
        <v>652</v>
      </c>
      <c r="B31" s="155" t="s">
        <v>50</v>
      </c>
      <c r="C31" s="156" t="s">
        <v>1104</v>
      </c>
    </row>
    <row r="32" spans="1:3" x14ac:dyDescent="0.25">
      <c r="A32" s="146" t="s">
        <v>652</v>
      </c>
      <c r="B32" s="155" t="s">
        <v>887</v>
      </c>
      <c r="C32" s="156" t="s">
        <v>1104</v>
      </c>
    </row>
    <row r="33" spans="1:3" x14ac:dyDescent="0.25">
      <c r="A33" s="146" t="s">
        <v>652</v>
      </c>
      <c r="B33" s="155" t="s">
        <v>51</v>
      </c>
      <c r="C33" s="156"/>
    </row>
    <row r="34" spans="1:3" x14ac:dyDescent="0.25">
      <c r="A34" s="146" t="s">
        <v>652</v>
      </c>
      <c r="B34" s="155" t="s">
        <v>52</v>
      </c>
      <c r="C34" s="156" t="s">
        <v>1104</v>
      </c>
    </row>
    <row r="35" spans="1:3" x14ac:dyDescent="0.25">
      <c r="A35" s="146" t="s">
        <v>652</v>
      </c>
      <c r="B35" s="155" t="s">
        <v>53</v>
      </c>
      <c r="C35" s="156" t="s">
        <v>1104</v>
      </c>
    </row>
    <row r="36" spans="1:3" x14ac:dyDescent="0.25">
      <c r="A36" s="146" t="s">
        <v>652</v>
      </c>
      <c r="B36" s="158" t="s">
        <v>223</v>
      </c>
      <c r="C36" s="156"/>
    </row>
    <row r="37" spans="1:3" x14ac:dyDescent="0.25">
      <c r="B37" s="630"/>
      <c r="C37" s="631"/>
    </row>
    <row r="38" spans="1:3" x14ac:dyDescent="0.25"/>
    <row r="39" spans="1:3" ht="15.6" x14ac:dyDescent="0.25">
      <c r="B39" s="99"/>
    </row>
    <row r="40" spans="1:3" x14ac:dyDescent="0.25"/>
  </sheetData>
  <mergeCells count="4">
    <mergeCell ref="A1:C1"/>
    <mergeCell ref="B2:C2"/>
    <mergeCell ref="B21:C21"/>
    <mergeCell ref="B37:C37"/>
  </mergeCells>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showRowColHeaders="0" showRuler="0" view="pageLayout" topLeftCell="A31" zoomScaleNormal="100" workbookViewId="0">
      <selection activeCell="C44" sqref="C44"/>
    </sheetView>
  </sheetViews>
  <sheetFormatPr defaultColWidth="0" defaultRowHeight="13.2" zeroHeight="1" x14ac:dyDescent="0.25"/>
  <cols>
    <col min="1" max="1" width="3.88671875" style="153" customWidth="1"/>
    <col min="2" max="2" width="27" style="154" customWidth="1"/>
    <col min="3" max="3" width="4.6640625" style="154" customWidth="1"/>
    <col min="4" max="4" width="10.6640625" style="154" customWidth="1"/>
    <col min="5" max="6" width="16.6640625" style="154" customWidth="1"/>
    <col min="7" max="7" width="9.109375" style="154" customWidth="1"/>
    <col min="8" max="8" width="0.6640625" style="154" customWidth="1"/>
    <col min="9" max="16384" width="0" style="154" hidden="1"/>
  </cols>
  <sheetData>
    <row r="1" spans="1:6" ht="17.399999999999999" x14ac:dyDescent="0.25">
      <c r="A1" s="451" t="s">
        <v>811</v>
      </c>
      <c r="B1" s="451"/>
      <c r="C1" s="451"/>
      <c r="D1" s="451"/>
      <c r="E1" s="446"/>
      <c r="F1" s="446"/>
    </row>
    <row r="2" spans="1:6" ht="8.25" customHeight="1" x14ac:dyDescent="0.25"/>
    <row r="3" spans="1:6" ht="28.5" customHeight="1" x14ac:dyDescent="0.25">
      <c r="A3" s="116" t="s">
        <v>328</v>
      </c>
      <c r="B3" s="632" t="s">
        <v>1048</v>
      </c>
      <c r="C3" s="632"/>
      <c r="D3" s="632"/>
      <c r="E3" s="633"/>
      <c r="F3" s="633"/>
    </row>
    <row r="4" spans="1:6" ht="37.5" customHeight="1" x14ac:dyDescent="0.25">
      <c r="A4" s="139" t="s">
        <v>328</v>
      </c>
      <c r="B4" s="537"/>
      <c r="C4" s="515"/>
      <c r="D4" s="515"/>
      <c r="E4" s="255" t="s">
        <v>593</v>
      </c>
      <c r="F4" s="45" t="s">
        <v>238</v>
      </c>
    </row>
    <row r="5" spans="1:6" ht="39.75" customHeight="1" x14ac:dyDescent="0.25">
      <c r="A5" s="139" t="s">
        <v>328</v>
      </c>
      <c r="B5" s="554" t="s">
        <v>449</v>
      </c>
      <c r="C5" s="514"/>
      <c r="D5" s="514"/>
      <c r="E5" s="335">
        <v>1.7999999999999999E-2</v>
      </c>
      <c r="F5" s="336">
        <v>1.02432778489117E-2</v>
      </c>
    </row>
    <row r="6" spans="1:6" x14ac:dyDescent="0.25">
      <c r="A6" s="139" t="s">
        <v>328</v>
      </c>
      <c r="B6" s="450" t="s">
        <v>812</v>
      </c>
      <c r="C6" s="515"/>
      <c r="D6" s="515"/>
      <c r="E6" s="337">
        <v>0</v>
      </c>
      <c r="F6" s="337">
        <v>0</v>
      </c>
    </row>
    <row r="7" spans="1:6" x14ac:dyDescent="0.25">
      <c r="A7" s="139" t="s">
        <v>328</v>
      </c>
      <c r="B7" s="450" t="s">
        <v>813</v>
      </c>
      <c r="C7" s="515"/>
      <c r="D7" s="515"/>
      <c r="E7" s="337">
        <v>0</v>
      </c>
      <c r="F7" s="337">
        <v>0</v>
      </c>
    </row>
    <row r="8" spans="1:6" ht="24.75" customHeight="1" x14ac:dyDescent="0.25">
      <c r="A8" s="139" t="s">
        <v>328</v>
      </c>
      <c r="B8" s="450" t="s">
        <v>814</v>
      </c>
      <c r="C8" s="515"/>
      <c r="D8" s="515"/>
      <c r="E8" s="336">
        <v>0.806201550387597</v>
      </c>
      <c r="F8" s="336">
        <v>0.5</v>
      </c>
    </row>
    <row r="9" spans="1:6" x14ac:dyDescent="0.25">
      <c r="A9" s="139" t="s">
        <v>328</v>
      </c>
      <c r="B9" s="450" t="s">
        <v>815</v>
      </c>
      <c r="C9" s="515"/>
      <c r="D9" s="515"/>
      <c r="E9" s="336">
        <v>0.193798449612403</v>
      </c>
      <c r="F9" s="336">
        <v>0.5</v>
      </c>
    </row>
    <row r="10" spans="1:6" x14ac:dyDescent="0.25">
      <c r="A10" s="139" t="s">
        <v>328</v>
      </c>
      <c r="B10" s="450" t="s">
        <v>816</v>
      </c>
      <c r="C10" s="515"/>
      <c r="D10" s="515"/>
      <c r="E10" s="338">
        <v>1.7921146953405E-2</v>
      </c>
      <c r="F10" s="338">
        <v>0.15776397515528001</v>
      </c>
    </row>
    <row r="11" spans="1:6" x14ac:dyDescent="0.25">
      <c r="A11" s="139" t="s">
        <v>328</v>
      </c>
      <c r="B11" s="450" t="s">
        <v>817</v>
      </c>
      <c r="C11" s="515"/>
      <c r="D11" s="515"/>
      <c r="E11" s="339">
        <v>18.77</v>
      </c>
      <c r="F11" s="339">
        <v>22.12</v>
      </c>
    </row>
    <row r="12" spans="1:6" x14ac:dyDescent="0.25">
      <c r="A12" s="139" t="s">
        <v>328</v>
      </c>
      <c r="B12" s="450" t="s">
        <v>818</v>
      </c>
      <c r="C12" s="515"/>
      <c r="D12" s="515"/>
      <c r="E12" s="339">
        <v>18.899999999999999</v>
      </c>
      <c r="F12" s="339">
        <v>22.71</v>
      </c>
    </row>
    <row r="13" spans="1:6" ht="9.75" customHeight="1" x14ac:dyDescent="0.25"/>
    <row r="14" spans="1:6" x14ac:dyDescent="0.25">
      <c r="A14" s="139" t="s">
        <v>327</v>
      </c>
      <c r="B14" s="634" t="s">
        <v>594</v>
      </c>
      <c r="C14" s="452"/>
      <c r="D14" s="452"/>
      <c r="E14" s="502"/>
      <c r="F14" s="502"/>
    </row>
    <row r="15" spans="1:6" x14ac:dyDescent="0.25">
      <c r="A15" s="139" t="s">
        <v>327</v>
      </c>
      <c r="B15" s="105" t="s">
        <v>589</v>
      </c>
      <c r="C15" s="340" t="s">
        <v>1101</v>
      </c>
      <c r="D15" s="152"/>
      <c r="E15" s="198"/>
      <c r="F15" s="198"/>
    </row>
    <row r="16" spans="1:6" x14ac:dyDescent="0.25">
      <c r="A16" s="139" t="s">
        <v>327</v>
      </c>
      <c r="B16" s="233" t="s">
        <v>819</v>
      </c>
      <c r="C16" s="340" t="s">
        <v>1101</v>
      </c>
    </row>
    <row r="17" spans="1:3" x14ac:dyDescent="0.25">
      <c r="A17" s="139" t="s">
        <v>327</v>
      </c>
      <c r="B17" s="233" t="s">
        <v>820</v>
      </c>
      <c r="C17" s="340" t="s">
        <v>1101</v>
      </c>
    </row>
    <row r="18" spans="1:3" x14ac:dyDescent="0.25">
      <c r="A18" s="139" t="s">
        <v>327</v>
      </c>
      <c r="B18" s="233" t="s">
        <v>299</v>
      </c>
      <c r="C18" s="340" t="s">
        <v>1101</v>
      </c>
    </row>
    <row r="19" spans="1:3" x14ac:dyDescent="0.25">
      <c r="A19" s="139" t="s">
        <v>327</v>
      </c>
      <c r="B19" s="233" t="s">
        <v>300</v>
      </c>
      <c r="C19" s="340" t="s">
        <v>1101</v>
      </c>
    </row>
    <row r="20" spans="1:3" ht="26.4" x14ac:dyDescent="0.25">
      <c r="A20" s="139" t="s">
        <v>327</v>
      </c>
      <c r="B20" s="97" t="s">
        <v>590</v>
      </c>
      <c r="C20" s="340"/>
    </row>
    <row r="21" spans="1:3" x14ac:dyDescent="0.25">
      <c r="A21" s="139" t="s">
        <v>327</v>
      </c>
      <c r="B21" s="233" t="s">
        <v>301</v>
      </c>
      <c r="C21" s="340" t="s">
        <v>1101</v>
      </c>
    </row>
    <row r="22" spans="1:3" x14ac:dyDescent="0.25">
      <c r="A22" s="139" t="s">
        <v>327</v>
      </c>
      <c r="B22" s="233" t="s">
        <v>302</v>
      </c>
      <c r="C22" s="341" t="s">
        <v>1101</v>
      </c>
    </row>
    <row r="23" spans="1:3" x14ac:dyDescent="0.25">
      <c r="A23" s="139" t="s">
        <v>327</v>
      </c>
      <c r="B23" s="233" t="s">
        <v>303</v>
      </c>
      <c r="C23" s="341"/>
    </row>
    <row r="24" spans="1:3" x14ac:dyDescent="0.25">
      <c r="A24" s="139" t="s">
        <v>327</v>
      </c>
      <c r="B24" s="257" t="s">
        <v>591</v>
      </c>
      <c r="C24" s="341"/>
    </row>
    <row r="25" spans="1:3" x14ac:dyDescent="0.25">
      <c r="A25" s="139" t="s">
        <v>327</v>
      </c>
      <c r="B25" s="233" t="s">
        <v>304</v>
      </c>
      <c r="C25" s="341" t="s">
        <v>1101</v>
      </c>
    </row>
    <row r="26" spans="1:3" x14ac:dyDescent="0.25">
      <c r="A26" s="139" t="s">
        <v>327</v>
      </c>
      <c r="B26" s="233" t="s">
        <v>305</v>
      </c>
      <c r="C26" s="341" t="s">
        <v>1101</v>
      </c>
    </row>
    <row r="27" spans="1:3" x14ac:dyDescent="0.25">
      <c r="A27" s="139" t="s">
        <v>327</v>
      </c>
      <c r="B27" s="233" t="s">
        <v>306</v>
      </c>
      <c r="C27" s="341"/>
    </row>
    <row r="28" spans="1:3" x14ac:dyDescent="0.25">
      <c r="A28" s="139" t="s">
        <v>327</v>
      </c>
      <c r="B28" s="233" t="s">
        <v>307</v>
      </c>
      <c r="C28" s="341" t="s">
        <v>1101</v>
      </c>
    </row>
    <row r="29" spans="1:3" x14ac:dyDescent="0.25">
      <c r="A29" s="139" t="s">
        <v>327</v>
      </c>
      <c r="B29" s="233" t="s">
        <v>308</v>
      </c>
      <c r="C29" s="341"/>
    </row>
    <row r="30" spans="1:3" x14ac:dyDescent="0.25">
      <c r="A30" s="139" t="s">
        <v>327</v>
      </c>
      <c r="B30" s="233" t="s">
        <v>309</v>
      </c>
      <c r="C30" s="341" t="s">
        <v>1101</v>
      </c>
    </row>
    <row r="31" spans="1:3" x14ac:dyDescent="0.25">
      <c r="A31" s="139" t="s">
        <v>327</v>
      </c>
      <c r="B31" s="233" t="s">
        <v>310</v>
      </c>
      <c r="C31" s="341" t="s">
        <v>1101</v>
      </c>
    </row>
    <row r="32" spans="1:3" x14ac:dyDescent="0.25">
      <c r="A32" s="139" t="s">
        <v>327</v>
      </c>
      <c r="B32" s="233" t="s">
        <v>311</v>
      </c>
      <c r="C32" s="340"/>
    </row>
    <row r="33" spans="1:8" x14ac:dyDescent="0.25">
      <c r="A33" s="139" t="s">
        <v>327</v>
      </c>
      <c r="B33" s="233" t="s">
        <v>312</v>
      </c>
      <c r="C33" s="340"/>
    </row>
    <row r="34" spans="1:8" x14ac:dyDescent="0.25">
      <c r="A34" s="139" t="s">
        <v>327</v>
      </c>
      <c r="B34" s="233" t="s">
        <v>313</v>
      </c>
      <c r="C34" s="340"/>
    </row>
    <row r="35" spans="1:8" x14ac:dyDescent="0.25">
      <c r="A35" s="139" t="s">
        <v>327</v>
      </c>
      <c r="B35" s="233" t="s">
        <v>314</v>
      </c>
      <c r="C35" s="340" t="s">
        <v>1101</v>
      </c>
    </row>
    <row r="36" spans="1:8" ht="9" customHeight="1" x14ac:dyDescent="0.25"/>
    <row r="37" spans="1:8" x14ac:dyDescent="0.25">
      <c r="A37" s="139" t="s">
        <v>326</v>
      </c>
      <c r="B37" s="639" t="s">
        <v>734</v>
      </c>
      <c r="C37" s="453"/>
      <c r="D37" s="453"/>
      <c r="E37" s="640"/>
      <c r="F37" s="641"/>
    </row>
    <row r="38" spans="1:8" s="259" customFormat="1" ht="26.4" x14ac:dyDescent="0.25">
      <c r="A38" s="139" t="s">
        <v>326</v>
      </c>
      <c r="B38" s="46"/>
      <c r="C38" s="638" t="s">
        <v>598</v>
      </c>
      <c r="D38" s="638"/>
      <c r="E38" s="47" t="s">
        <v>600</v>
      </c>
      <c r="F38" s="642" t="s">
        <v>599</v>
      </c>
      <c r="G38" s="643"/>
      <c r="H38" s="258"/>
    </row>
    <row r="39" spans="1:8" x14ac:dyDescent="0.25">
      <c r="A39" s="139" t="s">
        <v>326</v>
      </c>
      <c r="B39" s="34" t="s">
        <v>595</v>
      </c>
      <c r="C39" s="636"/>
      <c r="D39" s="637"/>
      <c r="E39" s="168"/>
      <c r="F39" s="455"/>
      <c r="G39" s="457"/>
      <c r="H39" s="86"/>
    </row>
    <row r="40" spans="1:8" x14ac:dyDescent="0.25">
      <c r="A40" s="139" t="s">
        <v>326</v>
      </c>
      <c r="B40" s="34" t="s">
        <v>596</v>
      </c>
      <c r="C40" s="636"/>
      <c r="D40" s="637"/>
      <c r="E40" s="168"/>
      <c r="F40" s="455"/>
      <c r="G40" s="457"/>
      <c r="H40" s="86"/>
    </row>
    <row r="41" spans="1:8" x14ac:dyDescent="0.25">
      <c r="A41" s="139" t="s">
        <v>326</v>
      </c>
      <c r="B41" s="34" t="s">
        <v>597</v>
      </c>
      <c r="C41" s="636"/>
      <c r="D41" s="637"/>
      <c r="E41" s="168"/>
      <c r="F41" s="455"/>
      <c r="G41" s="457"/>
      <c r="H41" s="86"/>
    </row>
    <row r="42" spans="1:8" ht="9" customHeight="1" x14ac:dyDescent="0.25"/>
    <row r="43" spans="1:8" ht="26.25" customHeight="1" x14ac:dyDescent="0.25">
      <c r="A43" s="139" t="s">
        <v>325</v>
      </c>
      <c r="B43" s="634" t="s">
        <v>546</v>
      </c>
      <c r="C43" s="452"/>
      <c r="D43" s="452"/>
      <c r="E43" s="452"/>
      <c r="F43" s="452"/>
    </row>
    <row r="44" spans="1:8" x14ac:dyDescent="0.25">
      <c r="A44" s="139" t="s">
        <v>325</v>
      </c>
      <c r="B44" s="233" t="s">
        <v>315</v>
      </c>
      <c r="C44" s="341" t="s">
        <v>1101</v>
      </c>
    </row>
    <row r="45" spans="1:8" x14ac:dyDescent="0.25">
      <c r="A45" s="139" t="s">
        <v>325</v>
      </c>
      <c r="B45" s="233" t="s">
        <v>316</v>
      </c>
      <c r="C45" s="340" t="s">
        <v>1101</v>
      </c>
    </row>
    <row r="46" spans="1:8" x14ac:dyDescent="0.25">
      <c r="A46" s="139" t="s">
        <v>325</v>
      </c>
      <c r="B46" s="233" t="s">
        <v>317</v>
      </c>
      <c r="C46" s="340" t="s">
        <v>1101</v>
      </c>
    </row>
    <row r="47" spans="1:8" ht="26.4" x14ac:dyDescent="0.25">
      <c r="A47" s="139" t="s">
        <v>325</v>
      </c>
      <c r="B47" s="233" t="s">
        <v>318</v>
      </c>
      <c r="C47" s="340" t="s">
        <v>1101</v>
      </c>
    </row>
    <row r="48" spans="1:8" x14ac:dyDescent="0.25">
      <c r="A48" s="139" t="s">
        <v>325</v>
      </c>
      <c r="B48" s="233" t="s">
        <v>319</v>
      </c>
      <c r="C48" s="340" t="s">
        <v>1101</v>
      </c>
    </row>
    <row r="49" spans="1:4" ht="27.75" customHeight="1" x14ac:dyDescent="0.25">
      <c r="A49" s="139" t="s">
        <v>325</v>
      </c>
      <c r="B49" s="233" t="s">
        <v>320</v>
      </c>
      <c r="C49" s="340"/>
    </row>
    <row r="50" spans="1:4" ht="24.75" customHeight="1" x14ac:dyDescent="0.25">
      <c r="A50" s="139" t="s">
        <v>325</v>
      </c>
      <c r="B50" s="233" t="s">
        <v>321</v>
      </c>
      <c r="C50" s="340"/>
    </row>
    <row r="51" spans="1:4" x14ac:dyDescent="0.25">
      <c r="A51" s="139" t="s">
        <v>325</v>
      </c>
      <c r="B51" s="233" t="s">
        <v>322</v>
      </c>
      <c r="C51" s="340"/>
    </row>
    <row r="52" spans="1:4" x14ac:dyDescent="0.25">
      <c r="A52" s="139" t="s">
        <v>325</v>
      </c>
      <c r="B52" s="233" t="s">
        <v>323</v>
      </c>
      <c r="C52" s="340"/>
    </row>
    <row r="53" spans="1:4" x14ac:dyDescent="0.25">
      <c r="A53" s="139" t="s">
        <v>325</v>
      </c>
      <c r="B53" s="257" t="s">
        <v>145</v>
      </c>
      <c r="C53" s="340"/>
    </row>
    <row r="54" spans="1:4" x14ac:dyDescent="0.25">
      <c r="A54" s="139" t="s">
        <v>325</v>
      </c>
      <c r="B54" s="260" t="s">
        <v>146</v>
      </c>
      <c r="C54" s="340"/>
    </row>
    <row r="55" spans="1:4" ht="15.75" customHeight="1" x14ac:dyDescent="0.25">
      <c r="A55" s="139" t="s">
        <v>325</v>
      </c>
      <c r="B55" s="261" t="s">
        <v>324</v>
      </c>
      <c r="C55" s="168"/>
      <c r="D55" s="181"/>
    </row>
    <row r="56" spans="1:4" ht="13.5" customHeight="1" x14ac:dyDescent="0.25">
      <c r="A56" s="139"/>
      <c r="B56" s="262"/>
      <c r="C56" s="263"/>
      <c r="D56" s="181"/>
    </row>
    <row r="57" spans="1:4" ht="3.75" customHeight="1" x14ac:dyDescent="0.25">
      <c r="A57" s="139"/>
      <c r="B57" s="635"/>
      <c r="C57" s="635"/>
    </row>
    <row r="58" spans="1:4" ht="4.5" hidden="1" customHeight="1" x14ac:dyDescent="0.25"/>
  </sheetData>
  <mergeCells count="23">
    <mergeCell ref="B43:F43"/>
    <mergeCell ref="B57:C57"/>
    <mergeCell ref="B9:D9"/>
    <mergeCell ref="B10:D10"/>
    <mergeCell ref="B11:D11"/>
    <mergeCell ref="B12:D12"/>
    <mergeCell ref="C39:D39"/>
    <mergeCell ref="C40:D40"/>
    <mergeCell ref="C41:D41"/>
    <mergeCell ref="F39:G39"/>
    <mergeCell ref="F40:G40"/>
    <mergeCell ref="F41:G41"/>
    <mergeCell ref="C38:D38"/>
    <mergeCell ref="B37:F37"/>
    <mergeCell ref="F38:G38"/>
    <mergeCell ref="B14:F14"/>
    <mergeCell ref="B8:D8"/>
    <mergeCell ref="A1:F1"/>
    <mergeCell ref="B4:D4"/>
    <mergeCell ref="B5:D5"/>
    <mergeCell ref="B7:D7"/>
    <mergeCell ref="B6:D6"/>
    <mergeCell ref="B3:F3"/>
  </mergeCells>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showGridLines="0" showRowColHeaders="0" showRuler="0" view="pageLayout" topLeftCell="A41" zoomScaleNormal="100" workbookViewId="0">
      <selection activeCell="D46" sqref="D46"/>
    </sheetView>
  </sheetViews>
  <sheetFormatPr defaultColWidth="0" defaultRowHeight="13.2" zeroHeight="1" x14ac:dyDescent="0.25"/>
  <cols>
    <col min="1" max="1" width="3.88671875" style="153" customWidth="1"/>
    <col min="2" max="2" width="29.33203125" style="154" customWidth="1"/>
    <col min="3" max="5" width="18.6640625" style="154" customWidth="1"/>
    <col min="6" max="6" width="0.6640625" style="154" customWidth="1"/>
    <col min="7" max="16384" width="0" style="154" hidden="1"/>
  </cols>
  <sheetData>
    <row r="1" spans="1:5" ht="17.399999999999999" x14ac:dyDescent="0.25">
      <c r="A1" s="451" t="s">
        <v>547</v>
      </c>
      <c r="B1" s="451"/>
      <c r="C1" s="451"/>
      <c r="D1" s="451"/>
      <c r="E1" s="451"/>
    </row>
    <row r="2" spans="1:5" ht="17.399999999999999" x14ac:dyDescent="0.25">
      <c r="A2" s="151"/>
      <c r="B2" s="151"/>
      <c r="C2" s="151"/>
      <c r="D2" s="151"/>
      <c r="E2" s="151"/>
    </row>
    <row r="3" spans="1:5" s="265" customFormat="1" x14ac:dyDescent="0.25">
      <c r="A3" s="88" t="s">
        <v>717</v>
      </c>
      <c r="B3" s="264" t="s">
        <v>137</v>
      </c>
      <c r="C3" s="264"/>
      <c r="D3" s="309" t="s">
        <v>1102</v>
      </c>
      <c r="E3" s="264"/>
    </row>
    <row r="4" spans="1:5" x14ac:dyDescent="0.25"/>
    <row r="5" spans="1:5" ht="27.75" customHeight="1" x14ac:dyDescent="0.25">
      <c r="B5" s="634" t="s">
        <v>1049</v>
      </c>
      <c r="C5" s="634"/>
      <c r="D5" s="634"/>
      <c r="E5" s="634"/>
    </row>
    <row r="6" spans="1:5" x14ac:dyDescent="0.25">
      <c r="B6" s="152"/>
      <c r="C6" s="152"/>
      <c r="D6" s="152"/>
      <c r="E6" s="152"/>
    </row>
    <row r="7" spans="1:5" ht="38.25" customHeight="1" x14ac:dyDescent="0.25">
      <c r="A7" s="182"/>
      <c r="B7" s="645" t="s">
        <v>1050</v>
      </c>
      <c r="C7" s="452"/>
      <c r="D7" s="452"/>
      <c r="E7" s="452"/>
    </row>
    <row r="8" spans="1:5" x14ac:dyDescent="0.25">
      <c r="B8" s="266"/>
      <c r="C8" s="152"/>
      <c r="D8" s="86"/>
      <c r="E8" s="267"/>
    </row>
    <row r="9" spans="1:5" x14ac:dyDescent="0.25">
      <c r="A9" s="139"/>
      <c r="B9" s="139"/>
      <c r="C9" s="139"/>
      <c r="D9" s="139"/>
      <c r="E9" s="139"/>
    </row>
    <row r="10" spans="1:5" ht="125.4" customHeight="1" x14ac:dyDescent="0.25">
      <c r="A10" s="88" t="s">
        <v>560</v>
      </c>
      <c r="B10" s="644" t="s">
        <v>1051</v>
      </c>
      <c r="C10" s="452"/>
      <c r="D10" s="452"/>
      <c r="E10" s="452"/>
    </row>
    <row r="11" spans="1:5" x14ac:dyDescent="0.25">
      <c r="A11" s="139"/>
      <c r="C11" s="239"/>
      <c r="D11" s="139"/>
      <c r="E11" s="139"/>
    </row>
    <row r="12" spans="1:5" x14ac:dyDescent="0.25">
      <c r="A12" s="139" t="s">
        <v>560</v>
      </c>
      <c r="B12" s="253"/>
      <c r="C12" s="163" t="s">
        <v>548</v>
      </c>
      <c r="D12" s="163" t="s">
        <v>238</v>
      </c>
    </row>
    <row r="13" spans="1:5" ht="26.4" x14ac:dyDescent="0.25">
      <c r="A13" s="139" t="s">
        <v>560</v>
      </c>
      <c r="B13" s="134" t="s">
        <v>457</v>
      </c>
      <c r="C13" s="268"/>
      <c r="D13" s="310"/>
    </row>
    <row r="14" spans="1:5" ht="39.6" x14ac:dyDescent="0.25">
      <c r="A14" s="139" t="s">
        <v>560</v>
      </c>
      <c r="B14" s="134" t="s">
        <v>458</v>
      </c>
      <c r="C14" s="268"/>
      <c r="D14" s="311"/>
    </row>
    <row r="15" spans="1:5" ht="26.4" x14ac:dyDescent="0.25">
      <c r="A15" s="139" t="s">
        <v>560</v>
      </c>
      <c r="B15" s="134" t="s">
        <v>459</v>
      </c>
      <c r="C15" s="268"/>
      <c r="D15" s="312">
        <v>6546.9</v>
      </c>
    </row>
    <row r="16" spans="1:5" ht="26.4" x14ac:dyDescent="0.25">
      <c r="A16" s="139" t="s">
        <v>560</v>
      </c>
      <c r="B16" s="134" t="s">
        <v>460</v>
      </c>
      <c r="C16" s="268"/>
      <c r="D16" s="312">
        <v>18816.900000000001</v>
      </c>
    </row>
    <row r="17" spans="1:5" ht="26.4" x14ac:dyDescent="0.25">
      <c r="A17" s="139" t="s">
        <v>560</v>
      </c>
      <c r="B17" s="233" t="s">
        <v>461</v>
      </c>
      <c r="C17" s="268"/>
      <c r="D17" s="313">
        <v>18816.900000000001</v>
      </c>
    </row>
    <row r="18" spans="1:5" x14ac:dyDescent="0.25">
      <c r="A18" s="139"/>
      <c r="B18" s="269"/>
      <c r="C18" s="270"/>
      <c r="D18" s="314"/>
    </row>
    <row r="19" spans="1:5" x14ac:dyDescent="0.25">
      <c r="A19" s="139" t="s">
        <v>560</v>
      </c>
      <c r="B19" s="233" t="s">
        <v>267</v>
      </c>
      <c r="C19" s="268"/>
      <c r="D19" s="315">
        <v>1703.5</v>
      </c>
    </row>
    <row r="20" spans="1:5" x14ac:dyDescent="0.25">
      <c r="A20" s="139"/>
      <c r="B20" s="269"/>
      <c r="C20" s="270"/>
      <c r="D20" s="314"/>
    </row>
    <row r="21" spans="1:5" ht="26.4" x14ac:dyDescent="0.25">
      <c r="A21" s="139" t="s">
        <v>560</v>
      </c>
      <c r="B21" s="233" t="s">
        <v>268</v>
      </c>
      <c r="C21" s="268"/>
      <c r="D21" s="316">
        <v>9326</v>
      </c>
    </row>
    <row r="22" spans="1:5" ht="26.4" x14ac:dyDescent="0.25">
      <c r="A22" s="139" t="s">
        <v>560</v>
      </c>
      <c r="B22" s="233" t="s">
        <v>269</v>
      </c>
      <c r="C22" s="268"/>
      <c r="D22" s="268"/>
    </row>
    <row r="23" spans="1:5" ht="26.4" x14ac:dyDescent="0.25">
      <c r="A23" s="139" t="s">
        <v>560</v>
      </c>
      <c r="B23" s="233" t="s">
        <v>270</v>
      </c>
      <c r="C23" s="268"/>
      <c r="D23" s="268"/>
    </row>
    <row r="24" spans="1:5" x14ac:dyDescent="0.25"/>
    <row r="25" spans="1:5" ht="38.25" customHeight="1" x14ac:dyDescent="0.25">
      <c r="A25" s="139" t="s">
        <v>560</v>
      </c>
      <c r="B25" s="455" t="s">
        <v>271</v>
      </c>
      <c r="C25" s="457"/>
      <c r="D25" s="271"/>
    </row>
    <row r="26" spans="1:5" x14ac:dyDescent="0.25">
      <c r="A26" s="139"/>
      <c r="B26" s="86"/>
      <c r="C26" s="86"/>
      <c r="D26" s="272"/>
    </row>
    <row r="27" spans="1:5" x14ac:dyDescent="0.25">
      <c r="A27" s="139" t="s">
        <v>560</v>
      </c>
      <c r="B27" s="558" t="s">
        <v>272</v>
      </c>
      <c r="C27" s="519"/>
      <c r="D27" s="519"/>
      <c r="E27" s="559"/>
    </row>
    <row r="28" spans="1:5" x14ac:dyDescent="0.25">
      <c r="A28" s="139"/>
      <c r="B28" s="560"/>
      <c r="C28" s="453"/>
      <c r="D28" s="453"/>
      <c r="E28" s="561"/>
    </row>
    <row r="29" spans="1:5" x14ac:dyDescent="0.25"/>
    <row r="30" spans="1:5" x14ac:dyDescent="0.25">
      <c r="A30" s="139" t="s">
        <v>273</v>
      </c>
      <c r="B30" s="520"/>
      <c r="C30" s="508"/>
      <c r="D30" s="182" t="s">
        <v>550</v>
      </c>
      <c r="E30" s="182" t="s">
        <v>551</v>
      </c>
    </row>
    <row r="31" spans="1:5" ht="25.5" customHeight="1" x14ac:dyDescent="0.25">
      <c r="A31" s="139" t="s">
        <v>273</v>
      </c>
      <c r="B31" s="646" t="s">
        <v>549</v>
      </c>
      <c r="C31" s="647"/>
      <c r="D31" s="256"/>
      <c r="E31" s="256"/>
    </row>
    <row r="32" spans="1:5" x14ac:dyDescent="0.25"/>
    <row r="33" spans="1:5" x14ac:dyDescent="0.25">
      <c r="A33" s="139" t="s">
        <v>274</v>
      </c>
      <c r="B33" s="520"/>
      <c r="C33" s="508"/>
      <c r="D33" s="182" t="s">
        <v>488</v>
      </c>
      <c r="E33" s="182" t="s">
        <v>489</v>
      </c>
    </row>
    <row r="34" spans="1:5" ht="27.75" customHeight="1" x14ac:dyDescent="0.25">
      <c r="A34" s="139" t="s">
        <v>274</v>
      </c>
      <c r="B34" s="646" t="s">
        <v>277</v>
      </c>
      <c r="C34" s="647"/>
      <c r="D34" s="168"/>
      <c r="E34" s="168"/>
    </row>
    <row r="35" spans="1:5" x14ac:dyDescent="0.25"/>
    <row r="36" spans="1:5" x14ac:dyDescent="0.25">
      <c r="A36" s="139" t="s">
        <v>275</v>
      </c>
      <c r="D36" s="182" t="s">
        <v>488</v>
      </c>
      <c r="E36" s="182" t="s">
        <v>489</v>
      </c>
    </row>
    <row r="37" spans="1:5" ht="28.5" customHeight="1" x14ac:dyDescent="0.25">
      <c r="A37" s="139" t="s">
        <v>275</v>
      </c>
      <c r="B37" s="576" t="s">
        <v>138</v>
      </c>
      <c r="C37" s="648"/>
      <c r="D37" s="168"/>
      <c r="E37" s="168"/>
    </row>
    <row r="38" spans="1:5" ht="28.5" customHeight="1" x14ac:dyDescent="0.25">
      <c r="A38" s="139" t="s">
        <v>275</v>
      </c>
      <c r="B38" s="576"/>
      <c r="C38" s="648"/>
      <c r="D38" s="168" t="s">
        <v>140</v>
      </c>
      <c r="E38" s="273"/>
    </row>
    <row r="39" spans="1:5" ht="28.5" customHeight="1" x14ac:dyDescent="0.25">
      <c r="A39" s="139" t="s">
        <v>275</v>
      </c>
      <c r="B39" s="576" t="s">
        <v>139</v>
      </c>
      <c r="C39" s="648"/>
      <c r="D39" s="274"/>
      <c r="E39" s="273"/>
    </row>
    <row r="40" spans="1:5" x14ac:dyDescent="0.25">
      <c r="B40" s="445"/>
      <c r="C40" s="445"/>
      <c r="D40" s="445"/>
      <c r="E40" s="445"/>
    </row>
    <row r="41" spans="1:5" ht="19.5" customHeight="1" x14ac:dyDescent="0.25">
      <c r="A41" s="139" t="s">
        <v>276</v>
      </c>
      <c r="B41" s="453" t="s">
        <v>1103</v>
      </c>
      <c r="C41" s="453"/>
      <c r="D41" s="453"/>
      <c r="E41" s="453"/>
    </row>
    <row r="42" spans="1:5" ht="26.4" x14ac:dyDescent="0.25">
      <c r="A42" s="139" t="s">
        <v>276</v>
      </c>
      <c r="B42" s="253"/>
      <c r="C42" s="177" t="s">
        <v>552</v>
      </c>
      <c r="D42" s="177" t="s">
        <v>553</v>
      </c>
      <c r="E42" s="177" t="s">
        <v>554</v>
      </c>
    </row>
    <row r="43" spans="1:5" x14ac:dyDescent="0.25">
      <c r="A43" s="139" t="s">
        <v>276</v>
      </c>
      <c r="B43" s="155" t="s">
        <v>555</v>
      </c>
      <c r="C43" s="317">
        <v>1270</v>
      </c>
      <c r="D43" s="317">
        <v>1270</v>
      </c>
      <c r="E43" s="317">
        <v>1270</v>
      </c>
    </row>
    <row r="44" spans="1:5" x14ac:dyDescent="0.25">
      <c r="A44" s="139" t="s">
        <v>276</v>
      </c>
      <c r="B44" s="155" t="s">
        <v>556</v>
      </c>
      <c r="C44" s="275"/>
      <c r="D44" s="275"/>
      <c r="E44" s="271"/>
    </row>
    <row r="45" spans="1:5" x14ac:dyDescent="0.25">
      <c r="A45" s="139" t="s">
        <v>276</v>
      </c>
      <c r="B45" s="155" t="s">
        <v>557</v>
      </c>
      <c r="C45" s="275"/>
      <c r="D45" s="271"/>
      <c r="E45" s="271"/>
    </row>
    <row r="46" spans="1:5" ht="52.8" x14ac:dyDescent="0.25">
      <c r="A46" s="139" t="s">
        <v>276</v>
      </c>
      <c r="B46" s="175" t="s">
        <v>592</v>
      </c>
      <c r="C46" s="275"/>
      <c r="D46" s="275"/>
      <c r="E46" s="318">
        <v>8724</v>
      </c>
    </row>
    <row r="47" spans="1:5" x14ac:dyDescent="0.25">
      <c r="A47" s="139" t="s">
        <v>276</v>
      </c>
      <c r="B47" s="155" t="s">
        <v>558</v>
      </c>
      <c r="C47" s="317">
        <v>3620</v>
      </c>
      <c r="D47" s="317">
        <v>3620</v>
      </c>
      <c r="E47" s="317">
        <v>3620</v>
      </c>
    </row>
    <row r="48" spans="1:5" x14ac:dyDescent="0.25">
      <c r="A48" s="139" t="s">
        <v>276</v>
      </c>
      <c r="B48" s="155" t="s">
        <v>559</v>
      </c>
      <c r="C48" s="271"/>
      <c r="D48" s="271"/>
      <c r="E48" s="271"/>
    </row>
    <row r="49" spans="1:3" x14ac:dyDescent="0.25"/>
    <row r="50" spans="1:3" x14ac:dyDescent="0.25"/>
    <row r="51" spans="1:3" x14ac:dyDescent="0.25">
      <c r="A51" s="139" t="s">
        <v>392</v>
      </c>
      <c r="B51" s="632" t="s">
        <v>657</v>
      </c>
      <c r="C51" s="632"/>
    </row>
    <row r="52" spans="1:3" ht="26.4" x14ac:dyDescent="0.25">
      <c r="A52" s="139" t="s">
        <v>392</v>
      </c>
      <c r="B52" s="134" t="s">
        <v>822</v>
      </c>
      <c r="C52" s="276"/>
    </row>
    <row r="53" spans="1:3" ht="26.4" x14ac:dyDescent="0.25">
      <c r="A53" s="139" t="s">
        <v>392</v>
      </c>
      <c r="B53" s="134" t="s">
        <v>825</v>
      </c>
      <c r="C53" s="276"/>
    </row>
    <row r="54" spans="1:3" ht="26.4" x14ac:dyDescent="0.25">
      <c r="A54" s="139" t="s">
        <v>392</v>
      </c>
      <c r="B54" s="134" t="s">
        <v>459</v>
      </c>
      <c r="C54" s="319">
        <v>218.23</v>
      </c>
    </row>
    <row r="55" spans="1:3" ht="26.4" x14ac:dyDescent="0.25">
      <c r="A55" s="139" t="s">
        <v>392</v>
      </c>
      <c r="B55" s="134" t="s">
        <v>824</v>
      </c>
      <c r="C55" s="319">
        <v>627.23</v>
      </c>
    </row>
    <row r="56" spans="1:3" ht="26.4" x14ac:dyDescent="0.25">
      <c r="A56" s="139" t="s">
        <v>392</v>
      </c>
      <c r="B56" s="134" t="s">
        <v>823</v>
      </c>
      <c r="C56" s="319">
        <v>627.23</v>
      </c>
    </row>
    <row r="57" spans="1:3" x14ac:dyDescent="0.25"/>
  </sheetData>
  <mergeCells count="16">
    <mergeCell ref="B41:E41"/>
    <mergeCell ref="B51:C51"/>
    <mergeCell ref="B31:C31"/>
    <mergeCell ref="B33:C33"/>
    <mergeCell ref="B34:C34"/>
    <mergeCell ref="B37:C37"/>
    <mergeCell ref="B38:C38"/>
    <mergeCell ref="B39:C39"/>
    <mergeCell ref="A1:E1"/>
    <mergeCell ref="B40:E40"/>
    <mergeCell ref="B5:E5"/>
    <mergeCell ref="B10:E10"/>
    <mergeCell ref="B25:C25"/>
    <mergeCell ref="B30:C30"/>
    <mergeCell ref="B27:E28"/>
    <mergeCell ref="B7:E7"/>
  </mergeCells>
  <phoneticPr fontId="0" type="noConversion"/>
  <hyperlinks>
    <hyperlink ref="D3" r:id="rId1"/>
  </hyperlinks>
  <pageMargins left="0.75" right="0.75" top="1" bottom="1" header="0.5" footer="0.5"/>
  <pageSetup scale="75" orientation="portrait" r:id="rId2"/>
  <headerFooter alignWithMargins="0">
    <oddHeader>&amp;CCommon Data Set 2019-2020</oddHeader>
    <oddFooter>&amp;C&amp;A&amp;RPage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8"/>
  <sheetViews>
    <sheetView showGridLines="0" showRowColHeaders="0" showRuler="0" view="pageLayout" zoomScaleNormal="100" workbookViewId="0">
      <selection activeCell="E155" sqref="E155"/>
    </sheetView>
  </sheetViews>
  <sheetFormatPr defaultColWidth="0" defaultRowHeight="13.2" zeroHeight="1" x14ac:dyDescent="0.25"/>
  <cols>
    <col min="1" max="1" width="4.6640625" style="153" customWidth="1"/>
    <col min="2" max="2" width="2.5546875" style="154" customWidth="1"/>
    <col min="3" max="3" width="41" style="154" customWidth="1"/>
    <col min="4" max="6" width="14.33203125" style="154" customWidth="1"/>
    <col min="7" max="7" width="9.109375" style="154" customWidth="1"/>
    <col min="8" max="16384" width="0" style="154" hidden="1"/>
  </cols>
  <sheetData>
    <row r="1" spans="1:6" ht="17.399999999999999" x14ac:dyDescent="0.25">
      <c r="A1" s="451" t="s">
        <v>393</v>
      </c>
      <c r="B1" s="451"/>
      <c r="C1" s="451"/>
      <c r="D1" s="451"/>
      <c r="E1" s="451"/>
      <c r="F1" s="451"/>
    </row>
    <row r="2" spans="1:6" x14ac:dyDescent="0.25"/>
    <row r="3" spans="1:6" ht="15.6" x14ac:dyDescent="0.25">
      <c r="B3" s="675" t="s">
        <v>394</v>
      </c>
      <c r="C3" s="500"/>
      <c r="D3" s="500"/>
    </row>
    <row r="4" spans="1:6" ht="116.25" customHeight="1" x14ac:dyDescent="0.25">
      <c r="A4" s="116"/>
      <c r="B4" s="556" t="s">
        <v>1052</v>
      </c>
      <c r="C4" s="452"/>
      <c r="D4" s="452"/>
      <c r="E4" s="452"/>
      <c r="F4" s="452"/>
    </row>
    <row r="5" spans="1:6" x14ac:dyDescent="0.25">
      <c r="A5" s="116"/>
      <c r="B5" s="143"/>
      <c r="C5" s="152"/>
      <c r="D5" s="152"/>
      <c r="E5" s="152"/>
      <c r="F5" s="152"/>
    </row>
    <row r="6" spans="1:6" ht="26.4" x14ac:dyDescent="0.25">
      <c r="A6" s="116" t="s">
        <v>341</v>
      </c>
      <c r="B6" s="676"/>
      <c r="C6" s="677"/>
      <c r="D6" s="677"/>
      <c r="E6" s="177" t="s">
        <v>1053</v>
      </c>
      <c r="F6" s="47" t="s">
        <v>1054</v>
      </c>
    </row>
    <row r="7" spans="1:6" ht="27" customHeight="1" x14ac:dyDescent="0.25">
      <c r="A7" s="139" t="s">
        <v>341</v>
      </c>
      <c r="B7" s="443" t="s">
        <v>200</v>
      </c>
      <c r="C7" s="450"/>
      <c r="D7" s="450"/>
      <c r="E7" s="277"/>
      <c r="F7" s="277" t="s">
        <v>1104</v>
      </c>
    </row>
    <row r="8" spans="1:6" x14ac:dyDescent="0.25">
      <c r="A8" s="139"/>
      <c r="B8" s="81"/>
      <c r="C8" s="86"/>
      <c r="D8" s="86"/>
      <c r="E8" s="278"/>
      <c r="F8" s="278"/>
    </row>
    <row r="9" spans="1:6" x14ac:dyDescent="0.25">
      <c r="A9" s="139" t="s">
        <v>343</v>
      </c>
      <c r="B9" s="452" t="s">
        <v>183</v>
      </c>
      <c r="C9" s="452"/>
      <c r="D9" s="452"/>
      <c r="E9" s="452"/>
      <c r="F9" s="452"/>
    </row>
    <row r="10" spans="1:6" x14ac:dyDescent="0.25">
      <c r="A10" s="139" t="s">
        <v>343</v>
      </c>
      <c r="B10" s="674" t="s">
        <v>184</v>
      </c>
      <c r="C10" s="674"/>
      <c r="D10" s="168"/>
    </row>
    <row r="11" spans="1:6" x14ac:dyDescent="0.25">
      <c r="A11" s="139" t="s">
        <v>343</v>
      </c>
      <c r="B11" s="555" t="s">
        <v>185</v>
      </c>
      <c r="C11" s="555"/>
      <c r="D11" s="168"/>
    </row>
    <row r="12" spans="1:6" x14ac:dyDescent="0.25">
      <c r="A12" s="139" t="s">
        <v>343</v>
      </c>
      <c r="B12" s="555" t="s">
        <v>186</v>
      </c>
      <c r="C12" s="555"/>
      <c r="D12" s="168"/>
    </row>
    <row r="13" spans="1:6" x14ac:dyDescent="0.25"/>
    <row r="14" spans="1:6" ht="57" x14ac:dyDescent="0.25">
      <c r="A14" s="139" t="s">
        <v>341</v>
      </c>
      <c r="B14" s="671"/>
      <c r="C14" s="672"/>
      <c r="D14" s="673"/>
      <c r="E14" s="138" t="s">
        <v>399</v>
      </c>
      <c r="F14" s="138" t="s">
        <v>400</v>
      </c>
    </row>
    <row r="15" spans="1:6" ht="13.8" x14ac:dyDescent="0.25">
      <c r="A15" s="139" t="s">
        <v>341</v>
      </c>
      <c r="B15" s="668" t="s">
        <v>395</v>
      </c>
      <c r="C15" s="669"/>
      <c r="D15" s="669"/>
      <c r="E15" s="669"/>
      <c r="F15" s="670"/>
    </row>
    <row r="16" spans="1:6" ht="13.8" thickBot="1" x14ac:dyDescent="0.3">
      <c r="A16" s="139" t="s">
        <v>341</v>
      </c>
      <c r="B16" s="455" t="s">
        <v>396</v>
      </c>
      <c r="C16" s="456"/>
      <c r="D16" s="457"/>
      <c r="E16" s="372">
        <v>5487721</v>
      </c>
      <c r="F16" s="374"/>
    </row>
    <row r="17" spans="1:6" ht="26.25" customHeight="1" thickBot="1" x14ac:dyDescent="0.3">
      <c r="A17" s="139" t="s">
        <v>341</v>
      </c>
      <c r="B17" s="455" t="s">
        <v>462</v>
      </c>
      <c r="C17" s="456"/>
      <c r="D17" s="457"/>
      <c r="E17" s="372">
        <v>2150011</v>
      </c>
      <c r="F17" s="374"/>
    </row>
    <row r="18" spans="1:6" ht="40.5" customHeight="1" thickBot="1" x14ac:dyDescent="0.3">
      <c r="A18" s="139" t="s">
        <v>341</v>
      </c>
      <c r="B18" s="576" t="s">
        <v>770</v>
      </c>
      <c r="C18" s="664"/>
      <c r="D18" s="648"/>
      <c r="E18" s="372">
        <v>426009</v>
      </c>
      <c r="F18" s="372">
        <v>368847</v>
      </c>
    </row>
    <row r="19" spans="1:6" ht="27.75" customHeight="1" thickBot="1" x14ac:dyDescent="0.3">
      <c r="A19" s="139" t="s">
        <v>341</v>
      </c>
      <c r="B19" s="455" t="s">
        <v>201</v>
      </c>
      <c r="C19" s="456"/>
      <c r="D19" s="457"/>
      <c r="E19" s="372">
        <v>0</v>
      </c>
      <c r="F19" s="372">
        <v>414831</v>
      </c>
    </row>
    <row r="20" spans="1:6" ht="13.8" thickBot="1" x14ac:dyDescent="0.3">
      <c r="A20" s="139" t="s">
        <v>341</v>
      </c>
      <c r="B20" s="665" t="s">
        <v>507</v>
      </c>
      <c r="C20" s="666"/>
      <c r="D20" s="667"/>
      <c r="E20" s="373">
        <v>8063741</v>
      </c>
      <c r="F20" s="373">
        <v>783679</v>
      </c>
    </row>
    <row r="21" spans="1:6" ht="13.8" x14ac:dyDescent="0.25">
      <c r="A21" s="139" t="s">
        <v>341</v>
      </c>
      <c r="B21" s="668" t="s">
        <v>508</v>
      </c>
      <c r="C21" s="669"/>
      <c r="D21" s="669"/>
      <c r="E21" s="669"/>
      <c r="F21" s="670"/>
    </row>
    <row r="22" spans="1:6" ht="13.8" thickBot="1" x14ac:dyDescent="0.3">
      <c r="A22" s="139" t="s">
        <v>341</v>
      </c>
      <c r="B22" s="455" t="s">
        <v>509</v>
      </c>
      <c r="C22" s="456"/>
      <c r="D22" s="457"/>
      <c r="E22" s="372">
        <v>5870636</v>
      </c>
      <c r="F22" s="372">
        <v>247489</v>
      </c>
    </row>
    <row r="23" spans="1:6" ht="13.8" thickBot="1" x14ac:dyDescent="0.3">
      <c r="A23" s="139" t="s">
        <v>341</v>
      </c>
      <c r="B23" s="455" t="s">
        <v>826</v>
      </c>
      <c r="C23" s="456"/>
      <c r="D23" s="457"/>
      <c r="E23" s="372">
        <v>2876634</v>
      </c>
      <c r="F23" s="374"/>
    </row>
    <row r="24" spans="1:6" ht="25.5" customHeight="1" thickBot="1" x14ac:dyDescent="0.3">
      <c r="A24" s="139" t="s">
        <v>341</v>
      </c>
      <c r="B24" s="455" t="s">
        <v>463</v>
      </c>
      <c r="C24" s="456"/>
      <c r="D24" s="457"/>
      <c r="E24" s="372">
        <v>543413</v>
      </c>
      <c r="F24" s="374"/>
    </row>
    <row r="25" spans="1:6" ht="13.8" thickBot="1" x14ac:dyDescent="0.3">
      <c r="A25" s="139" t="s">
        <v>341</v>
      </c>
      <c r="B25" s="665" t="s">
        <v>510</v>
      </c>
      <c r="C25" s="666"/>
      <c r="D25" s="667"/>
      <c r="E25" s="373">
        <v>9290684</v>
      </c>
      <c r="F25" s="373">
        <v>247489</v>
      </c>
    </row>
    <row r="26" spans="1:6" ht="13.8" x14ac:dyDescent="0.25">
      <c r="A26" s="139" t="s">
        <v>341</v>
      </c>
      <c r="B26" s="668" t="s">
        <v>334</v>
      </c>
      <c r="C26" s="669"/>
      <c r="D26" s="669"/>
      <c r="E26" s="669"/>
      <c r="F26" s="670"/>
    </row>
    <row r="27" spans="1:6" ht="13.8" thickBot="1" x14ac:dyDescent="0.3">
      <c r="A27" s="139" t="s">
        <v>341</v>
      </c>
      <c r="B27" s="455" t="s">
        <v>511</v>
      </c>
      <c r="C27" s="456"/>
      <c r="D27" s="457"/>
      <c r="E27" s="372">
        <v>510138</v>
      </c>
      <c r="F27" s="372">
        <v>0</v>
      </c>
    </row>
    <row r="28" spans="1:6" ht="38.25" customHeight="1" thickBot="1" x14ac:dyDescent="0.3">
      <c r="A28" s="139" t="s">
        <v>341</v>
      </c>
      <c r="B28" s="455" t="s">
        <v>965</v>
      </c>
      <c r="C28" s="456"/>
      <c r="D28" s="457"/>
      <c r="E28" s="375"/>
      <c r="F28" s="375"/>
    </row>
    <row r="29" spans="1:6" ht="13.8" thickBot="1" x14ac:dyDescent="0.3">
      <c r="A29" s="139" t="s">
        <v>341</v>
      </c>
      <c r="B29" s="455" t="s">
        <v>512</v>
      </c>
      <c r="C29" s="456"/>
      <c r="D29" s="457"/>
      <c r="E29" s="372">
        <v>0</v>
      </c>
      <c r="F29" s="372">
        <v>0</v>
      </c>
    </row>
    <row r="30" spans="1:6" x14ac:dyDescent="0.25"/>
    <row r="31" spans="1:6" ht="87" customHeight="1" x14ac:dyDescent="0.25">
      <c r="A31" s="139" t="s">
        <v>342</v>
      </c>
      <c r="B31" s="634" t="s">
        <v>147</v>
      </c>
      <c r="C31" s="452"/>
      <c r="D31" s="452"/>
      <c r="E31" s="452"/>
      <c r="F31" s="452"/>
    </row>
    <row r="32" spans="1:6" ht="36" x14ac:dyDescent="0.25">
      <c r="A32" s="139" t="s">
        <v>342</v>
      </c>
      <c r="B32" s="56"/>
      <c r="C32" s="57"/>
      <c r="D32" s="20" t="s">
        <v>513</v>
      </c>
      <c r="E32" s="20" t="s">
        <v>514</v>
      </c>
      <c r="F32" s="20" t="s">
        <v>515</v>
      </c>
    </row>
    <row r="33" spans="1:6" ht="23.4" thickBot="1" x14ac:dyDescent="0.3">
      <c r="A33" s="116" t="s">
        <v>342</v>
      </c>
      <c r="B33" s="49" t="s">
        <v>516</v>
      </c>
      <c r="C33" s="50" t="s">
        <v>1055</v>
      </c>
      <c r="D33" s="376">
        <v>344</v>
      </c>
      <c r="E33" s="376">
        <v>1327</v>
      </c>
      <c r="F33" s="376">
        <v>733</v>
      </c>
    </row>
    <row r="34" spans="1:6" ht="24.75" customHeight="1" thickBot="1" x14ac:dyDescent="0.3">
      <c r="A34" s="139" t="s">
        <v>342</v>
      </c>
      <c r="B34" s="49" t="s">
        <v>519</v>
      </c>
      <c r="C34" s="50" t="s">
        <v>464</v>
      </c>
      <c r="D34" s="376">
        <v>311</v>
      </c>
      <c r="E34" s="376">
        <v>1165</v>
      </c>
      <c r="F34" s="376">
        <v>448</v>
      </c>
    </row>
    <row r="35" spans="1:6" ht="24" thickBot="1" x14ac:dyDescent="0.3">
      <c r="A35" s="139" t="s">
        <v>342</v>
      </c>
      <c r="B35" s="49" t="s">
        <v>520</v>
      </c>
      <c r="C35" s="50" t="s">
        <v>521</v>
      </c>
      <c r="D35" s="376">
        <v>289</v>
      </c>
      <c r="E35" s="376">
        <v>1116</v>
      </c>
      <c r="F35" s="376">
        <v>420</v>
      </c>
    </row>
    <row r="36" spans="1:6" ht="24" thickBot="1" x14ac:dyDescent="0.3">
      <c r="A36" s="139" t="s">
        <v>342</v>
      </c>
      <c r="B36" s="49" t="s">
        <v>522</v>
      </c>
      <c r="C36" s="50" t="s">
        <v>465</v>
      </c>
      <c r="D36" s="376">
        <v>289</v>
      </c>
      <c r="E36" s="376">
        <v>1116</v>
      </c>
      <c r="F36" s="376">
        <v>420</v>
      </c>
    </row>
    <row r="37" spans="1:6" ht="24" thickBot="1" x14ac:dyDescent="0.3">
      <c r="A37" s="139" t="s">
        <v>342</v>
      </c>
      <c r="B37" s="49" t="s">
        <v>523</v>
      </c>
      <c r="C37" s="50" t="s">
        <v>243</v>
      </c>
      <c r="D37" s="376">
        <v>250</v>
      </c>
      <c r="E37" s="376">
        <v>942</v>
      </c>
      <c r="F37" s="376">
        <v>365</v>
      </c>
    </row>
    <row r="38" spans="1:6" ht="24" thickBot="1" x14ac:dyDescent="0.3">
      <c r="A38" s="139" t="s">
        <v>342</v>
      </c>
      <c r="B38" s="49" t="s">
        <v>524</v>
      </c>
      <c r="C38" s="50" t="s">
        <v>244</v>
      </c>
      <c r="D38" s="376">
        <v>265</v>
      </c>
      <c r="E38" s="376">
        <v>1000</v>
      </c>
      <c r="F38" s="376">
        <v>306</v>
      </c>
    </row>
    <row r="39" spans="1:6" ht="24" thickBot="1" x14ac:dyDescent="0.3">
      <c r="A39" s="139" t="s">
        <v>342</v>
      </c>
      <c r="B39" s="49" t="s">
        <v>525</v>
      </c>
      <c r="C39" s="50" t="s">
        <v>245</v>
      </c>
      <c r="D39" s="376">
        <v>89</v>
      </c>
      <c r="E39" s="376">
        <v>239</v>
      </c>
      <c r="F39" s="376">
        <v>18</v>
      </c>
    </row>
    <row r="40" spans="1:6" ht="35.4" thickBot="1" x14ac:dyDescent="0.3">
      <c r="A40" s="139" t="s">
        <v>342</v>
      </c>
      <c r="B40" s="49" t="s">
        <v>526</v>
      </c>
      <c r="C40" s="50" t="s">
        <v>538</v>
      </c>
      <c r="D40" s="376">
        <v>216</v>
      </c>
      <c r="E40" s="376">
        <v>786</v>
      </c>
      <c r="F40" s="376">
        <v>178</v>
      </c>
    </row>
    <row r="41" spans="1:6" ht="69" thickBot="1" x14ac:dyDescent="0.3">
      <c r="A41" s="139" t="s">
        <v>342</v>
      </c>
      <c r="B41" s="49" t="s">
        <v>527</v>
      </c>
      <c r="C41" s="50" t="s">
        <v>246</v>
      </c>
      <c r="D41" s="377">
        <v>0.86</v>
      </c>
      <c r="E41" s="377">
        <v>0.85</v>
      </c>
      <c r="F41" s="377">
        <v>0.71</v>
      </c>
    </row>
    <row r="42" spans="1:6" ht="46.8" thickBot="1" x14ac:dyDescent="0.3">
      <c r="A42" s="139" t="s">
        <v>342</v>
      </c>
      <c r="B42" s="49" t="s">
        <v>528</v>
      </c>
      <c r="C42" s="50" t="s">
        <v>879</v>
      </c>
      <c r="D42" s="376" t="s">
        <v>1108</v>
      </c>
      <c r="E42" s="376" t="s">
        <v>1109</v>
      </c>
      <c r="F42" s="376" t="s">
        <v>1110</v>
      </c>
    </row>
    <row r="43" spans="1:6" ht="24" thickBot="1" x14ac:dyDescent="0.3">
      <c r="A43" s="139" t="s">
        <v>342</v>
      </c>
      <c r="B43" s="52" t="s">
        <v>529</v>
      </c>
      <c r="C43" s="53" t="s">
        <v>247</v>
      </c>
      <c r="D43" s="376" t="s">
        <v>1111</v>
      </c>
      <c r="E43" s="376" t="s">
        <v>1112</v>
      </c>
      <c r="F43" s="376" t="s">
        <v>1113</v>
      </c>
    </row>
    <row r="44" spans="1:6" ht="36.75" customHeight="1" thickBot="1" x14ac:dyDescent="0.3">
      <c r="A44" s="139" t="s">
        <v>342</v>
      </c>
      <c r="B44" s="49" t="s">
        <v>530</v>
      </c>
      <c r="C44" s="50" t="s">
        <v>880</v>
      </c>
      <c r="D44" s="376" t="s">
        <v>1114</v>
      </c>
      <c r="E44" s="376" t="s">
        <v>1115</v>
      </c>
      <c r="F44" s="376" t="s">
        <v>1116</v>
      </c>
    </row>
    <row r="45" spans="1:6" ht="35.4" thickBot="1" x14ac:dyDescent="0.3">
      <c r="A45" s="139" t="s">
        <v>342</v>
      </c>
      <c r="B45" s="49" t="s">
        <v>531</v>
      </c>
      <c r="C45" s="50" t="s">
        <v>248</v>
      </c>
      <c r="D45" s="376" t="s">
        <v>1117</v>
      </c>
      <c r="E45" s="376" t="s">
        <v>1118</v>
      </c>
      <c r="F45" s="376" t="s">
        <v>1119</v>
      </c>
    </row>
    <row r="46" spans="1:6" x14ac:dyDescent="0.25"/>
    <row r="47" spans="1:6" ht="75" customHeight="1" x14ac:dyDescent="0.25">
      <c r="A47" s="139" t="s">
        <v>537</v>
      </c>
      <c r="B47" s="662" t="s">
        <v>771</v>
      </c>
      <c r="C47" s="632"/>
      <c r="D47" s="632"/>
      <c r="E47" s="632"/>
      <c r="F47" s="632"/>
    </row>
    <row r="48" spans="1:6" ht="36" x14ac:dyDescent="0.25">
      <c r="A48" s="139" t="s">
        <v>537</v>
      </c>
      <c r="B48" s="56"/>
      <c r="C48" s="57"/>
      <c r="D48" s="20" t="s">
        <v>513</v>
      </c>
      <c r="E48" s="20" t="s">
        <v>532</v>
      </c>
      <c r="F48" s="20" t="s">
        <v>533</v>
      </c>
    </row>
    <row r="49" spans="1:7" ht="49.5" customHeight="1" x14ac:dyDescent="0.25">
      <c r="A49" s="139" t="s">
        <v>537</v>
      </c>
      <c r="B49" s="49" t="s">
        <v>534</v>
      </c>
      <c r="C49" s="50" t="s">
        <v>249</v>
      </c>
      <c r="D49" s="378">
        <v>17</v>
      </c>
      <c r="E49" s="378">
        <v>41</v>
      </c>
      <c r="F49" s="378">
        <v>3</v>
      </c>
    </row>
    <row r="50" spans="1:7" ht="23.4" x14ac:dyDescent="0.25">
      <c r="A50" s="139" t="s">
        <v>537</v>
      </c>
      <c r="B50" s="49" t="s">
        <v>535</v>
      </c>
      <c r="C50" s="50" t="s">
        <v>423</v>
      </c>
      <c r="D50" s="379">
        <v>2139.61</v>
      </c>
      <c r="E50" s="379">
        <v>1730.04</v>
      </c>
      <c r="F50" s="379">
        <v>1456.67</v>
      </c>
    </row>
    <row r="51" spans="1:7" ht="34.799999999999997" x14ac:dyDescent="0.25">
      <c r="A51" s="139" t="s">
        <v>537</v>
      </c>
      <c r="B51" s="49" t="s">
        <v>536</v>
      </c>
      <c r="C51" s="50" t="s">
        <v>424</v>
      </c>
      <c r="D51" s="51"/>
      <c r="E51" s="51"/>
      <c r="F51" s="51"/>
    </row>
    <row r="52" spans="1:7" ht="34.799999999999997" x14ac:dyDescent="0.25">
      <c r="A52" s="139" t="s">
        <v>537</v>
      </c>
      <c r="B52" s="49" t="s">
        <v>182</v>
      </c>
      <c r="C52" s="50" t="s">
        <v>425</v>
      </c>
      <c r="D52" s="54"/>
      <c r="E52" s="54"/>
      <c r="F52" s="54"/>
    </row>
    <row r="53" spans="1:7" x14ac:dyDescent="0.25">
      <c r="A53" s="154"/>
    </row>
    <row r="54" spans="1:7" x14ac:dyDescent="0.25">
      <c r="A54" s="139" t="s">
        <v>343</v>
      </c>
      <c r="B54" s="82" t="s">
        <v>132</v>
      </c>
      <c r="C54" s="83"/>
      <c r="D54" s="84"/>
      <c r="E54" s="84"/>
      <c r="F54" s="84"/>
    </row>
    <row r="55" spans="1:7" x14ac:dyDescent="0.25">
      <c r="A55" s="139"/>
      <c r="B55" s="82"/>
      <c r="C55" s="82"/>
      <c r="D55" s="84"/>
      <c r="E55" s="84"/>
      <c r="F55" s="84"/>
    </row>
    <row r="56" spans="1:7" s="265" customFormat="1" ht="27" customHeight="1" x14ac:dyDescent="0.25">
      <c r="A56" s="88"/>
      <c r="B56" s="117"/>
      <c r="C56" s="653" t="s">
        <v>956</v>
      </c>
      <c r="D56" s="654"/>
      <c r="E56" s="654"/>
      <c r="F56" s="654"/>
    </row>
    <row r="57" spans="1:7" s="265" customFormat="1" ht="105.6" x14ac:dyDescent="0.25">
      <c r="A57" s="88"/>
      <c r="B57" s="117"/>
      <c r="C57" s="279" t="s">
        <v>1056</v>
      </c>
      <c r="D57" s="118"/>
      <c r="E57" s="118"/>
      <c r="F57" s="118"/>
    </row>
    <row r="58" spans="1:7" s="265" customFormat="1" ht="39.6" x14ac:dyDescent="0.25">
      <c r="A58" s="88"/>
      <c r="B58" s="117"/>
      <c r="C58" s="279" t="s">
        <v>957</v>
      </c>
      <c r="D58" s="118"/>
      <c r="E58" s="118"/>
      <c r="F58" s="118"/>
    </row>
    <row r="59" spans="1:7" s="265" customFormat="1" x14ac:dyDescent="0.25">
      <c r="A59" s="280"/>
      <c r="B59" s="281"/>
      <c r="C59" s="281" t="s">
        <v>958</v>
      </c>
      <c r="D59" s="281"/>
      <c r="E59" s="281"/>
      <c r="F59" s="281"/>
    </row>
    <row r="60" spans="1:7" ht="66" customHeight="1" x14ac:dyDescent="0.25">
      <c r="A60" s="88" t="s">
        <v>344</v>
      </c>
      <c r="B60" s="554" t="s">
        <v>1057</v>
      </c>
      <c r="C60" s="554"/>
      <c r="D60" s="554"/>
      <c r="E60" s="554"/>
      <c r="F60" s="122">
        <v>95</v>
      </c>
    </row>
    <row r="61" spans="1:7" s="184" customFormat="1" ht="66" customHeight="1" thickBot="1" x14ac:dyDescent="0.3">
      <c r="A61" s="119" t="s">
        <v>345</v>
      </c>
      <c r="B61" s="661" t="s">
        <v>970</v>
      </c>
      <c r="C61" s="661"/>
      <c r="D61" s="661"/>
      <c r="E61" s="661"/>
      <c r="F61" s="661"/>
      <c r="G61" s="281"/>
    </row>
    <row r="62" spans="1:7" s="184" customFormat="1" ht="66" customHeight="1" x14ac:dyDescent="0.25">
      <c r="A62" s="119"/>
      <c r="B62" s="282"/>
      <c r="C62" s="659" t="s">
        <v>966</v>
      </c>
      <c r="D62" s="657" t="s">
        <v>967</v>
      </c>
      <c r="E62" s="655" t="s">
        <v>968</v>
      </c>
      <c r="F62" s="678" t="s">
        <v>969</v>
      </c>
      <c r="G62" s="281"/>
    </row>
    <row r="63" spans="1:7" s="184" customFormat="1" ht="66" customHeight="1" thickBot="1" x14ac:dyDescent="0.3">
      <c r="A63" s="119" t="s">
        <v>345</v>
      </c>
      <c r="B63" s="281"/>
      <c r="C63" s="660"/>
      <c r="D63" s="658"/>
      <c r="E63" s="656"/>
      <c r="F63" s="679"/>
      <c r="G63" s="281"/>
    </row>
    <row r="64" spans="1:7" s="184" customFormat="1" ht="66" customHeight="1" x14ac:dyDescent="0.25">
      <c r="A64" s="119"/>
      <c r="B64" s="282"/>
      <c r="C64" s="120" t="s">
        <v>959</v>
      </c>
      <c r="D64" s="380">
        <v>56</v>
      </c>
      <c r="E64" s="381">
        <f>D64/F60</f>
        <v>0.58947368421052626</v>
      </c>
      <c r="F64" s="382">
        <v>13073.25</v>
      </c>
      <c r="G64" s="281"/>
    </row>
    <row r="65" spans="1:256" s="184" customFormat="1" ht="66" customHeight="1" x14ac:dyDescent="0.25">
      <c r="A65" s="119"/>
      <c r="B65" s="282"/>
      <c r="C65" s="121" t="s">
        <v>960</v>
      </c>
      <c r="D65" s="383">
        <v>54</v>
      </c>
      <c r="E65" s="384">
        <f>D65/F60</f>
        <v>0.56842105263157894</v>
      </c>
      <c r="F65" s="385">
        <v>12131.98</v>
      </c>
      <c r="G65" s="281"/>
    </row>
    <row r="66" spans="1:256" s="184" customFormat="1" ht="66" customHeight="1" x14ac:dyDescent="0.25">
      <c r="A66" s="119"/>
      <c r="B66" s="282"/>
      <c r="C66" s="284" t="s">
        <v>961</v>
      </c>
      <c r="D66" s="383">
        <v>0</v>
      </c>
      <c r="E66" s="384">
        <v>0</v>
      </c>
      <c r="F66" s="385">
        <v>0</v>
      </c>
      <c r="G66" s="281"/>
    </row>
    <row r="67" spans="1:256" s="184" customFormat="1" ht="66" customHeight="1" x14ac:dyDescent="0.25">
      <c r="A67" s="119"/>
      <c r="B67" s="282"/>
      <c r="C67" s="284" t="s">
        <v>962</v>
      </c>
      <c r="D67" s="383">
        <v>2</v>
      </c>
      <c r="E67" s="384">
        <f>D67/F60</f>
        <v>2.1052631578947368E-2</v>
      </c>
      <c r="F67" s="385">
        <v>3562.5</v>
      </c>
      <c r="G67" s="281"/>
    </row>
    <row r="68" spans="1:256" s="184" customFormat="1" ht="66" customHeight="1" x14ac:dyDescent="0.25">
      <c r="A68" s="119"/>
      <c r="B68" s="282"/>
      <c r="C68" s="285" t="s">
        <v>971</v>
      </c>
      <c r="D68" s="383">
        <v>4</v>
      </c>
      <c r="E68" s="384">
        <f>D68/F60</f>
        <v>4.2105263157894736E-2</v>
      </c>
      <c r="F68" s="385">
        <v>17462.5</v>
      </c>
      <c r="G68" s="283"/>
      <c r="H68" s="283"/>
      <c r="I68" s="28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283"/>
      <c r="AG68" s="283"/>
      <c r="AH68" s="283"/>
      <c r="AI68" s="283"/>
      <c r="AJ68" s="283"/>
      <c r="AK68" s="283"/>
      <c r="AL68" s="283"/>
      <c r="AM68" s="283"/>
      <c r="AN68" s="283"/>
      <c r="AO68" s="283"/>
      <c r="AP68" s="283"/>
      <c r="AQ68" s="283"/>
      <c r="AR68" s="283"/>
      <c r="AS68" s="283"/>
      <c r="AT68" s="283"/>
      <c r="AU68" s="283"/>
      <c r="AV68" s="283"/>
      <c r="AW68" s="283"/>
      <c r="AX68" s="283"/>
      <c r="AY68" s="283"/>
      <c r="AZ68" s="283"/>
      <c r="BA68" s="283"/>
      <c r="BB68" s="283"/>
      <c r="BC68" s="283"/>
      <c r="BD68" s="283"/>
      <c r="BE68" s="283"/>
      <c r="BF68" s="283"/>
      <c r="BG68" s="283"/>
      <c r="BH68" s="283"/>
      <c r="BI68" s="283"/>
      <c r="BJ68" s="283"/>
      <c r="BK68" s="283"/>
      <c r="BL68" s="283"/>
      <c r="BM68" s="283"/>
      <c r="BN68" s="283"/>
      <c r="BO68" s="283"/>
      <c r="BP68" s="283"/>
      <c r="BQ68" s="283"/>
      <c r="BR68" s="283"/>
      <c r="BS68" s="283"/>
      <c r="BT68" s="283"/>
      <c r="BU68" s="283"/>
      <c r="BV68" s="283"/>
      <c r="BW68" s="283"/>
      <c r="BX68" s="283"/>
      <c r="BY68" s="283"/>
      <c r="BZ68" s="283"/>
      <c r="CA68" s="283"/>
      <c r="CB68" s="283"/>
      <c r="CC68" s="283"/>
      <c r="CD68" s="283"/>
      <c r="CE68" s="283"/>
      <c r="CF68" s="283"/>
      <c r="CG68" s="283"/>
      <c r="CH68" s="283"/>
      <c r="CI68" s="283"/>
      <c r="CJ68" s="283"/>
      <c r="CK68" s="283"/>
      <c r="CL68" s="283"/>
      <c r="CM68" s="283"/>
      <c r="CN68" s="283"/>
      <c r="CO68" s="283"/>
      <c r="CP68" s="283"/>
      <c r="CQ68" s="283"/>
      <c r="CR68" s="283"/>
      <c r="CS68" s="283"/>
      <c r="CT68" s="283"/>
      <c r="CU68" s="283"/>
      <c r="CV68" s="283"/>
      <c r="CW68" s="283"/>
      <c r="CX68" s="283"/>
      <c r="CY68" s="283"/>
      <c r="CZ68" s="283"/>
      <c r="DA68" s="283"/>
      <c r="DB68" s="283"/>
      <c r="DC68" s="283"/>
      <c r="DD68" s="283"/>
      <c r="DE68" s="283"/>
      <c r="DF68" s="283"/>
      <c r="DG68" s="283"/>
      <c r="DH68" s="283"/>
      <c r="DI68" s="283"/>
      <c r="DJ68" s="283"/>
      <c r="DK68" s="283"/>
      <c r="DL68" s="283"/>
      <c r="DM68" s="283"/>
      <c r="DN68" s="283"/>
      <c r="DO68" s="283"/>
      <c r="DP68" s="283"/>
      <c r="DQ68" s="283"/>
      <c r="DR68" s="283"/>
      <c r="DS68" s="283"/>
      <c r="DT68" s="283"/>
      <c r="DU68" s="283"/>
      <c r="DV68" s="283"/>
      <c r="DW68" s="283"/>
      <c r="DX68" s="283"/>
      <c r="DY68" s="283"/>
      <c r="DZ68" s="283"/>
      <c r="EA68" s="283"/>
      <c r="EB68" s="283"/>
      <c r="EC68" s="283"/>
      <c r="ED68" s="283"/>
      <c r="EE68" s="283"/>
      <c r="EF68" s="283"/>
      <c r="EG68" s="283"/>
      <c r="EH68" s="283"/>
      <c r="EI68" s="283"/>
      <c r="EJ68" s="283"/>
      <c r="EK68" s="283"/>
      <c r="EL68" s="283"/>
      <c r="EM68" s="283"/>
      <c r="EN68" s="283"/>
      <c r="EO68" s="283"/>
      <c r="EP68" s="283"/>
      <c r="EQ68" s="283"/>
      <c r="ER68" s="283"/>
      <c r="ES68" s="283"/>
      <c r="ET68" s="283"/>
      <c r="EU68" s="283"/>
      <c r="EV68" s="283"/>
      <c r="EW68" s="283"/>
      <c r="EX68" s="283"/>
      <c r="EY68" s="283"/>
      <c r="EZ68" s="283"/>
      <c r="FA68" s="283"/>
      <c r="FB68" s="283"/>
      <c r="FC68" s="283"/>
      <c r="FD68" s="283"/>
      <c r="FE68" s="283"/>
      <c r="FF68" s="283"/>
      <c r="FG68" s="283"/>
      <c r="FH68" s="283"/>
      <c r="FI68" s="283"/>
      <c r="FJ68" s="283"/>
      <c r="FK68" s="283"/>
      <c r="FL68" s="283"/>
      <c r="FM68" s="283"/>
      <c r="FN68" s="283"/>
      <c r="FO68" s="283"/>
      <c r="FP68" s="283"/>
      <c r="FQ68" s="283"/>
      <c r="FR68" s="283"/>
      <c r="FS68" s="283"/>
      <c r="FT68" s="283"/>
      <c r="FU68" s="283"/>
      <c r="FV68" s="283"/>
      <c r="FW68" s="283"/>
      <c r="FX68" s="283"/>
      <c r="FY68" s="283"/>
      <c r="FZ68" s="283"/>
      <c r="GA68" s="283"/>
      <c r="GB68" s="283"/>
      <c r="GC68" s="283"/>
      <c r="GD68" s="283"/>
      <c r="GE68" s="283"/>
      <c r="GF68" s="283"/>
      <c r="GG68" s="283"/>
      <c r="GH68" s="283"/>
      <c r="GI68" s="283"/>
      <c r="GJ68" s="283"/>
      <c r="GK68" s="283"/>
      <c r="GL68" s="283"/>
      <c r="GM68" s="283"/>
      <c r="GN68" s="283"/>
      <c r="GO68" s="283"/>
      <c r="GP68" s="283"/>
      <c r="GQ68" s="283"/>
      <c r="GR68" s="283"/>
      <c r="GS68" s="283"/>
      <c r="GT68" s="283"/>
      <c r="GU68" s="283"/>
      <c r="GV68" s="283"/>
      <c r="GW68" s="283"/>
      <c r="GX68" s="283"/>
      <c r="GY68" s="283"/>
      <c r="GZ68" s="283"/>
      <c r="HA68" s="283"/>
      <c r="HB68" s="283"/>
      <c r="HC68" s="283"/>
      <c r="HD68" s="283"/>
      <c r="HE68" s="283"/>
      <c r="HF68" s="283"/>
      <c r="HG68" s="283"/>
      <c r="HH68" s="283"/>
      <c r="HI68" s="283"/>
      <c r="HJ68" s="283"/>
      <c r="HK68" s="283"/>
      <c r="HL68" s="283"/>
      <c r="HM68" s="283"/>
      <c r="HN68" s="283"/>
      <c r="HO68" s="283"/>
      <c r="HP68" s="283"/>
      <c r="HQ68" s="283"/>
      <c r="HR68" s="283"/>
      <c r="HS68" s="283"/>
      <c r="HT68" s="283"/>
      <c r="HU68" s="283"/>
      <c r="HV68" s="283"/>
      <c r="HW68" s="283"/>
      <c r="HX68" s="283"/>
      <c r="HY68" s="283"/>
      <c r="HZ68" s="283"/>
      <c r="IA68" s="283"/>
      <c r="IB68" s="283"/>
      <c r="IC68" s="283"/>
      <c r="ID68" s="283"/>
      <c r="IE68" s="283"/>
      <c r="IF68" s="283"/>
      <c r="IG68" s="283"/>
      <c r="IH68" s="283"/>
      <c r="II68" s="283"/>
      <c r="IJ68" s="283"/>
      <c r="IK68" s="283"/>
      <c r="IL68" s="283"/>
      <c r="IM68" s="283"/>
      <c r="IN68" s="283"/>
      <c r="IO68" s="283"/>
      <c r="IP68" s="283"/>
      <c r="IQ68" s="283"/>
      <c r="IR68" s="283"/>
      <c r="IS68" s="283"/>
      <c r="IT68" s="283"/>
      <c r="IU68" s="283"/>
      <c r="IV68" s="283"/>
    </row>
    <row r="69" spans="1:256" x14ac:dyDescent="0.25">
      <c r="A69" s="139"/>
      <c r="B69" s="180"/>
      <c r="C69" s="180"/>
      <c r="D69" s="180"/>
      <c r="E69" s="180"/>
    </row>
    <row r="70" spans="1:256" ht="27.75" customHeight="1" x14ac:dyDescent="0.25">
      <c r="B70" s="663" t="s">
        <v>863</v>
      </c>
      <c r="C70" s="452"/>
      <c r="D70" s="452"/>
      <c r="E70" s="452"/>
      <c r="F70" s="452"/>
    </row>
    <row r="71" spans="1:256" ht="15.6" x14ac:dyDescent="0.25">
      <c r="B71" s="148"/>
      <c r="C71" s="152"/>
      <c r="D71" s="152"/>
      <c r="E71" s="152"/>
      <c r="F71" s="152"/>
    </row>
    <row r="72" spans="1:256" ht="26.25" customHeight="1" x14ac:dyDescent="0.25">
      <c r="A72" s="139" t="s">
        <v>346</v>
      </c>
      <c r="B72" s="452" t="s">
        <v>133</v>
      </c>
      <c r="C72" s="452"/>
      <c r="D72" s="452"/>
      <c r="E72" s="452"/>
      <c r="F72" s="452"/>
    </row>
    <row r="73" spans="1:256" x14ac:dyDescent="0.25">
      <c r="A73" s="139" t="s">
        <v>346</v>
      </c>
      <c r="B73" s="555" t="s">
        <v>426</v>
      </c>
      <c r="C73" s="555"/>
      <c r="D73" s="555"/>
      <c r="E73" s="168"/>
    </row>
    <row r="74" spans="1:256" x14ac:dyDescent="0.25">
      <c r="A74" s="139" t="s">
        <v>346</v>
      </c>
      <c r="B74" s="555" t="s">
        <v>427</v>
      </c>
      <c r="C74" s="555"/>
      <c r="D74" s="555"/>
      <c r="E74" s="168"/>
    </row>
    <row r="75" spans="1:256" x14ac:dyDescent="0.25">
      <c r="A75" s="139" t="s">
        <v>346</v>
      </c>
      <c r="B75" s="555" t="s">
        <v>428</v>
      </c>
      <c r="C75" s="555"/>
      <c r="D75" s="555"/>
      <c r="E75" s="168"/>
    </row>
    <row r="76" spans="1:256" x14ac:dyDescent="0.25"/>
    <row r="77" spans="1:256" ht="40.5" customHeight="1" x14ac:dyDescent="0.25">
      <c r="A77" s="139" t="s">
        <v>346</v>
      </c>
      <c r="B77" s="450" t="s">
        <v>429</v>
      </c>
      <c r="C77" s="450"/>
      <c r="D77" s="450"/>
      <c r="E77" s="450"/>
      <c r="F77" s="256">
        <v>2</v>
      </c>
    </row>
    <row r="78" spans="1:256" x14ac:dyDescent="0.25">
      <c r="B78" s="152"/>
      <c r="C78" s="239"/>
      <c r="D78" s="152"/>
      <c r="E78" s="152"/>
      <c r="F78" s="181"/>
    </row>
    <row r="79" spans="1:256" ht="25.5" customHeight="1" x14ac:dyDescent="0.25">
      <c r="A79" s="139" t="s">
        <v>346</v>
      </c>
      <c r="B79" s="450" t="s">
        <v>430</v>
      </c>
      <c r="C79" s="450"/>
      <c r="D79" s="450"/>
      <c r="E79" s="450"/>
      <c r="F79" s="271">
        <v>0</v>
      </c>
    </row>
    <row r="80" spans="1:256" x14ac:dyDescent="0.25">
      <c r="F80" s="286"/>
    </row>
    <row r="81" spans="1:6" ht="26.25" customHeight="1" x14ac:dyDescent="0.25">
      <c r="A81" s="139" t="s">
        <v>346</v>
      </c>
      <c r="B81" s="450" t="s">
        <v>797</v>
      </c>
      <c r="C81" s="450"/>
      <c r="D81" s="450"/>
      <c r="E81" s="450"/>
      <c r="F81" s="271">
        <v>0</v>
      </c>
    </row>
    <row r="82" spans="1:6" ht="26.25" customHeight="1" x14ac:dyDescent="0.25">
      <c r="A82" s="139"/>
      <c r="B82" s="86"/>
      <c r="C82" s="86"/>
      <c r="D82" s="86"/>
      <c r="E82" s="86"/>
      <c r="F82" s="272"/>
    </row>
    <row r="83" spans="1:6" ht="12.75" customHeight="1" x14ac:dyDescent="0.25">
      <c r="A83" s="139" t="s">
        <v>347</v>
      </c>
      <c r="B83" s="452" t="s">
        <v>864</v>
      </c>
      <c r="C83" s="452"/>
      <c r="D83" s="452"/>
      <c r="E83" s="452"/>
      <c r="F83" s="452"/>
    </row>
    <row r="84" spans="1:6" x14ac:dyDescent="0.25">
      <c r="A84" s="139" t="s">
        <v>347</v>
      </c>
      <c r="B84" s="649" t="s">
        <v>865</v>
      </c>
      <c r="C84" s="507"/>
      <c r="D84" s="508"/>
      <c r="E84" s="163"/>
    </row>
    <row r="85" spans="1:6" x14ac:dyDescent="0.25">
      <c r="A85" s="139" t="s">
        <v>347</v>
      </c>
      <c r="B85" s="649" t="s">
        <v>190</v>
      </c>
      <c r="C85" s="507"/>
      <c r="D85" s="508"/>
      <c r="E85" s="163"/>
    </row>
    <row r="86" spans="1:6" x14ac:dyDescent="0.25">
      <c r="A86" s="139" t="s">
        <v>347</v>
      </c>
      <c r="B86" s="650" t="s">
        <v>658</v>
      </c>
      <c r="C86" s="651"/>
      <c r="D86" s="652"/>
      <c r="E86" s="163"/>
    </row>
    <row r="87" spans="1:6" x14ac:dyDescent="0.25">
      <c r="A87" s="139" t="s">
        <v>347</v>
      </c>
      <c r="B87" s="650" t="s">
        <v>659</v>
      </c>
      <c r="C87" s="651"/>
      <c r="D87" s="652"/>
      <c r="E87" s="163"/>
    </row>
    <row r="88" spans="1:6" x14ac:dyDescent="0.25">
      <c r="A88" s="139" t="s">
        <v>347</v>
      </c>
      <c r="B88" s="558" t="s">
        <v>44</v>
      </c>
      <c r="C88" s="519"/>
      <c r="D88" s="559"/>
      <c r="E88" s="163" t="s">
        <v>1104</v>
      </c>
    </row>
    <row r="89" spans="1:6" x14ac:dyDescent="0.25">
      <c r="A89" s="139"/>
      <c r="B89" s="560" t="s">
        <v>1120</v>
      </c>
      <c r="C89" s="453"/>
      <c r="D89" s="453"/>
      <c r="E89" s="242"/>
    </row>
    <row r="90" spans="1:6" x14ac:dyDescent="0.25"/>
    <row r="91" spans="1:6" ht="15.6" x14ac:dyDescent="0.25">
      <c r="B91" s="22" t="s">
        <v>187</v>
      </c>
    </row>
    <row r="92" spans="1:6" ht="12.75" customHeight="1" x14ac:dyDescent="0.25">
      <c r="B92" s="22"/>
    </row>
    <row r="93" spans="1:6" x14ac:dyDescent="0.25">
      <c r="A93" s="139" t="s">
        <v>348</v>
      </c>
      <c r="B93" s="452" t="s">
        <v>798</v>
      </c>
      <c r="C93" s="452"/>
      <c r="D93" s="452"/>
      <c r="E93" s="452"/>
      <c r="F93" s="452"/>
    </row>
    <row r="94" spans="1:6" x14ac:dyDescent="0.25">
      <c r="A94" s="139" t="s">
        <v>348</v>
      </c>
      <c r="B94" s="649" t="s">
        <v>188</v>
      </c>
      <c r="C94" s="507"/>
      <c r="D94" s="508"/>
      <c r="E94" s="163" t="s">
        <v>1104</v>
      </c>
    </row>
    <row r="95" spans="1:6" x14ac:dyDescent="0.25">
      <c r="A95" s="139" t="s">
        <v>348</v>
      </c>
      <c r="B95" s="649" t="s">
        <v>189</v>
      </c>
      <c r="C95" s="507"/>
      <c r="D95" s="508"/>
      <c r="E95" s="163"/>
    </row>
    <row r="96" spans="1:6" x14ac:dyDescent="0.25">
      <c r="A96" s="139" t="s">
        <v>348</v>
      </c>
      <c r="B96" s="649" t="s">
        <v>190</v>
      </c>
      <c r="C96" s="507"/>
      <c r="D96" s="508"/>
      <c r="E96" s="163"/>
    </row>
    <row r="97" spans="1:6" x14ac:dyDescent="0.25">
      <c r="A97" s="139" t="s">
        <v>348</v>
      </c>
      <c r="B97" s="649" t="s">
        <v>191</v>
      </c>
      <c r="C97" s="507"/>
      <c r="D97" s="508"/>
      <c r="E97" s="163"/>
    </row>
    <row r="98" spans="1:6" x14ac:dyDescent="0.25">
      <c r="A98" s="139" t="s">
        <v>348</v>
      </c>
      <c r="B98" s="650" t="s">
        <v>660</v>
      </c>
      <c r="C98" s="651"/>
      <c r="D98" s="652"/>
      <c r="E98" s="163"/>
    </row>
    <row r="99" spans="1:6" x14ac:dyDescent="0.25">
      <c r="A99" s="139" t="s">
        <v>348</v>
      </c>
      <c r="B99" s="649" t="s">
        <v>192</v>
      </c>
      <c r="C99" s="507"/>
      <c r="D99" s="508"/>
      <c r="E99" s="163"/>
    </row>
    <row r="100" spans="1:6" x14ac:dyDescent="0.25">
      <c r="A100" s="139" t="s">
        <v>348</v>
      </c>
      <c r="B100" s="558" t="s">
        <v>44</v>
      </c>
      <c r="C100" s="519"/>
      <c r="D100" s="559"/>
      <c r="E100" s="163"/>
    </row>
    <row r="101" spans="1:6" x14ac:dyDescent="0.25">
      <c r="A101" s="139"/>
      <c r="B101" s="560"/>
      <c r="C101" s="453"/>
      <c r="D101" s="453"/>
      <c r="E101" s="242"/>
    </row>
    <row r="102" spans="1:6" x14ac:dyDescent="0.25"/>
    <row r="103" spans="1:6" x14ac:dyDescent="0.25">
      <c r="A103" s="139" t="s">
        <v>349</v>
      </c>
      <c r="B103" s="500" t="s">
        <v>193</v>
      </c>
      <c r="C103" s="500"/>
      <c r="D103" s="500"/>
      <c r="E103" s="500"/>
      <c r="F103" s="500"/>
    </row>
    <row r="104" spans="1:6" x14ac:dyDescent="0.25">
      <c r="A104" s="139" t="s">
        <v>349</v>
      </c>
      <c r="B104" s="555" t="s">
        <v>194</v>
      </c>
      <c r="C104" s="555"/>
      <c r="D104" s="555"/>
      <c r="E104" s="254">
        <v>43845</v>
      </c>
      <c r="F104" s="287"/>
    </row>
    <row r="105" spans="1:6" x14ac:dyDescent="0.25">
      <c r="A105" s="139" t="s">
        <v>349</v>
      </c>
      <c r="B105" s="555" t="s">
        <v>195</v>
      </c>
      <c r="C105" s="555"/>
      <c r="D105" s="555"/>
      <c r="E105" s="254"/>
      <c r="F105" s="160"/>
    </row>
    <row r="106" spans="1:6" ht="27" customHeight="1" x14ac:dyDescent="0.25">
      <c r="A106" s="139" t="s">
        <v>349</v>
      </c>
      <c r="B106" s="450" t="s">
        <v>196</v>
      </c>
      <c r="C106" s="450"/>
      <c r="D106" s="450"/>
      <c r="E106" s="168" t="s">
        <v>1104</v>
      </c>
      <c r="F106" s="160"/>
    </row>
    <row r="107" spans="1:6" x14ac:dyDescent="0.25"/>
    <row r="108" spans="1:6" x14ac:dyDescent="0.25">
      <c r="A108" s="139" t="s">
        <v>350</v>
      </c>
      <c r="B108" s="452" t="s">
        <v>867</v>
      </c>
      <c r="C108" s="452"/>
      <c r="D108" s="452"/>
      <c r="E108" s="452"/>
      <c r="F108" s="452"/>
    </row>
    <row r="109" spans="1:6" x14ac:dyDescent="0.25">
      <c r="A109" s="139" t="s">
        <v>350</v>
      </c>
      <c r="B109" s="179" t="s">
        <v>516</v>
      </c>
      <c r="C109" s="555" t="s">
        <v>866</v>
      </c>
      <c r="D109" s="555"/>
      <c r="E109" s="288"/>
      <c r="F109" s="289"/>
    </row>
    <row r="110" spans="1:6" x14ac:dyDescent="0.25">
      <c r="A110" s="139" t="s">
        <v>350</v>
      </c>
      <c r="B110" s="537"/>
      <c r="C110" s="537"/>
      <c r="D110" s="290" t="s">
        <v>488</v>
      </c>
      <c r="E110" s="182" t="s">
        <v>489</v>
      </c>
      <c r="F110" s="289"/>
    </row>
    <row r="111" spans="1:6" x14ac:dyDescent="0.25">
      <c r="A111" s="139" t="s">
        <v>350</v>
      </c>
      <c r="B111" s="291" t="s">
        <v>519</v>
      </c>
      <c r="C111" s="34" t="s">
        <v>868</v>
      </c>
      <c r="D111" s="168" t="s">
        <v>1104</v>
      </c>
      <c r="E111" s="168"/>
      <c r="F111" s="289"/>
    </row>
    <row r="112" spans="1:6" x14ac:dyDescent="0.25">
      <c r="A112" s="139" t="s">
        <v>350</v>
      </c>
      <c r="B112" s="292"/>
      <c r="C112" s="34" t="s">
        <v>869</v>
      </c>
      <c r="D112" s="293" t="s">
        <v>1121</v>
      </c>
    </row>
    <row r="113" spans="1:5" x14ac:dyDescent="0.25"/>
    <row r="114" spans="1:5" x14ac:dyDescent="0.25">
      <c r="A114" s="139" t="s">
        <v>351</v>
      </c>
      <c r="B114" s="500" t="s">
        <v>870</v>
      </c>
      <c r="C114" s="500"/>
    </row>
    <row r="115" spans="1:5" x14ac:dyDescent="0.25">
      <c r="A115" s="139" t="s">
        <v>351</v>
      </c>
      <c r="B115" s="555" t="s">
        <v>871</v>
      </c>
      <c r="C115" s="555"/>
      <c r="D115" s="254" t="s">
        <v>1122</v>
      </c>
    </row>
    <row r="116" spans="1:5" x14ac:dyDescent="0.25">
      <c r="A116" s="139" t="s">
        <v>351</v>
      </c>
      <c r="B116" s="555" t="s">
        <v>872</v>
      </c>
      <c r="C116" s="555"/>
      <c r="D116" s="294"/>
    </row>
    <row r="117" spans="1:5" x14ac:dyDescent="0.25"/>
    <row r="118" spans="1:5" ht="15.6" x14ac:dyDescent="0.25">
      <c r="B118" s="22" t="s">
        <v>85</v>
      </c>
    </row>
    <row r="119" spans="1:5" ht="12.75" customHeight="1" x14ac:dyDescent="0.25">
      <c r="B119" s="295" t="s">
        <v>799</v>
      </c>
    </row>
    <row r="120" spans="1:5" x14ac:dyDescent="0.25">
      <c r="A120" s="139" t="s">
        <v>352</v>
      </c>
      <c r="B120" s="505" t="s">
        <v>86</v>
      </c>
      <c r="C120" s="505"/>
    </row>
    <row r="121" spans="1:5" x14ac:dyDescent="0.25">
      <c r="A121" s="139" t="s">
        <v>352</v>
      </c>
      <c r="B121" s="566" t="s">
        <v>87</v>
      </c>
      <c r="C121" s="566"/>
      <c r="D121" s="566"/>
    </row>
    <row r="122" spans="1:5" x14ac:dyDescent="0.25">
      <c r="A122" s="139" t="s">
        <v>352</v>
      </c>
      <c r="B122" s="555" t="s">
        <v>88</v>
      </c>
      <c r="C122" s="555"/>
      <c r="D122" s="515"/>
      <c r="E122" s="168" t="s">
        <v>1104</v>
      </c>
    </row>
    <row r="123" spans="1:5" x14ac:dyDescent="0.25">
      <c r="A123" s="139" t="s">
        <v>352</v>
      </c>
      <c r="B123" s="555" t="s">
        <v>89</v>
      </c>
      <c r="C123" s="555"/>
      <c r="D123" s="555"/>
      <c r="E123" s="168" t="s">
        <v>1104</v>
      </c>
    </row>
    <row r="124" spans="1:5" x14ac:dyDescent="0.25">
      <c r="A124" s="139" t="s">
        <v>352</v>
      </c>
      <c r="B124" s="555" t="s">
        <v>90</v>
      </c>
      <c r="C124" s="555"/>
      <c r="D124" s="555"/>
      <c r="E124" s="168" t="s">
        <v>1104</v>
      </c>
    </row>
    <row r="125" spans="1:5" x14ac:dyDescent="0.25"/>
    <row r="126" spans="1:5" x14ac:dyDescent="0.25">
      <c r="A126" s="139" t="s">
        <v>352</v>
      </c>
      <c r="B126" s="555" t="s">
        <v>91</v>
      </c>
      <c r="C126" s="555"/>
      <c r="D126" s="555"/>
      <c r="E126" s="168"/>
    </row>
    <row r="127" spans="1:5" x14ac:dyDescent="0.25">
      <c r="A127" s="139" t="s">
        <v>352</v>
      </c>
      <c r="B127" s="555" t="s">
        <v>737</v>
      </c>
      <c r="C127" s="555"/>
      <c r="D127" s="555"/>
      <c r="E127" s="168"/>
    </row>
    <row r="128" spans="1:5" x14ac:dyDescent="0.25">
      <c r="A128" s="139" t="s">
        <v>352</v>
      </c>
      <c r="B128" s="555" t="s">
        <v>738</v>
      </c>
      <c r="C128" s="555"/>
      <c r="D128" s="555"/>
      <c r="E128" s="168" t="s">
        <v>1104</v>
      </c>
    </row>
    <row r="129" spans="1:5" x14ac:dyDescent="0.25">
      <c r="A129" s="139" t="s">
        <v>352</v>
      </c>
      <c r="B129" s="555" t="s">
        <v>739</v>
      </c>
      <c r="C129" s="555"/>
      <c r="D129" s="555"/>
      <c r="E129" s="168"/>
    </row>
    <row r="130" spans="1:5" x14ac:dyDescent="0.25">
      <c r="A130" s="139" t="s">
        <v>352</v>
      </c>
      <c r="B130" s="558" t="s">
        <v>44</v>
      </c>
      <c r="C130" s="519"/>
      <c r="D130" s="559"/>
      <c r="E130" s="155"/>
    </row>
    <row r="131" spans="1:5" x14ac:dyDescent="0.25">
      <c r="A131" s="139"/>
      <c r="B131" s="560"/>
      <c r="C131" s="453"/>
      <c r="D131" s="453"/>
      <c r="E131" s="242"/>
    </row>
    <row r="132" spans="1:5" x14ac:dyDescent="0.25"/>
    <row r="133" spans="1:5" x14ac:dyDescent="0.25">
      <c r="A133" s="139" t="s">
        <v>353</v>
      </c>
      <c r="B133" s="500" t="s">
        <v>740</v>
      </c>
      <c r="C133" s="500"/>
    </row>
    <row r="134" spans="1:5" x14ac:dyDescent="0.25">
      <c r="A134" s="139" t="s">
        <v>353</v>
      </c>
      <c r="B134" s="500" t="s">
        <v>873</v>
      </c>
      <c r="C134" s="500"/>
    </row>
    <row r="135" spans="1:5" x14ac:dyDescent="0.25">
      <c r="A135" s="139" t="s">
        <v>353</v>
      </c>
      <c r="B135" s="555" t="s">
        <v>741</v>
      </c>
      <c r="C135" s="555"/>
      <c r="D135" s="555"/>
      <c r="E135" s="168" t="s">
        <v>1104</v>
      </c>
    </row>
    <row r="136" spans="1:5" x14ac:dyDescent="0.25">
      <c r="A136" s="139" t="s">
        <v>353</v>
      </c>
      <c r="B136" s="555" t="s">
        <v>742</v>
      </c>
      <c r="C136" s="555"/>
      <c r="D136" s="555"/>
      <c r="E136" s="168" t="s">
        <v>1104</v>
      </c>
    </row>
    <row r="137" spans="1:5" x14ac:dyDescent="0.25">
      <c r="A137" s="139" t="s">
        <v>353</v>
      </c>
      <c r="B137" s="555" t="s">
        <v>743</v>
      </c>
      <c r="C137" s="555"/>
      <c r="D137" s="555"/>
      <c r="E137" s="168" t="s">
        <v>1104</v>
      </c>
    </row>
    <row r="138" spans="1:5" x14ac:dyDescent="0.25">
      <c r="A138" s="139" t="s">
        <v>353</v>
      </c>
      <c r="B138" s="555" t="s">
        <v>744</v>
      </c>
      <c r="C138" s="555"/>
      <c r="D138" s="555"/>
      <c r="E138" s="168" t="s">
        <v>1104</v>
      </c>
    </row>
    <row r="139" spans="1:5" x14ac:dyDescent="0.25">
      <c r="A139" s="139" t="s">
        <v>353</v>
      </c>
      <c r="B139" s="555" t="s">
        <v>431</v>
      </c>
      <c r="C139" s="555"/>
      <c r="D139" s="555"/>
      <c r="E139" s="168" t="s">
        <v>1104</v>
      </c>
    </row>
    <row r="140" spans="1:5" x14ac:dyDescent="0.25">
      <c r="A140" s="139" t="s">
        <v>353</v>
      </c>
      <c r="B140" s="555" t="s">
        <v>745</v>
      </c>
      <c r="C140" s="555"/>
      <c r="D140" s="555"/>
      <c r="E140" s="168"/>
    </row>
    <row r="141" spans="1:5" x14ac:dyDescent="0.25">
      <c r="A141" s="139" t="s">
        <v>353</v>
      </c>
      <c r="B141" s="555" t="s">
        <v>746</v>
      </c>
      <c r="C141" s="555"/>
      <c r="D141" s="555"/>
      <c r="E141" s="168"/>
    </row>
    <row r="142" spans="1:5" x14ac:dyDescent="0.25">
      <c r="A142" s="139" t="s">
        <v>353</v>
      </c>
      <c r="B142" s="558" t="s">
        <v>44</v>
      </c>
      <c r="C142" s="519"/>
      <c r="D142" s="559"/>
      <c r="E142" s="163"/>
    </row>
    <row r="143" spans="1:5" x14ac:dyDescent="0.25">
      <c r="A143" s="139"/>
      <c r="B143" s="560"/>
      <c r="C143" s="453"/>
      <c r="D143" s="453"/>
      <c r="E143" s="242"/>
    </row>
    <row r="144" spans="1:5" x14ac:dyDescent="0.25"/>
    <row r="145" spans="1:6" x14ac:dyDescent="0.25">
      <c r="A145" s="139" t="s">
        <v>354</v>
      </c>
      <c r="B145" s="500" t="s">
        <v>148</v>
      </c>
      <c r="C145" s="500"/>
      <c r="D145" s="500"/>
      <c r="E145" s="500"/>
      <c r="F145" s="500"/>
    </row>
    <row r="146" spans="1:6" x14ac:dyDescent="0.25">
      <c r="A146" s="139" t="s">
        <v>354</v>
      </c>
      <c r="B146" s="681"/>
      <c r="C146" s="681"/>
      <c r="D146" s="58" t="s">
        <v>747</v>
      </c>
      <c r="E146" s="58" t="s">
        <v>748</v>
      </c>
    </row>
    <row r="147" spans="1:6" x14ac:dyDescent="0.25">
      <c r="A147" s="139" t="s">
        <v>354</v>
      </c>
      <c r="B147" s="680" t="s">
        <v>749</v>
      </c>
      <c r="C147" s="680"/>
      <c r="D147" s="163" t="s">
        <v>1104</v>
      </c>
      <c r="E147" s="163" t="s">
        <v>1104</v>
      </c>
    </row>
    <row r="148" spans="1:6" x14ac:dyDescent="0.25">
      <c r="A148" s="139" t="s">
        <v>354</v>
      </c>
      <c r="B148" s="680" t="s">
        <v>1123</v>
      </c>
      <c r="C148" s="680"/>
      <c r="D148" s="163" t="s">
        <v>1104</v>
      </c>
      <c r="E148" s="163" t="s">
        <v>1104</v>
      </c>
    </row>
    <row r="149" spans="1:6" x14ac:dyDescent="0.25">
      <c r="A149" s="139" t="s">
        <v>354</v>
      </c>
      <c r="B149" s="680" t="s">
        <v>750</v>
      </c>
      <c r="C149" s="680"/>
      <c r="D149" s="163" t="s">
        <v>1104</v>
      </c>
      <c r="E149" s="163" t="s">
        <v>1104</v>
      </c>
    </row>
    <row r="150" spans="1:6" x14ac:dyDescent="0.25">
      <c r="A150" s="139" t="s">
        <v>354</v>
      </c>
      <c r="B150" s="680" t="s">
        <v>751</v>
      </c>
      <c r="C150" s="680"/>
      <c r="D150" s="163"/>
      <c r="E150" s="163"/>
    </row>
    <row r="151" spans="1:6" x14ac:dyDescent="0.25">
      <c r="A151" s="139" t="s">
        <v>354</v>
      </c>
      <c r="B151" s="680" t="s">
        <v>752</v>
      </c>
      <c r="C151" s="680"/>
      <c r="D151" s="163"/>
      <c r="E151" s="163"/>
    </row>
    <row r="152" spans="1:6" x14ac:dyDescent="0.25">
      <c r="A152" s="139" t="s">
        <v>354</v>
      </c>
      <c r="B152" s="680" t="s">
        <v>753</v>
      </c>
      <c r="C152" s="680"/>
      <c r="D152" s="163"/>
      <c r="E152" s="296"/>
    </row>
    <row r="153" spans="1:6" x14ac:dyDescent="0.25">
      <c r="A153" s="139" t="s">
        <v>354</v>
      </c>
      <c r="B153" s="680" t="s">
        <v>754</v>
      </c>
      <c r="C153" s="680"/>
      <c r="D153" s="163" t="s">
        <v>1104</v>
      </c>
      <c r="E153" s="163" t="s">
        <v>1104</v>
      </c>
    </row>
    <row r="154" spans="1:6" x14ac:dyDescent="0.25">
      <c r="A154" s="139" t="s">
        <v>354</v>
      </c>
      <c r="B154" s="680" t="s">
        <v>912</v>
      </c>
      <c r="C154" s="680"/>
      <c r="D154" s="163"/>
      <c r="E154" s="163"/>
    </row>
    <row r="155" spans="1:6" x14ac:dyDescent="0.25">
      <c r="A155" s="139" t="s">
        <v>354</v>
      </c>
      <c r="B155" s="680" t="s">
        <v>755</v>
      </c>
      <c r="C155" s="680"/>
      <c r="D155" s="163" t="s">
        <v>1104</v>
      </c>
      <c r="E155" s="163" t="s">
        <v>1104</v>
      </c>
    </row>
    <row r="156" spans="1:6" x14ac:dyDescent="0.25">
      <c r="A156" s="139" t="s">
        <v>354</v>
      </c>
      <c r="B156" s="680" t="s">
        <v>756</v>
      </c>
      <c r="C156" s="680"/>
      <c r="D156" s="163"/>
      <c r="E156" s="163"/>
    </row>
    <row r="157" spans="1:6" x14ac:dyDescent="0.25">
      <c r="A157" s="139" t="s">
        <v>354</v>
      </c>
      <c r="B157" s="680" t="s">
        <v>757</v>
      </c>
      <c r="C157" s="680"/>
      <c r="D157" s="163"/>
      <c r="E157" s="163"/>
    </row>
    <row r="158" spans="1:6" x14ac:dyDescent="0.25"/>
    <row r="159" spans="1:6" ht="55.5" customHeight="1" x14ac:dyDescent="0.25">
      <c r="A159" s="88" t="s">
        <v>586</v>
      </c>
      <c r="B159" s="654" t="s">
        <v>587</v>
      </c>
      <c r="C159" s="654"/>
      <c r="D159" s="654"/>
      <c r="E159" s="654"/>
    </row>
    <row r="160" spans="1:6" x14ac:dyDescent="0.25">
      <c r="B160" s="564"/>
      <c r="C160" s="564"/>
      <c r="D160" s="564"/>
      <c r="E160" s="564"/>
    </row>
    <row r="161" spans="2:5" x14ac:dyDescent="0.25">
      <c r="B161" s="564"/>
      <c r="C161" s="564"/>
      <c r="D161" s="564"/>
      <c r="E161" s="564"/>
    </row>
    <row r="162" spans="2:5" x14ac:dyDescent="0.25">
      <c r="B162" s="564"/>
      <c r="C162" s="564"/>
      <c r="D162" s="564"/>
      <c r="E162" s="564"/>
    </row>
    <row r="163" spans="2:5" x14ac:dyDescent="0.25">
      <c r="B163" s="564"/>
      <c r="C163" s="564"/>
      <c r="D163" s="564"/>
      <c r="E163" s="564"/>
    </row>
    <row r="164" spans="2:5" x14ac:dyDescent="0.25"/>
    <row r="165" spans="2:5" x14ac:dyDescent="0.25"/>
    <row r="166" spans="2:5" x14ac:dyDescent="0.25"/>
    <row r="167" spans="2:5" x14ac:dyDescent="0.25"/>
    <row r="168" spans="2:5" x14ac:dyDescent="0.25"/>
  </sheetData>
  <mergeCells count="105">
    <mergeCell ref="B159:E159"/>
    <mergeCell ref="B160:E163"/>
    <mergeCell ref="B81:E81"/>
    <mergeCell ref="F62:F63"/>
    <mergeCell ref="B157:C157"/>
    <mergeCell ref="B153:C153"/>
    <mergeCell ref="B150:C150"/>
    <mergeCell ref="B151:C151"/>
    <mergeCell ref="B152:C152"/>
    <mergeCell ref="B101:D101"/>
    <mergeCell ref="B103:F103"/>
    <mergeCell ref="B155:C155"/>
    <mergeCell ref="B156:C156"/>
    <mergeCell ref="B104:D104"/>
    <mergeCell ref="B105:D105"/>
    <mergeCell ref="B154:C154"/>
    <mergeCell ref="B147:C147"/>
    <mergeCell ref="B148:C148"/>
    <mergeCell ref="B149:C149"/>
    <mergeCell ref="B106:D106"/>
    <mergeCell ref="B146:C146"/>
    <mergeCell ref="B99:D99"/>
    <mergeCell ref="B100:D100"/>
    <mergeCell ref="B77:E77"/>
    <mergeCell ref="A1:F1"/>
    <mergeCell ref="B14:D14"/>
    <mergeCell ref="B15:F15"/>
    <mergeCell ref="B16:D16"/>
    <mergeCell ref="B12:C12"/>
    <mergeCell ref="B9:F9"/>
    <mergeCell ref="B10:C10"/>
    <mergeCell ref="B11:C11"/>
    <mergeCell ref="B17:D17"/>
    <mergeCell ref="B3:D3"/>
    <mergeCell ref="B4:F4"/>
    <mergeCell ref="B6:D6"/>
    <mergeCell ref="B7:D7"/>
    <mergeCell ref="B18:D18"/>
    <mergeCell ref="B19:D19"/>
    <mergeCell ref="B20:D20"/>
    <mergeCell ref="B21:F21"/>
    <mergeCell ref="B22:D22"/>
    <mergeCell ref="B23:D23"/>
    <mergeCell ref="B24:D24"/>
    <mergeCell ref="B25:D25"/>
    <mergeCell ref="B26:F26"/>
    <mergeCell ref="B27:D27"/>
    <mergeCell ref="B28:D28"/>
    <mergeCell ref="B61:F61"/>
    <mergeCell ref="B29:D29"/>
    <mergeCell ref="B72:F72"/>
    <mergeCell ref="B31:F31"/>
    <mergeCell ref="B47:F47"/>
    <mergeCell ref="B60:E60"/>
    <mergeCell ref="B70:F70"/>
    <mergeCell ref="B73:D73"/>
    <mergeCell ref="B74:D74"/>
    <mergeCell ref="C56:F56"/>
    <mergeCell ref="E62:E63"/>
    <mergeCell ref="D62:D63"/>
    <mergeCell ref="C62:C63"/>
    <mergeCell ref="B85:D85"/>
    <mergeCell ref="B86:D86"/>
    <mergeCell ref="B75:D75"/>
    <mergeCell ref="B79:E79"/>
    <mergeCell ref="B83:F83"/>
    <mergeCell ref="B84:D84"/>
    <mergeCell ref="B96:D96"/>
    <mergeCell ref="B89:D89"/>
    <mergeCell ref="B93:F93"/>
    <mergeCell ref="B87:D87"/>
    <mergeCell ref="B88:D88"/>
    <mergeCell ref="B110:C110"/>
    <mergeCell ref="C109:D109"/>
    <mergeCell ref="B97:D97"/>
    <mergeCell ref="B98:D98"/>
    <mergeCell ref="B94:D94"/>
    <mergeCell ref="B108:F108"/>
    <mergeCell ref="B95:D95"/>
    <mergeCell ref="B114:C114"/>
    <mergeCell ref="B131:D131"/>
    <mergeCell ref="B127:D127"/>
    <mergeCell ref="B128:D128"/>
    <mergeCell ref="B129:D129"/>
    <mergeCell ref="B126:D126"/>
    <mergeCell ref="B115:C115"/>
    <mergeCell ref="B116:C116"/>
    <mergeCell ref="B120:C120"/>
    <mergeCell ref="B133:C133"/>
    <mergeCell ref="B121:D121"/>
    <mergeCell ref="B134:C134"/>
    <mergeCell ref="B122:D122"/>
    <mergeCell ref="B123:D123"/>
    <mergeCell ref="B124:D124"/>
    <mergeCell ref="B130:D130"/>
    <mergeCell ref="B141:D141"/>
    <mergeCell ref="B145:F145"/>
    <mergeCell ref="B142:D142"/>
    <mergeCell ref="B143:D143"/>
    <mergeCell ref="B135:D135"/>
    <mergeCell ref="B136:D136"/>
    <mergeCell ref="B137:D137"/>
    <mergeCell ref="B138:D138"/>
    <mergeCell ref="B139:D139"/>
    <mergeCell ref="B140:D140"/>
  </mergeCells>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showGridLines="0" showRuler="0" view="pageLayout" topLeftCell="A40" zoomScaleNormal="100" workbookViewId="0">
      <selection activeCell="D51" activeCellId="1" sqref="D51:K51 D51:K51"/>
    </sheetView>
  </sheetViews>
  <sheetFormatPr defaultColWidth="0" defaultRowHeight="13.2" zeroHeight="1" x14ac:dyDescent="0.25"/>
  <cols>
    <col min="1" max="2" width="3.88671875" style="154" customWidth="1"/>
    <col min="3" max="3" width="10.6640625" style="154" customWidth="1"/>
    <col min="4" max="11" width="9" style="154" customWidth="1"/>
    <col min="12" max="12" width="9.109375" style="154" customWidth="1"/>
    <col min="13" max="16384" width="0" style="154" hidden="1"/>
  </cols>
  <sheetData>
    <row r="1" spans="1:17" ht="17.399999999999999" x14ac:dyDescent="0.25">
      <c r="A1" s="451" t="s">
        <v>149</v>
      </c>
      <c r="B1" s="451"/>
      <c r="C1" s="451"/>
      <c r="D1" s="451"/>
      <c r="E1" s="451"/>
      <c r="F1" s="451"/>
      <c r="G1" s="451"/>
      <c r="H1" s="451"/>
      <c r="I1" s="451"/>
      <c r="J1" s="451"/>
      <c r="K1" s="451"/>
    </row>
    <row r="2" spans="1:17" x14ac:dyDescent="0.25"/>
    <row r="3" spans="1:17" ht="42" customHeight="1" x14ac:dyDescent="0.25">
      <c r="A3" s="3" t="s">
        <v>178</v>
      </c>
      <c r="B3" s="683" t="s">
        <v>1081</v>
      </c>
      <c r="C3" s="684"/>
      <c r="D3" s="684"/>
      <c r="E3" s="684"/>
      <c r="F3" s="684"/>
      <c r="G3" s="684"/>
      <c r="H3" s="684"/>
      <c r="I3" s="684"/>
      <c r="J3" s="684"/>
      <c r="K3" s="684"/>
    </row>
    <row r="4" spans="1:17" ht="66" customHeight="1" x14ac:dyDescent="0.25">
      <c r="B4" s="689" t="s">
        <v>772</v>
      </c>
      <c r="C4" s="689"/>
      <c r="D4" s="689"/>
      <c r="E4" s="689"/>
      <c r="F4" s="689"/>
      <c r="G4" s="689"/>
      <c r="H4" s="689"/>
      <c r="I4" s="689"/>
      <c r="J4" s="689"/>
      <c r="K4" s="689"/>
    </row>
    <row r="5" spans="1:17" s="297" customFormat="1" x14ac:dyDescent="0.25">
      <c r="B5" s="91"/>
      <c r="C5" s="92"/>
      <c r="D5" s="90"/>
      <c r="E5" s="90"/>
      <c r="F5" s="90"/>
      <c r="G5" s="90"/>
      <c r="H5" s="90"/>
      <c r="I5" s="93"/>
      <c r="J5" s="91" t="s">
        <v>834</v>
      </c>
      <c r="K5" s="91" t="s">
        <v>835</v>
      </c>
    </row>
    <row r="6" spans="1:17" s="298" customFormat="1" ht="55.5" customHeight="1" x14ac:dyDescent="0.25">
      <c r="B6" s="150"/>
      <c r="C6" s="689" t="s">
        <v>827</v>
      </c>
      <c r="D6" s="689"/>
      <c r="E6" s="689"/>
      <c r="F6" s="689"/>
      <c r="G6" s="689"/>
      <c r="H6" s="689"/>
      <c r="I6" s="689"/>
      <c r="J6" s="94" t="s">
        <v>836</v>
      </c>
      <c r="K6" s="94" t="s">
        <v>837</v>
      </c>
    </row>
    <row r="7" spans="1:17" s="298" customFormat="1" ht="46.5" customHeight="1" x14ac:dyDescent="0.25">
      <c r="B7" s="150"/>
      <c r="C7" s="689" t="s">
        <v>828</v>
      </c>
      <c r="D7" s="689"/>
      <c r="E7" s="689"/>
      <c r="F7" s="689"/>
      <c r="G7" s="689"/>
      <c r="H7" s="689"/>
      <c r="I7" s="689"/>
      <c r="J7" s="94" t="s">
        <v>836</v>
      </c>
      <c r="K7" s="94" t="s">
        <v>453</v>
      </c>
    </row>
    <row r="8" spans="1:17" s="298" customFormat="1" ht="24.75" customHeight="1" x14ac:dyDescent="0.25">
      <c r="B8" s="150"/>
      <c r="C8" s="689" t="s">
        <v>829</v>
      </c>
      <c r="D8" s="689"/>
      <c r="E8" s="689"/>
      <c r="F8" s="689"/>
      <c r="G8" s="689"/>
      <c r="H8" s="689"/>
      <c r="I8" s="689"/>
      <c r="J8" s="94" t="s">
        <v>836</v>
      </c>
      <c r="K8" s="94" t="s">
        <v>838</v>
      </c>
    </row>
    <row r="9" spans="1:17" s="298" customFormat="1" ht="25.5" customHeight="1" x14ac:dyDescent="0.25">
      <c r="B9" s="150"/>
      <c r="C9" s="689" t="s">
        <v>830</v>
      </c>
      <c r="D9" s="689"/>
      <c r="E9" s="689"/>
      <c r="F9" s="689"/>
      <c r="G9" s="689"/>
      <c r="H9" s="689"/>
      <c r="I9" s="689"/>
      <c r="J9" s="94" t="s">
        <v>836</v>
      </c>
      <c r="K9" s="94" t="s">
        <v>836</v>
      </c>
    </row>
    <row r="10" spans="1:17" s="298" customFormat="1" x14ac:dyDescent="0.25">
      <c r="B10" s="150"/>
      <c r="C10" s="689" t="s">
        <v>831</v>
      </c>
      <c r="D10" s="689"/>
      <c r="E10" s="689"/>
      <c r="F10" s="689"/>
      <c r="G10" s="689"/>
      <c r="H10" s="689"/>
      <c r="I10" s="689"/>
      <c r="J10" s="94" t="s">
        <v>838</v>
      </c>
      <c r="K10" s="94" t="s">
        <v>836</v>
      </c>
    </row>
    <row r="11" spans="1:17" s="298" customFormat="1" x14ac:dyDescent="0.25">
      <c r="B11" s="150"/>
      <c r="C11" s="689" t="s">
        <v>832</v>
      </c>
      <c r="D11" s="689"/>
      <c r="E11" s="689"/>
      <c r="F11" s="689"/>
      <c r="G11" s="689"/>
      <c r="H11" s="689"/>
      <c r="I11" s="689"/>
      <c r="J11" s="94" t="s">
        <v>836</v>
      </c>
      <c r="K11" s="94" t="s">
        <v>836</v>
      </c>
    </row>
    <row r="12" spans="1:17" s="298" customFormat="1" x14ac:dyDescent="0.25">
      <c r="B12" s="150"/>
      <c r="C12" s="689" t="s">
        <v>833</v>
      </c>
      <c r="D12" s="689"/>
      <c r="E12" s="689"/>
      <c r="F12" s="689"/>
      <c r="G12" s="689"/>
      <c r="H12" s="689"/>
      <c r="I12" s="689"/>
      <c r="J12" s="94" t="s">
        <v>836</v>
      </c>
      <c r="K12" s="94" t="s">
        <v>838</v>
      </c>
    </row>
    <row r="13" spans="1:17" ht="12.75" customHeight="1" x14ac:dyDescent="0.25">
      <c r="B13" s="61"/>
      <c r="C13" s="61"/>
      <c r="D13" s="61"/>
      <c r="E13" s="61"/>
      <c r="F13" s="61"/>
      <c r="G13" s="61"/>
      <c r="H13" s="61"/>
      <c r="I13" s="61"/>
      <c r="J13" s="61"/>
      <c r="K13" s="61"/>
      <c r="Q13" s="108"/>
    </row>
    <row r="14" spans="1:17" s="265" customFormat="1" ht="25.5" customHeight="1" x14ac:dyDescent="0.25">
      <c r="B14" s="691" t="s">
        <v>839</v>
      </c>
      <c r="C14" s="692"/>
      <c r="D14" s="692"/>
      <c r="E14" s="692"/>
      <c r="F14" s="692"/>
      <c r="G14" s="692"/>
      <c r="H14" s="692"/>
      <c r="I14" s="692"/>
      <c r="J14" s="692"/>
      <c r="K14" s="692"/>
    </row>
    <row r="15" spans="1:17" s="265" customFormat="1" ht="49.5" customHeight="1" x14ac:dyDescent="0.25">
      <c r="B15" s="691" t="s">
        <v>840</v>
      </c>
      <c r="C15" s="692"/>
      <c r="D15" s="692"/>
      <c r="E15" s="692"/>
      <c r="F15" s="692"/>
      <c r="G15" s="692"/>
      <c r="H15" s="692"/>
      <c r="I15" s="692"/>
      <c r="J15" s="692"/>
      <c r="K15" s="692"/>
    </row>
    <row r="16" spans="1:17" ht="25.5" customHeight="1" x14ac:dyDescent="0.25">
      <c r="B16" s="691" t="s">
        <v>792</v>
      </c>
      <c r="C16" s="691"/>
      <c r="D16" s="691"/>
      <c r="E16" s="691"/>
      <c r="F16" s="691"/>
      <c r="G16" s="691"/>
      <c r="H16" s="691"/>
      <c r="I16" s="691"/>
      <c r="J16" s="691"/>
      <c r="K16" s="691"/>
    </row>
    <row r="17" spans="1:11" ht="64.5" customHeight="1" x14ac:dyDescent="0.25">
      <c r="B17" s="691" t="s">
        <v>134</v>
      </c>
      <c r="C17" s="692"/>
      <c r="D17" s="692"/>
      <c r="E17" s="692"/>
      <c r="F17" s="692"/>
      <c r="G17" s="692"/>
      <c r="H17" s="692"/>
      <c r="I17" s="692"/>
      <c r="J17" s="692"/>
      <c r="K17" s="692"/>
    </row>
    <row r="18" spans="1:11" ht="12.75" customHeight="1" x14ac:dyDescent="0.25">
      <c r="B18" s="693" t="s">
        <v>730</v>
      </c>
      <c r="C18" s="688"/>
      <c r="D18" s="688"/>
      <c r="E18" s="688"/>
      <c r="F18" s="688"/>
      <c r="G18" s="688"/>
      <c r="H18" s="688"/>
      <c r="I18" s="688"/>
      <c r="J18" s="688"/>
      <c r="K18" s="688"/>
    </row>
    <row r="19" spans="1:11" ht="12.75" customHeight="1" x14ac:dyDescent="0.25">
      <c r="B19" s="688"/>
      <c r="C19" s="688"/>
      <c r="D19" s="688"/>
      <c r="E19" s="688"/>
      <c r="F19" s="688"/>
      <c r="G19" s="688"/>
      <c r="H19" s="688"/>
      <c r="I19" s="688"/>
      <c r="J19" s="688"/>
      <c r="K19" s="688"/>
    </row>
    <row r="20" spans="1:11" x14ac:dyDescent="0.25">
      <c r="C20" s="198"/>
      <c r="D20" s="198"/>
      <c r="E20" s="198"/>
      <c r="F20" s="198"/>
      <c r="G20" s="198"/>
      <c r="H20" s="198"/>
      <c r="I20" s="198"/>
      <c r="J20" s="198"/>
      <c r="K20" s="198"/>
    </row>
    <row r="21" spans="1:11" x14ac:dyDescent="0.25">
      <c r="A21" s="3" t="s">
        <v>178</v>
      </c>
      <c r="B21" s="671"/>
      <c r="C21" s="672"/>
      <c r="D21" s="672"/>
      <c r="E21" s="672"/>
      <c r="F21" s="672"/>
      <c r="G21" s="672"/>
      <c r="H21" s="673"/>
      <c r="I21" s="58" t="s">
        <v>150</v>
      </c>
      <c r="J21" s="58" t="s">
        <v>151</v>
      </c>
      <c r="K21" s="58" t="s">
        <v>260</v>
      </c>
    </row>
    <row r="22" spans="1:11" x14ac:dyDescent="0.25">
      <c r="A22" s="3" t="s">
        <v>178</v>
      </c>
      <c r="B22" s="299" t="s">
        <v>152</v>
      </c>
      <c r="C22" s="456" t="s">
        <v>153</v>
      </c>
      <c r="D22" s="456"/>
      <c r="E22" s="456"/>
      <c r="F22" s="456"/>
      <c r="G22" s="456"/>
      <c r="H22" s="457"/>
      <c r="I22" s="320">
        <f>40+44+18+6+1</f>
        <v>109</v>
      </c>
      <c r="J22" s="320">
        <v>71</v>
      </c>
      <c r="K22" s="320">
        <f>SUM(I22:J22)</f>
        <v>180</v>
      </c>
    </row>
    <row r="23" spans="1:11" x14ac:dyDescent="0.25">
      <c r="A23" s="3" t="s">
        <v>178</v>
      </c>
      <c r="B23" s="299" t="s">
        <v>154</v>
      </c>
      <c r="C23" s="456" t="s">
        <v>155</v>
      </c>
      <c r="D23" s="456"/>
      <c r="E23" s="456"/>
      <c r="F23" s="456"/>
      <c r="G23" s="456"/>
      <c r="H23" s="457"/>
      <c r="I23" s="320">
        <f>29+2+4+1</f>
        <v>36</v>
      </c>
      <c r="J23" s="320">
        <f>7+2+1+9+1</f>
        <v>20</v>
      </c>
      <c r="K23" s="320">
        <f t="shared" ref="K23:K24" si="0">SUM(I23:J23)</f>
        <v>56</v>
      </c>
    </row>
    <row r="24" spans="1:11" x14ac:dyDescent="0.25">
      <c r="A24" s="3" t="s">
        <v>178</v>
      </c>
      <c r="B24" s="299" t="s">
        <v>156</v>
      </c>
      <c r="C24" s="456" t="s">
        <v>157</v>
      </c>
      <c r="D24" s="456"/>
      <c r="E24" s="456"/>
      <c r="F24" s="456"/>
      <c r="G24" s="456"/>
      <c r="H24" s="457"/>
      <c r="I24" s="320">
        <v>50</v>
      </c>
      <c r="J24" s="320">
        <f>39</f>
        <v>39</v>
      </c>
      <c r="K24" s="320">
        <f t="shared" si="0"/>
        <v>89</v>
      </c>
    </row>
    <row r="25" spans="1:11" x14ac:dyDescent="0.25">
      <c r="A25" s="3" t="s">
        <v>178</v>
      </c>
      <c r="B25" s="299" t="s">
        <v>158</v>
      </c>
      <c r="C25" s="456" t="s">
        <v>159</v>
      </c>
      <c r="D25" s="456"/>
      <c r="E25" s="456"/>
      <c r="F25" s="456"/>
      <c r="G25" s="456"/>
      <c r="H25" s="457"/>
      <c r="I25" s="320">
        <v>59</v>
      </c>
      <c r="J25" s="320">
        <f>32</f>
        <v>32</v>
      </c>
      <c r="K25" s="320">
        <f t="shared" ref="K25:K30" si="1">SUM(I25:J25)</f>
        <v>91</v>
      </c>
    </row>
    <row r="26" spans="1:11" ht="14.25" customHeight="1" x14ac:dyDescent="0.25">
      <c r="A26" s="3" t="s">
        <v>178</v>
      </c>
      <c r="B26" s="299" t="s">
        <v>160</v>
      </c>
      <c r="C26" s="456" t="s">
        <v>161</v>
      </c>
      <c r="D26" s="456"/>
      <c r="E26" s="456"/>
      <c r="F26" s="456"/>
      <c r="G26" s="456"/>
      <c r="H26" s="457"/>
      <c r="I26" s="320">
        <v>8</v>
      </c>
      <c r="J26" s="320">
        <f>1</f>
        <v>1</v>
      </c>
      <c r="K26" s="320">
        <f t="shared" si="1"/>
        <v>9</v>
      </c>
    </row>
    <row r="27" spans="1:11" ht="25.5" customHeight="1" x14ac:dyDescent="0.25">
      <c r="A27" s="3" t="s">
        <v>178</v>
      </c>
      <c r="B27" s="300" t="s">
        <v>162</v>
      </c>
      <c r="C27" s="664" t="s">
        <v>135</v>
      </c>
      <c r="D27" s="664"/>
      <c r="E27" s="664"/>
      <c r="F27" s="664"/>
      <c r="G27" s="664"/>
      <c r="H27" s="648"/>
      <c r="I27" s="320">
        <v>76</v>
      </c>
      <c r="J27" s="320">
        <v>27</v>
      </c>
      <c r="K27" s="320">
        <f t="shared" si="1"/>
        <v>103</v>
      </c>
    </row>
    <row r="28" spans="1:11" ht="26.25" customHeight="1" x14ac:dyDescent="0.25">
      <c r="A28" s="3" t="s">
        <v>178</v>
      </c>
      <c r="B28" s="300" t="s">
        <v>163</v>
      </c>
      <c r="C28" s="456" t="s">
        <v>164</v>
      </c>
      <c r="D28" s="456"/>
      <c r="E28" s="456"/>
      <c r="F28" s="456"/>
      <c r="G28" s="456"/>
      <c r="H28" s="457"/>
      <c r="I28" s="320">
        <v>30</v>
      </c>
      <c r="J28" s="320">
        <v>38</v>
      </c>
      <c r="K28" s="320">
        <f t="shared" si="1"/>
        <v>68</v>
      </c>
    </row>
    <row r="29" spans="1:11" x14ac:dyDescent="0.25">
      <c r="A29" s="3" t="s">
        <v>178</v>
      </c>
      <c r="B29" s="299" t="s">
        <v>165</v>
      </c>
      <c r="C29" s="456" t="s">
        <v>166</v>
      </c>
      <c r="D29" s="456"/>
      <c r="E29" s="456"/>
      <c r="F29" s="456"/>
      <c r="G29" s="456"/>
      <c r="H29" s="457"/>
      <c r="I29" s="320">
        <v>3</v>
      </c>
      <c r="J29" s="320">
        <v>5</v>
      </c>
      <c r="K29" s="320">
        <f t="shared" si="1"/>
        <v>8</v>
      </c>
    </row>
    <row r="30" spans="1:11" ht="25.5" customHeight="1" x14ac:dyDescent="0.25">
      <c r="A30" s="3" t="s">
        <v>178</v>
      </c>
      <c r="B30" s="299" t="s">
        <v>167</v>
      </c>
      <c r="C30" s="456" t="s">
        <v>391</v>
      </c>
      <c r="D30" s="456"/>
      <c r="E30" s="456"/>
      <c r="F30" s="456"/>
      <c r="G30" s="456"/>
      <c r="H30" s="457"/>
      <c r="I30" s="320">
        <v>0</v>
      </c>
      <c r="J30" s="320">
        <v>1</v>
      </c>
      <c r="K30" s="320">
        <f t="shared" si="1"/>
        <v>1</v>
      </c>
    </row>
    <row r="31" spans="1:11" ht="25.5" customHeight="1" x14ac:dyDescent="0.25">
      <c r="A31" s="3" t="s">
        <v>178</v>
      </c>
      <c r="B31" s="301" t="s">
        <v>197</v>
      </c>
      <c r="C31" s="554" t="s">
        <v>841</v>
      </c>
      <c r="D31" s="554"/>
      <c r="E31" s="554"/>
      <c r="F31" s="554"/>
      <c r="G31" s="554"/>
      <c r="H31" s="554"/>
      <c r="I31" s="320">
        <v>0</v>
      </c>
      <c r="J31" s="320">
        <v>0</v>
      </c>
      <c r="K31" s="320">
        <v>0</v>
      </c>
    </row>
    <row r="32" spans="1:11" x14ac:dyDescent="0.25"/>
    <row r="33" spans="1:11" x14ac:dyDescent="0.25">
      <c r="A33" s="3" t="s">
        <v>179</v>
      </c>
      <c r="B33" s="499" t="s">
        <v>181</v>
      </c>
      <c r="C33" s="500"/>
      <c r="D33" s="500"/>
      <c r="E33" s="500"/>
      <c r="F33" s="500"/>
      <c r="G33" s="500"/>
      <c r="H33" s="500"/>
      <c r="I33" s="500"/>
      <c r="J33" s="500"/>
      <c r="K33" s="500"/>
    </row>
    <row r="34" spans="1:11" ht="64.5" customHeight="1" x14ac:dyDescent="0.25">
      <c r="B34" s="452" t="s">
        <v>1073</v>
      </c>
      <c r="C34" s="452"/>
      <c r="D34" s="452"/>
      <c r="E34" s="452"/>
      <c r="F34" s="452"/>
      <c r="G34" s="452"/>
      <c r="H34" s="452"/>
      <c r="I34" s="452"/>
      <c r="J34" s="452"/>
      <c r="K34" s="452"/>
    </row>
    <row r="35" spans="1:11" x14ac:dyDescent="0.25">
      <c r="B35" s="152"/>
      <c r="C35" s="152"/>
      <c r="D35" s="152"/>
      <c r="E35" s="152"/>
      <c r="F35" s="152"/>
      <c r="G35" s="152"/>
      <c r="H35" s="152"/>
      <c r="I35" s="152"/>
      <c r="J35" s="152"/>
      <c r="K35" s="152"/>
    </row>
    <row r="36" spans="1:11" s="295" customFormat="1" x14ac:dyDescent="0.25">
      <c r="A36" s="37" t="s">
        <v>179</v>
      </c>
      <c r="B36" s="685" t="s">
        <v>1072</v>
      </c>
      <c r="C36" s="685"/>
      <c r="D36" s="685"/>
      <c r="E36" s="685"/>
      <c r="F36" s="685"/>
      <c r="G36" s="321">
        <v>12.45</v>
      </c>
      <c r="H36" s="322" t="s">
        <v>198</v>
      </c>
      <c r="I36" s="323" t="s">
        <v>842</v>
      </c>
      <c r="J36" s="324">
        <v>1652.6666666666667</v>
      </c>
      <c r="K36" s="323" t="s">
        <v>843</v>
      </c>
    </row>
    <row r="37" spans="1:11" s="295" customFormat="1" x14ac:dyDescent="0.25">
      <c r="G37" s="325"/>
      <c r="H37" s="325"/>
      <c r="I37" s="326" t="s">
        <v>844</v>
      </c>
      <c r="J37" s="327">
        <v>132.66666666666666</v>
      </c>
      <c r="K37" s="323" t="s">
        <v>199</v>
      </c>
    </row>
    <row r="38" spans="1:11" ht="16.5" customHeight="1" x14ac:dyDescent="0.25">
      <c r="A38" s="3" t="s">
        <v>180</v>
      </c>
      <c r="B38" s="499" t="s">
        <v>168</v>
      </c>
      <c r="C38" s="500"/>
      <c r="D38" s="500"/>
      <c r="E38" s="500"/>
      <c r="F38" s="500"/>
      <c r="G38" s="500"/>
      <c r="H38" s="500"/>
      <c r="I38" s="500"/>
      <c r="J38" s="500"/>
      <c r="K38" s="500"/>
    </row>
    <row r="39" spans="1:11" ht="27" customHeight="1" x14ac:dyDescent="0.25">
      <c r="A39" s="3"/>
      <c r="B39" s="452" t="s">
        <v>1058</v>
      </c>
      <c r="C39" s="452"/>
      <c r="D39" s="452"/>
      <c r="E39" s="452"/>
      <c r="F39" s="452"/>
      <c r="G39" s="452"/>
      <c r="H39" s="452"/>
      <c r="I39" s="452"/>
      <c r="J39" s="452"/>
      <c r="K39" s="452"/>
    </row>
    <row r="40" spans="1:11" ht="115.5" customHeight="1" x14ac:dyDescent="0.25">
      <c r="A40" s="3"/>
      <c r="B40" s="690" t="s">
        <v>758</v>
      </c>
      <c r="C40" s="452"/>
      <c r="D40" s="452"/>
      <c r="E40" s="452"/>
      <c r="F40" s="452"/>
      <c r="G40" s="452"/>
      <c r="H40" s="452"/>
      <c r="I40" s="452"/>
      <c r="J40" s="452"/>
      <c r="K40" s="452"/>
    </row>
    <row r="41" spans="1:11" ht="93" customHeight="1" x14ac:dyDescent="0.25">
      <c r="A41" s="3"/>
      <c r="B41" s="690" t="s">
        <v>759</v>
      </c>
      <c r="C41" s="452"/>
      <c r="D41" s="452"/>
      <c r="E41" s="452"/>
      <c r="F41" s="452"/>
      <c r="G41" s="452"/>
      <c r="H41" s="452"/>
      <c r="I41" s="452"/>
      <c r="J41" s="452"/>
      <c r="K41" s="452"/>
    </row>
    <row r="42" spans="1:11" ht="68.25" customHeight="1" x14ac:dyDescent="0.25">
      <c r="A42" s="3"/>
      <c r="B42" s="452" t="s">
        <v>1059</v>
      </c>
      <c r="C42" s="452"/>
      <c r="D42" s="452"/>
      <c r="E42" s="452"/>
      <c r="F42" s="452"/>
      <c r="G42" s="452"/>
      <c r="H42" s="452"/>
      <c r="I42" s="452"/>
      <c r="J42" s="452"/>
      <c r="K42" s="452"/>
    </row>
    <row r="43" spans="1:11" x14ac:dyDescent="0.25">
      <c r="A43" s="3"/>
      <c r="B43" s="60"/>
      <c r="C43" s="60"/>
      <c r="D43" s="60"/>
      <c r="E43" s="60"/>
      <c r="F43" s="60"/>
      <c r="G43" s="60"/>
      <c r="H43" s="60"/>
      <c r="I43" s="60"/>
      <c r="J43" s="60"/>
      <c r="K43" s="60"/>
    </row>
    <row r="44" spans="1:11" x14ac:dyDescent="0.25">
      <c r="A44" s="3" t="s">
        <v>180</v>
      </c>
      <c r="B44" s="686" t="s">
        <v>420</v>
      </c>
      <c r="C44" s="533"/>
      <c r="D44" s="533"/>
      <c r="E44" s="533"/>
      <c r="F44" s="533"/>
      <c r="G44" s="533"/>
      <c r="H44" s="533"/>
      <c r="I44" s="533"/>
      <c r="J44" s="533"/>
      <c r="K44" s="533"/>
    </row>
    <row r="45" spans="1:11" x14ac:dyDescent="0.25"/>
    <row r="46" spans="1:11" x14ac:dyDescent="0.25">
      <c r="A46" s="3" t="s">
        <v>180</v>
      </c>
      <c r="B46" s="687" t="s">
        <v>421</v>
      </c>
      <c r="C46" s="687"/>
      <c r="D46" s="687"/>
      <c r="E46" s="687"/>
      <c r="F46" s="687"/>
      <c r="G46" s="687"/>
      <c r="H46" s="687"/>
      <c r="I46" s="687"/>
      <c r="J46" s="687"/>
      <c r="K46" s="687"/>
    </row>
    <row r="47" spans="1:11" x14ac:dyDescent="0.25">
      <c r="A47" s="3" t="s">
        <v>180</v>
      </c>
      <c r="B47" s="496" t="s">
        <v>169</v>
      </c>
      <c r="C47" s="496"/>
      <c r="D47" s="59" t="s">
        <v>170</v>
      </c>
      <c r="E47" s="59" t="s">
        <v>171</v>
      </c>
      <c r="F47" s="59" t="s">
        <v>172</v>
      </c>
      <c r="G47" s="59" t="s">
        <v>173</v>
      </c>
      <c r="H47" s="59" t="s">
        <v>174</v>
      </c>
      <c r="I47" s="59" t="s">
        <v>175</v>
      </c>
      <c r="J47" s="59" t="s">
        <v>176</v>
      </c>
      <c r="K47" s="59" t="s">
        <v>260</v>
      </c>
    </row>
    <row r="48" spans="1:11" x14ac:dyDescent="0.25">
      <c r="A48" s="3" t="s">
        <v>180</v>
      </c>
      <c r="B48" s="496"/>
      <c r="C48" s="496"/>
      <c r="D48" s="328">
        <v>210</v>
      </c>
      <c r="E48" s="328">
        <v>174</v>
      </c>
      <c r="F48" s="328">
        <v>82</v>
      </c>
      <c r="G48" s="328">
        <v>21</v>
      </c>
      <c r="H48" s="328">
        <v>14</v>
      </c>
      <c r="I48" s="328">
        <v>2</v>
      </c>
      <c r="J48" s="328">
        <v>0</v>
      </c>
      <c r="K48" s="328">
        <f>SUM(D48:J48)</f>
        <v>503</v>
      </c>
    </row>
    <row r="49" spans="1:11" x14ac:dyDescent="0.25">
      <c r="B49" s="682"/>
      <c r="C49" s="682"/>
    </row>
    <row r="50" spans="1:11" x14ac:dyDescent="0.25">
      <c r="A50" s="3" t="s">
        <v>180</v>
      </c>
      <c r="B50" s="496" t="s">
        <v>177</v>
      </c>
      <c r="C50" s="496"/>
      <c r="D50" s="59" t="s">
        <v>170</v>
      </c>
      <c r="E50" s="59" t="s">
        <v>171</v>
      </c>
      <c r="F50" s="59" t="s">
        <v>172</v>
      </c>
      <c r="G50" s="59" t="s">
        <v>173</v>
      </c>
      <c r="H50" s="59" t="s">
        <v>174</v>
      </c>
      <c r="I50" s="59" t="s">
        <v>175</v>
      </c>
      <c r="J50" s="59" t="s">
        <v>176</v>
      </c>
      <c r="K50" s="59" t="s">
        <v>260</v>
      </c>
    </row>
    <row r="51" spans="1:11" x14ac:dyDescent="0.25">
      <c r="A51" s="3" t="s">
        <v>180</v>
      </c>
      <c r="B51" s="496"/>
      <c r="C51" s="496"/>
      <c r="D51" s="328">
        <v>40</v>
      </c>
      <c r="E51" s="328">
        <v>21</v>
      </c>
      <c r="F51" s="328">
        <v>6</v>
      </c>
      <c r="G51" s="328">
        <v>0</v>
      </c>
      <c r="H51" s="328">
        <v>0</v>
      </c>
      <c r="I51" s="328">
        <v>0</v>
      </c>
      <c r="J51" s="328">
        <v>0</v>
      </c>
      <c r="K51" s="328">
        <f>SUM(D51:J51)</f>
        <v>67</v>
      </c>
    </row>
    <row r="52" spans="1:11" x14ac:dyDescent="0.25"/>
  </sheetData>
  <mergeCells count="40">
    <mergeCell ref="A1:K1"/>
    <mergeCell ref="B4:K4"/>
    <mergeCell ref="B21:H21"/>
    <mergeCell ref="C22:H22"/>
    <mergeCell ref="B14:K14"/>
    <mergeCell ref="B15:K15"/>
    <mergeCell ref="B16:K16"/>
    <mergeCell ref="B17:K17"/>
    <mergeCell ref="B18:K18"/>
    <mergeCell ref="C6:I6"/>
    <mergeCell ref="C12:I12"/>
    <mergeCell ref="C9:I9"/>
    <mergeCell ref="C10:I10"/>
    <mergeCell ref="C11:I11"/>
    <mergeCell ref="B40:K40"/>
    <mergeCell ref="B47:C48"/>
    <mergeCell ref="C27:H27"/>
    <mergeCell ref="C28:H28"/>
    <mergeCell ref="C29:H29"/>
    <mergeCell ref="C30:H30"/>
    <mergeCell ref="B42:K42"/>
    <mergeCell ref="B41:K41"/>
    <mergeCell ref="B39:K39"/>
    <mergeCell ref="C31:H31"/>
    <mergeCell ref="B49:C49"/>
    <mergeCell ref="B50:C51"/>
    <mergeCell ref="B3:K3"/>
    <mergeCell ref="B33:K33"/>
    <mergeCell ref="B34:K34"/>
    <mergeCell ref="B36:F36"/>
    <mergeCell ref="B38:K38"/>
    <mergeCell ref="B44:K44"/>
    <mergeCell ref="B46:K46"/>
    <mergeCell ref="C26:H26"/>
    <mergeCell ref="C23:H23"/>
    <mergeCell ref="C24:H24"/>
    <mergeCell ref="B19:K19"/>
    <mergeCell ref="C25:H25"/>
    <mergeCell ref="C7:I7"/>
    <mergeCell ref="C8:I8"/>
  </mergeCells>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showRowColHeaders="0" showRuler="0" view="pageLayout" zoomScaleNormal="100" workbookViewId="0">
      <selection activeCell="E13" sqref="E13"/>
    </sheetView>
  </sheetViews>
  <sheetFormatPr defaultColWidth="0" defaultRowHeight="13.2" zeroHeight="1" x14ac:dyDescent="0.25"/>
  <cols>
    <col min="1" max="1" width="3.88671875" style="153" customWidth="1"/>
    <col min="2" max="2" width="42" style="154" customWidth="1"/>
    <col min="3" max="3" width="20.109375" style="441" customWidth="1"/>
    <col min="4" max="5" width="15.44140625" style="441" customWidth="1"/>
    <col min="6" max="6" width="19.6640625" style="154" bestFit="1" customWidth="1"/>
    <col min="7" max="7" width="0.6640625" style="154" customWidth="1"/>
    <col min="8" max="16384" width="0" style="154" hidden="1"/>
  </cols>
  <sheetData>
    <row r="1" spans="1:6" ht="17.399999999999999" x14ac:dyDescent="0.25">
      <c r="A1" s="694" t="s">
        <v>561</v>
      </c>
      <c r="B1" s="694"/>
      <c r="C1" s="694"/>
      <c r="D1" s="694"/>
      <c r="E1" s="694"/>
    </row>
    <row r="2" spans="1:6" x14ac:dyDescent="0.25">
      <c r="C2" s="154"/>
      <c r="D2" s="154"/>
      <c r="E2" s="154"/>
    </row>
    <row r="3" spans="1:6" x14ac:dyDescent="0.25">
      <c r="A3" s="146" t="s">
        <v>562</v>
      </c>
      <c r="B3" s="37" t="s">
        <v>1060</v>
      </c>
      <c r="C3" s="154"/>
      <c r="D3" s="154"/>
      <c r="E3" s="154"/>
    </row>
    <row r="4" spans="1:6" s="295" customFormat="1" ht="72" customHeight="1" x14ac:dyDescent="0.25">
      <c r="A4" s="142" t="s">
        <v>562</v>
      </c>
      <c r="B4" s="632" t="s">
        <v>452</v>
      </c>
      <c r="C4" s="632"/>
      <c r="D4" s="632"/>
      <c r="E4" s="632"/>
      <c r="F4" s="632"/>
    </row>
    <row r="5" spans="1:6" ht="27" thickBot="1" x14ac:dyDescent="0.3">
      <c r="A5" s="146" t="s">
        <v>562</v>
      </c>
      <c r="B5" s="38" t="s">
        <v>563</v>
      </c>
      <c r="C5" s="138" t="s">
        <v>564</v>
      </c>
      <c r="D5" s="138" t="s">
        <v>226</v>
      </c>
      <c r="E5" s="138" t="s">
        <v>565</v>
      </c>
      <c r="F5" s="114" t="s">
        <v>918</v>
      </c>
    </row>
    <row r="6" spans="1:6" ht="13.8" thickBot="1" x14ac:dyDescent="0.3">
      <c r="A6" s="146" t="s">
        <v>562</v>
      </c>
      <c r="B6" s="302" t="s">
        <v>566</v>
      </c>
      <c r="C6" s="329">
        <v>0</v>
      </c>
      <c r="D6" s="329">
        <v>0</v>
      </c>
      <c r="E6" s="437">
        <v>2.6246719160104987E-2</v>
      </c>
      <c r="F6" s="329">
        <v>1</v>
      </c>
    </row>
    <row r="7" spans="1:6" ht="13.8" thickBot="1" x14ac:dyDescent="0.3">
      <c r="A7" s="146" t="s">
        <v>562</v>
      </c>
      <c r="B7" s="303" t="s">
        <v>919</v>
      </c>
      <c r="C7" s="329">
        <v>0</v>
      </c>
      <c r="D7" s="329">
        <v>0</v>
      </c>
      <c r="E7" s="438">
        <v>3.6745406824146981E-2</v>
      </c>
      <c r="F7" s="330">
        <v>3</v>
      </c>
    </row>
    <row r="8" spans="1:6" ht="13.8" thickBot="1" x14ac:dyDescent="0.3">
      <c r="A8" s="146" t="s">
        <v>562</v>
      </c>
      <c r="B8" s="304" t="s">
        <v>567</v>
      </c>
      <c r="C8" s="329">
        <v>0</v>
      </c>
      <c r="D8" s="329">
        <v>0</v>
      </c>
      <c r="E8" s="330">
        <v>0</v>
      </c>
      <c r="F8" s="330">
        <v>4</v>
      </c>
    </row>
    <row r="9" spans="1:6" ht="13.8" thickBot="1" x14ac:dyDescent="0.3">
      <c r="A9" s="146" t="s">
        <v>562</v>
      </c>
      <c r="B9" s="303" t="s">
        <v>920</v>
      </c>
      <c r="C9" s="329">
        <v>0</v>
      </c>
      <c r="D9" s="329">
        <v>0</v>
      </c>
      <c r="E9" s="331">
        <v>0</v>
      </c>
      <c r="F9" s="331">
        <v>5</v>
      </c>
    </row>
    <row r="10" spans="1:6" ht="13.8" thickBot="1" x14ac:dyDescent="0.3">
      <c r="A10" s="146" t="s">
        <v>562</v>
      </c>
      <c r="B10" s="305" t="s">
        <v>718</v>
      </c>
      <c r="C10" s="329">
        <v>0</v>
      </c>
      <c r="D10" s="329">
        <v>0</v>
      </c>
      <c r="E10" s="331">
        <v>0</v>
      </c>
      <c r="F10" s="331">
        <v>9</v>
      </c>
    </row>
    <row r="11" spans="1:6" ht="13.8" thickBot="1" x14ac:dyDescent="0.3">
      <c r="A11" s="146" t="s">
        <v>562</v>
      </c>
      <c r="B11" s="305" t="s">
        <v>661</v>
      </c>
      <c r="C11" s="329">
        <v>0</v>
      </c>
      <c r="D11" s="329">
        <v>0</v>
      </c>
      <c r="E11" s="331">
        <v>0</v>
      </c>
      <c r="F11" s="331">
        <v>10</v>
      </c>
    </row>
    <row r="12" spans="1:6" ht="13.8" thickBot="1" x14ac:dyDescent="0.3">
      <c r="A12" s="146" t="s">
        <v>562</v>
      </c>
      <c r="B12" s="305" t="s">
        <v>570</v>
      </c>
      <c r="C12" s="329">
        <v>0</v>
      </c>
      <c r="D12" s="329">
        <v>0</v>
      </c>
      <c r="E12" s="439">
        <v>2.6246719160104987E-2</v>
      </c>
      <c r="F12" s="331">
        <v>11</v>
      </c>
    </row>
    <row r="13" spans="1:6" ht="13.8" thickBot="1" x14ac:dyDescent="0.3">
      <c r="A13" s="146" t="s">
        <v>562</v>
      </c>
      <c r="B13" s="305" t="s">
        <v>662</v>
      </c>
      <c r="C13" s="329">
        <v>0</v>
      </c>
      <c r="D13" s="329">
        <v>0</v>
      </c>
      <c r="E13" s="331">
        <v>0</v>
      </c>
      <c r="F13" s="331">
        <v>12</v>
      </c>
    </row>
    <row r="14" spans="1:6" ht="13.8" thickBot="1" x14ac:dyDescent="0.3">
      <c r="A14" s="146" t="s">
        <v>562</v>
      </c>
      <c r="B14" s="305" t="s">
        <v>571</v>
      </c>
      <c r="C14" s="329">
        <v>0</v>
      </c>
      <c r="D14" s="329">
        <v>0</v>
      </c>
      <c r="E14" s="331">
        <v>0</v>
      </c>
      <c r="F14" s="331">
        <v>13</v>
      </c>
    </row>
    <row r="15" spans="1:6" ht="13.8" thickBot="1" x14ac:dyDescent="0.3">
      <c r="A15" s="146" t="s">
        <v>562</v>
      </c>
      <c r="B15" s="305" t="s">
        <v>663</v>
      </c>
      <c r="C15" s="329">
        <v>0</v>
      </c>
      <c r="D15" s="329">
        <v>0</v>
      </c>
      <c r="E15" s="331">
        <v>0</v>
      </c>
      <c r="F15" s="331">
        <v>14</v>
      </c>
    </row>
    <row r="16" spans="1:6" ht="13.8" thickBot="1" x14ac:dyDescent="0.3">
      <c r="A16" s="146" t="s">
        <v>562</v>
      </c>
      <c r="B16" s="305" t="s">
        <v>664</v>
      </c>
      <c r="C16" s="329">
        <v>0</v>
      </c>
      <c r="D16" s="329">
        <v>0</v>
      </c>
      <c r="E16" s="439">
        <v>5.2493438320209973E-3</v>
      </c>
      <c r="F16" s="331">
        <v>15</v>
      </c>
    </row>
    <row r="17" spans="1:6" ht="13.8" thickBot="1" x14ac:dyDescent="0.3">
      <c r="A17" s="146" t="s">
        <v>562</v>
      </c>
      <c r="B17" s="303" t="s">
        <v>921</v>
      </c>
      <c r="C17" s="329">
        <v>0</v>
      </c>
      <c r="D17" s="329">
        <v>0</v>
      </c>
      <c r="E17" s="439">
        <v>1.0498687664041995E-2</v>
      </c>
      <c r="F17" s="331">
        <v>16</v>
      </c>
    </row>
    <row r="18" spans="1:6" ht="13.8" thickBot="1" x14ac:dyDescent="0.3">
      <c r="A18" s="146" t="s">
        <v>562</v>
      </c>
      <c r="B18" s="305" t="s">
        <v>665</v>
      </c>
      <c r="C18" s="329">
        <v>0</v>
      </c>
      <c r="D18" s="329">
        <v>0</v>
      </c>
      <c r="E18" s="331">
        <v>0</v>
      </c>
      <c r="F18" s="331">
        <v>19</v>
      </c>
    </row>
    <row r="19" spans="1:6" ht="13.8" thickBot="1" x14ac:dyDescent="0.3">
      <c r="A19" s="146" t="s">
        <v>562</v>
      </c>
      <c r="B19" s="305" t="s">
        <v>874</v>
      </c>
      <c r="C19" s="329">
        <v>0</v>
      </c>
      <c r="D19" s="329">
        <v>0</v>
      </c>
      <c r="E19" s="331">
        <v>0</v>
      </c>
      <c r="F19" s="331">
        <v>22</v>
      </c>
    </row>
    <row r="20" spans="1:6" ht="13.8" thickBot="1" x14ac:dyDescent="0.3">
      <c r="A20" s="146" t="s">
        <v>562</v>
      </c>
      <c r="B20" s="305" t="s">
        <v>886</v>
      </c>
      <c r="C20" s="329">
        <v>0</v>
      </c>
      <c r="D20" s="329">
        <v>0</v>
      </c>
      <c r="E20" s="439">
        <v>4.1994750656167978E-2</v>
      </c>
      <c r="F20" s="331">
        <v>23</v>
      </c>
    </row>
    <row r="21" spans="1:6" ht="13.8" thickBot="1" x14ac:dyDescent="0.3">
      <c r="A21" s="146" t="s">
        <v>562</v>
      </c>
      <c r="B21" s="305" t="s">
        <v>875</v>
      </c>
      <c r="C21" s="329">
        <v>0</v>
      </c>
      <c r="D21" s="329">
        <v>0</v>
      </c>
      <c r="E21" s="439">
        <v>3.1496062992125984E-2</v>
      </c>
      <c r="F21" s="331">
        <v>24</v>
      </c>
    </row>
    <row r="22" spans="1:6" ht="13.8" thickBot="1" x14ac:dyDescent="0.3">
      <c r="A22" s="146" t="s">
        <v>562</v>
      </c>
      <c r="B22" s="305" t="s">
        <v>876</v>
      </c>
      <c r="C22" s="329">
        <v>0</v>
      </c>
      <c r="D22" s="329">
        <v>0</v>
      </c>
      <c r="E22" s="331">
        <v>0</v>
      </c>
      <c r="F22" s="331">
        <v>25</v>
      </c>
    </row>
    <row r="23" spans="1:6" ht="13.8" thickBot="1" x14ac:dyDescent="0.3">
      <c r="A23" s="146" t="s">
        <v>562</v>
      </c>
      <c r="B23" s="305" t="s">
        <v>568</v>
      </c>
      <c r="C23" s="329">
        <v>0</v>
      </c>
      <c r="D23" s="329">
        <v>0</v>
      </c>
      <c r="E23" s="439">
        <v>5.774278215223097E-2</v>
      </c>
      <c r="F23" s="331">
        <v>26</v>
      </c>
    </row>
    <row r="24" spans="1:6" ht="13.8" thickBot="1" x14ac:dyDescent="0.3">
      <c r="A24" s="146" t="s">
        <v>562</v>
      </c>
      <c r="B24" s="305" t="s">
        <v>141</v>
      </c>
      <c r="C24" s="329">
        <v>0</v>
      </c>
      <c r="D24" s="329">
        <v>0</v>
      </c>
      <c r="E24" s="439">
        <v>1.5748031496062992E-2</v>
      </c>
      <c r="F24" s="331">
        <v>27</v>
      </c>
    </row>
    <row r="25" spans="1:6" ht="13.8" thickBot="1" x14ac:dyDescent="0.3">
      <c r="A25" s="146" t="s">
        <v>562</v>
      </c>
      <c r="B25" s="305" t="s">
        <v>142</v>
      </c>
      <c r="C25" s="329">
        <v>0</v>
      </c>
      <c r="D25" s="329">
        <v>0</v>
      </c>
      <c r="E25" s="331">
        <v>0</v>
      </c>
      <c r="F25" s="331" t="s">
        <v>143</v>
      </c>
    </row>
    <row r="26" spans="1:6" ht="13.8" thickBot="1" x14ac:dyDescent="0.3">
      <c r="A26" s="146" t="s">
        <v>562</v>
      </c>
      <c r="B26" s="305" t="s">
        <v>572</v>
      </c>
      <c r="C26" s="329">
        <v>0</v>
      </c>
      <c r="D26" s="329">
        <v>0</v>
      </c>
      <c r="E26" s="439">
        <v>0.1942257217847769</v>
      </c>
      <c r="F26" s="331">
        <v>30</v>
      </c>
    </row>
    <row r="27" spans="1:6" ht="13.8" thickBot="1" x14ac:dyDescent="0.3">
      <c r="A27" s="146" t="s">
        <v>562</v>
      </c>
      <c r="B27" s="305" t="s">
        <v>330</v>
      </c>
      <c r="C27" s="329">
        <v>0</v>
      </c>
      <c r="D27" s="329">
        <v>0</v>
      </c>
      <c r="E27" s="439">
        <v>8.1364829396325458E-2</v>
      </c>
      <c r="F27" s="331">
        <v>31</v>
      </c>
    </row>
    <row r="28" spans="1:6" ht="13.8" thickBot="1" x14ac:dyDescent="0.3">
      <c r="A28" s="146" t="s">
        <v>562</v>
      </c>
      <c r="B28" s="305" t="s">
        <v>666</v>
      </c>
      <c r="C28" s="329">
        <v>0</v>
      </c>
      <c r="D28" s="329">
        <v>0</v>
      </c>
      <c r="E28" s="331">
        <v>0</v>
      </c>
      <c r="F28" s="331">
        <v>38</v>
      </c>
    </row>
    <row r="29" spans="1:6" ht="13.8" thickBot="1" x14ac:dyDescent="0.3">
      <c r="A29" s="146" t="s">
        <v>562</v>
      </c>
      <c r="B29" s="305" t="s">
        <v>667</v>
      </c>
      <c r="C29" s="329">
        <v>0</v>
      </c>
      <c r="D29" s="329">
        <v>0</v>
      </c>
      <c r="E29" s="331">
        <v>0</v>
      </c>
      <c r="F29" s="331">
        <v>39</v>
      </c>
    </row>
    <row r="30" spans="1:6" ht="13.8" thickBot="1" x14ac:dyDescent="0.3">
      <c r="A30" s="146" t="s">
        <v>562</v>
      </c>
      <c r="B30" s="305" t="s">
        <v>331</v>
      </c>
      <c r="C30" s="329">
        <v>0</v>
      </c>
      <c r="D30" s="329">
        <v>0</v>
      </c>
      <c r="E30" s="439">
        <v>2.0997375328083989E-2</v>
      </c>
      <c r="F30" s="331">
        <v>40</v>
      </c>
    </row>
    <row r="31" spans="1:6" ht="13.8" thickBot="1" x14ac:dyDescent="0.3">
      <c r="A31" s="146" t="s">
        <v>562</v>
      </c>
      <c r="B31" s="305" t="s">
        <v>668</v>
      </c>
      <c r="C31" s="329">
        <v>0</v>
      </c>
      <c r="D31" s="329">
        <v>0</v>
      </c>
      <c r="E31" s="331">
        <v>0</v>
      </c>
      <c r="F31" s="331">
        <v>41</v>
      </c>
    </row>
    <row r="32" spans="1:6" ht="13.8" thickBot="1" x14ac:dyDescent="0.3">
      <c r="A32" s="146" t="s">
        <v>562</v>
      </c>
      <c r="B32" s="305" t="s">
        <v>332</v>
      </c>
      <c r="C32" s="329">
        <v>0</v>
      </c>
      <c r="D32" s="329">
        <v>0</v>
      </c>
      <c r="E32" s="439">
        <v>8.6614173228346455E-2</v>
      </c>
      <c r="F32" s="331">
        <v>42</v>
      </c>
    </row>
    <row r="33" spans="1:6" ht="27" thickBot="1" x14ac:dyDescent="0.3">
      <c r="A33" s="146" t="s">
        <v>562</v>
      </c>
      <c r="B33" s="306" t="s">
        <v>144</v>
      </c>
      <c r="C33" s="329">
        <v>0</v>
      </c>
      <c r="D33" s="329">
        <v>0</v>
      </c>
      <c r="E33" s="439">
        <v>0.13910761154855644</v>
      </c>
      <c r="F33" s="331">
        <v>43</v>
      </c>
    </row>
    <row r="34" spans="1:6" ht="13.8" thickBot="1" x14ac:dyDescent="0.3">
      <c r="A34" s="146" t="s">
        <v>562</v>
      </c>
      <c r="B34" s="305" t="s">
        <v>669</v>
      </c>
      <c r="C34" s="329">
        <v>0</v>
      </c>
      <c r="D34" s="329">
        <v>0</v>
      </c>
      <c r="E34" s="331">
        <v>0</v>
      </c>
      <c r="F34" s="331">
        <v>44</v>
      </c>
    </row>
    <row r="35" spans="1:6" ht="13.8" thickBot="1" x14ac:dyDescent="0.3">
      <c r="A35" s="146" t="s">
        <v>562</v>
      </c>
      <c r="B35" s="305" t="s">
        <v>670</v>
      </c>
      <c r="C35" s="329">
        <v>0</v>
      </c>
      <c r="D35" s="329">
        <v>0</v>
      </c>
      <c r="E35" s="439">
        <v>1.0498687664041995E-2</v>
      </c>
      <c r="F35" s="331">
        <v>45</v>
      </c>
    </row>
    <row r="36" spans="1:6" ht="13.8" thickBot="1" x14ac:dyDescent="0.3">
      <c r="A36" s="146" t="s">
        <v>562</v>
      </c>
      <c r="B36" s="305" t="s">
        <v>671</v>
      </c>
      <c r="C36" s="329">
        <v>0</v>
      </c>
      <c r="D36" s="329">
        <v>0</v>
      </c>
      <c r="E36" s="331">
        <v>0</v>
      </c>
      <c r="F36" s="331">
        <v>46</v>
      </c>
    </row>
    <row r="37" spans="1:6" ht="13.8" thickBot="1" x14ac:dyDescent="0.3">
      <c r="A37" s="146" t="s">
        <v>562</v>
      </c>
      <c r="B37" s="305" t="s">
        <v>672</v>
      </c>
      <c r="C37" s="329">
        <v>0</v>
      </c>
      <c r="D37" s="329">
        <v>0</v>
      </c>
      <c r="E37" s="331">
        <v>0</v>
      </c>
      <c r="F37" s="331">
        <v>47</v>
      </c>
    </row>
    <row r="38" spans="1:6" ht="13.8" thickBot="1" x14ac:dyDescent="0.3">
      <c r="A38" s="146" t="s">
        <v>562</v>
      </c>
      <c r="B38" s="305" t="s">
        <v>673</v>
      </c>
      <c r="C38" s="329">
        <v>0</v>
      </c>
      <c r="D38" s="329">
        <v>0</v>
      </c>
      <c r="E38" s="331">
        <v>0</v>
      </c>
      <c r="F38" s="331">
        <v>48</v>
      </c>
    </row>
    <row r="39" spans="1:6" ht="13.8" thickBot="1" x14ac:dyDescent="0.3">
      <c r="A39" s="146" t="s">
        <v>562</v>
      </c>
      <c r="B39" s="305" t="s">
        <v>674</v>
      </c>
      <c r="C39" s="329">
        <v>0</v>
      </c>
      <c r="D39" s="329">
        <v>0</v>
      </c>
      <c r="E39" s="331">
        <v>0</v>
      </c>
      <c r="F39" s="331">
        <v>49</v>
      </c>
    </row>
    <row r="40" spans="1:6" ht="13.8" thickBot="1" x14ac:dyDescent="0.3">
      <c r="A40" s="146" t="s">
        <v>562</v>
      </c>
      <c r="B40" s="305" t="s">
        <v>333</v>
      </c>
      <c r="C40" s="329">
        <v>0</v>
      </c>
      <c r="D40" s="329">
        <v>0</v>
      </c>
      <c r="E40" s="439">
        <v>1.3123359580052493E-2</v>
      </c>
      <c r="F40" s="331">
        <v>50</v>
      </c>
    </row>
    <row r="41" spans="1:6" ht="13.8" thickBot="1" x14ac:dyDescent="0.3">
      <c r="A41" s="146" t="s">
        <v>562</v>
      </c>
      <c r="B41" s="305" t="s">
        <v>922</v>
      </c>
      <c r="C41" s="329">
        <v>0</v>
      </c>
      <c r="D41" s="329">
        <v>0</v>
      </c>
      <c r="E41" s="439">
        <v>2.6246719160104987E-3</v>
      </c>
      <c r="F41" s="331">
        <v>51</v>
      </c>
    </row>
    <row r="42" spans="1:6" ht="13.8" thickBot="1" x14ac:dyDescent="0.3">
      <c r="A42" s="146" t="s">
        <v>562</v>
      </c>
      <c r="B42" s="305" t="s">
        <v>569</v>
      </c>
      <c r="C42" s="329">
        <v>0</v>
      </c>
      <c r="D42" s="329">
        <v>0</v>
      </c>
      <c r="E42" s="439">
        <v>0.16272965879265092</v>
      </c>
      <c r="F42" s="331">
        <v>52</v>
      </c>
    </row>
    <row r="43" spans="1:6" ht="13.8" thickBot="1" x14ac:dyDescent="0.3">
      <c r="A43" s="146" t="s">
        <v>562</v>
      </c>
      <c r="B43" s="305" t="s">
        <v>891</v>
      </c>
      <c r="C43" s="329">
        <v>0</v>
      </c>
      <c r="D43" s="329">
        <v>0</v>
      </c>
      <c r="E43" s="439">
        <v>3.6745406824146981E-2</v>
      </c>
      <c r="F43" s="331">
        <v>54</v>
      </c>
    </row>
    <row r="44" spans="1:6" x14ac:dyDescent="0.25">
      <c r="A44" s="146" t="s">
        <v>562</v>
      </c>
      <c r="B44" s="284" t="s">
        <v>334</v>
      </c>
      <c r="C44" s="440">
        <v>0</v>
      </c>
      <c r="D44" s="440">
        <v>0</v>
      </c>
      <c r="E44" s="440">
        <v>0</v>
      </c>
      <c r="F44" s="332"/>
    </row>
    <row r="45" spans="1:6" x14ac:dyDescent="0.25">
      <c r="A45" s="146" t="s">
        <v>562</v>
      </c>
      <c r="B45" s="137" t="s">
        <v>800</v>
      </c>
      <c r="C45" s="333">
        <f>SUM(C6:C44)</f>
        <v>0</v>
      </c>
      <c r="D45" s="333">
        <f>SUM(D6:D44)</f>
        <v>0</v>
      </c>
      <c r="E45" s="333">
        <f>SUM(E6:E44)</f>
        <v>1</v>
      </c>
      <c r="F45" s="334"/>
    </row>
    <row r="46" spans="1:6" x14ac:dyDescent="0.25"/>
  </sheetData>
  <mergeCells count="2">
    <mergeCell ref="A1:E1"/>
    <mergeCell ref="B4:F4"/>
  </mergeCells>
  <phoneticPr fontId="0" type="noConversion"/>
  <pageMargins left="0.75" right="0.75" top="1" bottom="1" header="0.5" footer="0.5"/>
  <pageSetup scale="75" fitToWidth="0" fitToHeight="0" orientation="portrait" r:id="rId1"/>
  <headerFooter alignWithMargins="0">
    <oddHeader>&amp;CCommon Data Set 2019-2020</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9"/>
  <sheetViews>
    <sheetView showGridLines="0" showRowColHeaders="0" showRuler="0" zoomScaleNormal="100" workbookViewId="0"/>
  </sheetViews>
  <sheetFormatPr defaultColWidth="0" defaultRowHeight="13.2" zeroHeight="1" x14ac:dyDescent="0.25"/>
  <cols>
    <col min="1" max="1" width="88.6640625" style="68" customWidth="1"/>
    <col min="2" max="2" width="0.88671875" style="55" customWidth="1"/>
    <col min="3" max="16384" width="0" style="55" hidden="1"/>
  </cols>
  <sheetData>
    <row r="1" spans="1:1" ht="17.399999999999999" x14ac:dyDescent="0.25">
      <c r="A1" s="62" t="s">
        <v>432</v>
      </c>
    </row>
    <row r="2" spans="1:1" x14ac:dyDescent="0.25">
      <c r="A2" s="63" t="s">
        <v>517</v>
      </c>
    </row>
    <row r="3" spans="1:1" x14ac:dyDescent="0.25">
      <c r="A3" s="63"/>
    </row>
    <row r="4" spans="1:1" ht="26.4" x14ac:dyDescent="0.25">
      <c r="A4" s="64" t="s">
        <v>518</v>
      </c>
    </row>
    <row r="5" spans="1:1" x14ac:dyDescent="0.25">
      <c r="A5" s="65"/>
    </row>
    <row r="6" spans="1:1" ht="39.6" x14ac:dyDescent="0.25">
      <c r="A6" s="63" t="s">
        <v>930</v>
      </c>
    </row>
    <row r="7" spans="1:1" ht="39.6" x14ac:dyDescent="0.25">
      <c r="A7" s="63" t="s">
        <v>339</v>
      </c>
    </row>
    <row r="8" spans="1:1" x14ac:dyDescent="0.25">
      <c r="A8" s="63" t="s">
        <v>340</v>
      </c>
    </row>
    <row r="9" spans="1:1" ht="26.4" x14ac:dyDescent="0.25">
      <c r="A9" s="63" t="s">
        <v>931</v>
      </c>
    </row>
    <row r="10" spans="1:1" ht="44.25" customHeight="1" x14ac:dyDescent="0.25">
      <c r="A10" s="103" t="s">
        <v>924</v>
      </c>
    </row>
    <row r="11" spans="1:1" ht="52.8" x14ac:dyDescent="0.25">
      <c r="A11" s="63" t="s">
        <v>442</v>
      </c>
    </row>
    <row r="12" spans="1:1" ht="39.6" x14ac:dyDescent="0.25">
      <c r="A12" s="63" t="s">
        <v>443</v>
      </c>
    </row>
    <row r="13" spans="1:1" ht="39.6" x14ac:dyDescent="0.25">
      <c r="A13" s="63" t="s">
        <v>925</v>
      </c>
    </row>
    <row r="14" spans="1:1" ht="26.4" x14ac:dyDescent="0.25">
      <c r="A14" s="63" t="s">
        <v>444</v>
      </c>
    </row>
    <row r="15" spans="1:1" ht="92.4" x14ac:dyDescent="0.25">
      <c r="A15" s="63" t="s">
        <v>451</v>
      </c>
    </row>
    <row r="16" spans="1:1" x14ac:dyDescent="0.25">
      <c r="A16" s="63" t="s">
        <v>926</v>
      </c>
    </row>
    <row r="17" spans="1:1" x14ac:dyDescent="0.25">
      <c r="A17" s="63" t="s">
        <v>631</v>
      </c>
    </row>
    <row r="18" spans="1:1" ht="39.6" x14ac:dyDescent="0.25">
      <c r="A18" s="63" t="s">
        <v>632</v>
      </c>
    </row>
    <row r="19" spans="1:1" ht="26.4" x14ac:dyDescent="0.25">
      <c r="A19" s="63" t="s">
        <v>633</v>
      </c>
    </row>
    <row r="20" spans="1:1" ht="39.6" x14ac:dyDescent="0.25">
      <c r="A20" s="104" t="s">
        <v>401</v>
      </c>
    </row>
    <row r="21" spans="1:1" ht="66" x14ac:dyDescent="0.25">
      <c r="A21" s="63" t="s">
        <v>932</v>
      </c>
    </row>
    <row r="22" spans="1:1" x14ac:dyDescent="0.25">
      <c r="A22" s="63" t="s">
        <v>634</v>
      </c>
    </row>
    <row r="23" spans="1:1" x14ac:dyDescent="0.25">
      <c r="A23" s="63" t="s">
        <v>635</v>
      </c>
    </row>
    <row r="24" spans="1:1" ht="26.4" x14ac:dyDescent="0.25">
      <c r="A24" s="63" t="s">
        <v>636</v>
      </c>
    </row>
    <row r="25" spans="1:1" ht="39.6" x14ac:dyDescent="0.25">
      <c r="A25" s="63" t="s">
        <v>637</v>
      </c>
    </row>
    <row r="26" spans="1:1" ht="39.6" x14ac:dyDescent="0.25">
      <c r="A26" s="63" t="s">
        <v>380</v>
      </c>
    </row>
    <row r="27" spans="1:1" ht="26.4" x14ac:dyDescent="0.25">
      <c r="A27" s="63" t="s">
        <v>933</v>
      </c>
    </row>
    <row r="28" spans="1:1" ht="39.6" x14ac:dyDescent="0.25">
      <c r="A28" s="63" t="s">
        <v>381</v>
      </c>
    </row>
    <row r="29" spans="1:1" ht="26.4" x14ac:dyDescent="0.25">
      <c r="A29" s="63" t="s">
        <v>1061</v>
      </c>
    </row>
    <row r="30" spans="1:1" ht="52.8" x14ac:dyDescent="0.25">
      <c r="A30" s="63" t="s">
        <v>382</v>
      </c>
    </row>
    <row r="31" spans="1:1" ht="26.4" x14ac:dyDescent="0.25">
      <c r="A31" s="103" t="s">
        <v>776</v>
      </c>
    </row>
    <row r="32" spans="1:1" ht="26.4" x14ac:dyDescent="0.25">
      <c r="A32" s="63" t="s">
        <v>383</v>
      </c>
    </row>
    <row r="33" spans="1:1" ht="26.4" x14ac:dyDescent="0.25">
      <c r="A33" s="63" t="s">
        <v>934</v>
      </c>
    </row>
    <row r="34" spans="1:1" ht="39.6" x14ac:dyDescent="0.25">
      <c r="A34" s="63" t="s">
        <v>1074</v>
      </c>
    </row>
    <row r="35" spans="1:1" ht="26.4" x14ac:dyDescent="0.25">
      <c r="A35" s="63" t="s">
        <v>1075</v>
      </c>
    </row>
    <row r="36" spans="1:1" ht="52.8" x14ac:dyDescent="0.25">
      <c r="A36" s="63" t="s">
        <v>1076</v>
      </c>
    </row>
    <row r="37" spans="1:1" ht="26.4" x14ac:dyDescent="0.25">
      <c r="A37" s="63" t="s">
        <v>384</v>
      </c>
    </row>
    <row r="38" spans="1:1" ht="26.4" x14ac:dyDescent="0.25">
      <c r="A38" s="63" t="s">
        <v>385</v>
      </c>
    </row>
    <row r="39" spans="1:1" ht="26.4" x14ac:dyDescent="0.25">
      <c r="A39" s="63" t="s">
        <v>386</v>
      </c>
    </row>
    <row r="40" spans="1:1" ht="39.6" x14ac:dyDescent="0.25">
      <c r="A40" s="63" t="s">
        <v>1062</v>
      </c>
    </row>
    <row r="41" spans="1:1" ht="66" x14ac:dyDescent="0.25">
      <c r="A41" s="63" t="s">
        <v>387</v>
      </c>
    </row>
    <row r="42" spans="1:1" x14ac:dyDescent="0.25">
      <c r="A42" s="63" t="s">
        <v>388</v>
      </c>
    </row>
    <row r="43" spans="1:1" ht="26.4" x14ac:dyDescent="0.25">
      <c r="A43" s="63" t="s">
        <v>389</v>
      </c>
    </row>
    <row r="44" spans="1:1" ht="69" customHeight="1" x14ac:dyDescent="0.25">
      <c r="A44" s="103" t="s">
        <v>136</v>
      </c>
    </row>
    <row r="45" spans="1:1" ht="110.25" customHeight="1" x14ac:dyDescent="0.25">
      <c r="A45" s="103" t="s">
        <v>793</v>
      </c>
    </row>
    <row r="46" spans="1:1" ht="34.5" customHeight="1" x14ac:dyDescent="0.25">
      <c r="A46" s="103" t="s">
        <v>794</v>
      </c>
    </row>
    <row r="47" spans="1:1" ht="26.4" x14ac:dyDescent="0.25">
      <c r="A47" s="63" t="s">
        <v>694</v>
      </c>
    </row>
    <row r="48" spans="1:1" ht="39.6" x14ac:dyDescent="0.25">
      <c r="A48" s="63" t="s">
        <v>695</v>
      </c>
    </row>
    <row r="49" spans="1:1" ht="39.6" x14ac:dyDescent="0.25">
      <c r="A49" s="63" t="s">
        <v>696</v>
      </c>
    </row>
    <row r="50" spans="1:1" ht="26.4" x14ac:dyDescent="0.25">
      <c r="A50" s="63" t="s">
        <v>406</v>
      </c>
    </row>
    <row r="51" spans="1:1" ht="66" x14ac:dyDescent="0.25">
      <c r="A51" s="63" t="s">
        <v>851</v>
      </c>
    </row>
    <row r="52" spans="1:1" ht="26.4" x14ac:dyDescent="0.25">
      <c r="A52" s="63" t="s">
        <v>852</v>
      </c>
    </row>
    <row r="53" spans="1:1" ht="39.6" x14ac:dyDescent="0.25">
      <c r="A53" s="63" t="s">
        <v>853</v>
      </c>
    </row>
    <row r="54" spans="1:1" ht="39.6" x14ac:dyDescent="0.25">
      <c r="A54" s="63" t="s">
        <v>854</v>
      </c>
    </row>
    <row r="55" spans="1:1" ht="39.6" x14ac:dyDescent="0.25">
      <c r="A55" s="63" t="s">
        <v>855</v>
      </c>
    </row>
    <row r="56" spans="1:1" ht="52.8" x14ac:dyDescent="0.25">
      <c r="A56" s="63" t="s">
        <v>856</v>
      </c>
    </row>
    <row r="57" spans="1:1" ht="52.8" x14ac:dyDescent="0.25">
      <c r="A57" s="63" t="s">
        <v>857</v>
      </c>
    </row>
    <row r="58" spans="1:1" ht="26.4" x14ac:dyDescent="0.25">
      <c r="A58" s="63" t="s">
        <v>1063</v>
      </c>
    </row>
    <row r="59" spans="1:1" x14ac:dyDescent="0.25">
      <c r="A59" s="63" t="s">
        <v>858</v>
      </c>
    </row>
    <row r="60" spans="1:1" ht="39.6" x14ac:dyDescent="0.25">
      <c r="A60" s="63" t="s">
        <v>859</v>
      </c>
    </row>
    <row r="61" spans="1:1" ht="26.4" x14ac:dyDescent="0.25">
      <c r="A61" s="63" t="s">
        <v>1064</v>
      </c>
    </row>
    <row r="62" spans="1:1" ht="26.4" x14ac:dyDescent="0.25">
      <c r="A62" s="63" t="s">
        <v>860</v>
      </c>
    </row>
    <row r="63" spans="1:1" ht="66" x14ac:dyDescent="0.25">
      <c r="A63" s="63" t="s">
        <v>653</v>
      </c>
    </row>
    <row r="64" spans="1:1" ht="26.4" x14ac:dyDescent="0.25">
      <c r="A64" s="103" t="s">
        <v>795</v>
      </c>
    </row>
    <row r="65" spans="1:1" x14ac:dyDescent="0.25">
      <c r="A65" s="63" t="s">
        <v>935</v>
      </c>
    </row>
    <row r="66" spans="1:1" ht="39.6" x14ac:dyDescent="0.25">
      <c r="A66" s="63" t="s">
        <v>845</v>
      </c>
    </row>
    <row r="67" spans="1:1" ht="26.4" x14ac:dyDescent="0.25">
      <c r="A67" s="63" t="s">
        <v>927</v>
      </c>
    </row>
    <row r="68" spans="1:1" ht="26.4" x14ac:dyDescent="0.25">
      <c r="A68" s="63" t="s">
        <v>846</v>
      </c>
    </row>
    <row r="69" spans="1:1" ht="39.6" x14ac:dyDescent="0.25">
      <c r="A69" s="63" t="s">
        <v>847</v>
      </c>
    </row>
    <row r="70" spans="1:1" ht="26.4" x14ac:dyDescent="0.25">
      <c r="A70" s="63" t="s">
        <v>848</v>
      </c>
    </row>
    <row r="71" spans="1:1" x14ac:dyDescent="0.25">
      <c r="A71" s="63" t="s">
        <v>849</v>
      </c>
    </row>
    <row r="72" spans="1:1" ht="26.4" x14ac:dyDescent="0.25">
      <c r="A72" s="102" t="s">
        <v>647</v>
      </c>
    </row>
    <row r="73" spans="1:1" ht="39.6" x14ac:dyDescent="0.25">
      <c r="A73" s="63" t="s">
        <v>768</v>
      </c>
    </row>
    <row r="74" spans="1:1" ht="39.6" x14ac:dyDescent="0.25">
      <c r="A74" s="63" t="s">
        <v>936</v>
      </c>
    </row>
    <row r="75" spans="1:1" x14ac:dyDescent="0.25">
      <c r="A75" s="63" t="s">
        <v>937</v>
      </c>
    </row>
    <row r="76" spans="1:1" ht="39.6" x14ac:dyDescent="0.25">
      <c r="A76" s="63" t="s">
        <v>769</v>
      </c>
    </row>
    <row r="77" spans="1:1" ht="59.25" customHeight="1" x14ac:dyDescent="0.25">
      <c r="A77" s="103" t="s">
        <v>796</v>
      </c>
    </row>
    <row r="78" spans="1:1" ht="26.4" x14ac:dyDescent="0.25">
      <c r="A78" s="63" t="s">
        <v>80</v>
      </c>
    </row>
    <row r="79" spans="1:1" ht="26.4" x14ac:dyDescent="0.25">
      <c r="A79" s="63" t="s">
        <v>938</v>
      </c>
    </row>
    <row r="80" spans="1:1" ht="39.6" x14ac:dyDescent="0.25">
      <c r="A80" s="104" t="s">
        <v>402</v>
      </c>
    </row>
    <row r="81" spans="1:1" ht="26.4" x14ac:dyDescent="0.25">
      <c r="A81" s="115" t="s">
        <v>928</v>
      </c>
    </row>
    <row r="82" spans="1:1" ht="26.4" x14ac:dyDescent="0.25">
      <c r="A82" s="63" t="s">
        <v>81</v>
      </c>
    </row>
    <row r="83" spans="1:1" ht="26.4" x14ac:dyDescent="0.25">
      <c r="A83" s="63" t="s">
        <v>939</v>
      </c>
    </row>
    <row r="84" spans="1:1" ht="39.6" x14ac:dyDescent="0.25">
      <c r="A84" s="63" t="s">
        <v>82</v>
      </c>
    </row>
    <row r="85" spans="1:1" ht="26.4" x14ac:dyDescent="0.25">
      <c r="A85" s="63" t="s">
        <v>83</v>
      </c>
    </row>
    <row r="86" spans="1:1" ht="26.4" x14ac:dyDescent="0.25">
      <c r="A86" s="63" t="s">
        <v>84</v>
      </c>
    </row>
    <row r="87" spans="1:1" ht="26.4" x14ac:dyDescent="0.25">
      <c r="A87" s="63" t="s">
        <v>1070</v>
      </c>
    </row>
    <row r="88" spans="1:1" ht="26.4" x14ac:dyDescent="0.25">
      <c r="A88" s="63" t="s">
        <v>940</v>
      </c>
    </row>
    <row r="89" spans="1:1" ht="39.6" x14ac:dyDescent="0.25">
      <c r="A89" s="63" t="s">
        <v>654</v>
      </c>
    </row>
    <row r="90" spans="1:1" ht="39.6" x14ac:dyDescent="0.25">
      <c r="A90" s="63" t="s">
        <v>655</v>
      </c>
    </row>
    <row r="91" spans="1:1" ht="39.6" x14ac:dyDescent="0.25">
      <c r="A91" s="63" t="s">
        <v>656</v>
      </c>
    </row>
    <row r="92" spans="1:1" ht="39.6" x14ac:dyDescent="0.25">
      <c r="A92" s="66" t="s">
        <v>1065</v>
      </c>
    </row>
    <row r="93" spans="1:1" ht="52.8" x14ac:dyDescent="0.25">
      <c r="A93" s="66" t="s">
        <v>1066</v>
      </c>
    </row>
    <row r="94" spans="1:1" ht="52.8" x14ac:dyDescent="0.25">
      <c r="A94" s="66" t="s">
        <v>1067</v>
      </c>
    </row>
    <row r="95" spans="1:1" ht="39.6" x14ac:dyDescent="0.25">
      <c r="A95" s="63" t="s">
        <v>30</v>
      </c>
    </row>
    <row r="96" spans="1:1" ht="26.4" x14ac:dyDescent="0.25">
      <c r="A96" s="63" t="s">
        <v>31</v>
      </c>
    </row>
    <row r="97" spans="1:1" ht="39.6" x14ac:dyDescent="0.25">
      <c r="A97" s="63" t="s">
        <v>32</v>
      </c>
    </row>
    <row r="98" spans="1:1" x14ac:dyDescent="0.25">
      <c r="A98" s="63" t="s">
        <v>33</v>
      </c>
    </row>
    <row r="99" spans="1:1" ht="26.4" x14ac:dyDescent="0.25">
      <c r="A99" s="63" t="s">
        <v>719</v>
      </c>
    </row>
    <row r="100" spans="1:1" ht="39.6" x14ac:dyDescent="0.25">
      <c r="A100" s="63" t="s">
        <v>720</v>
      </c>
    </row>
    <row r="101" spans="1:1" ht="39.6" x14ac:dyDescent="0.25">
      <c r="A101" s="63" t="s">
        <v>721</v>
      </c>
    </row>
    <row r="102" spans="1:1" ht="26.4" x14ac:dyDescent="0.25">
      <c r="A102" s="63" t="s">
        <v>722</v>
      </c>
    </row>
    <row r="103" spans="1:1" s="131" customFormat="1" ht="79.2" x14ac:dyDescent="0.25">
      <c r="A103" s="115" t="s">
        <v>1069</v>
      </c>
    </row>
    <row r="104" spans="1:1" ht="39.6" x14ac:dyDescent="0.25">
      <c r="A104" s="63" t="s">
        <v>723</v>
      </c>
    </row>
    <row r="105" spans="1:1" ht="26.4" x14ac:dyDescent="0.25">
      <c r="A105" s="63" t="s">
        <v>941</v>
      </c>
    </row>
    <row r="106" spans="1:1" ht="26.4" x14ac:dyDescent="0.25">
      <c r="A106" s="63" t="s">
        <v>942</v>
      </c>
    </row>
    <row r="107" spans="1:1" ht="39.6" x14ac:dyDescent="0.25">
      <c r="A107" s="63" t="s">
        <v>724</v>
      </c>
    </row>
    <row r="108" spans="1:1" ht="79.2" x14ac:dyDescent="0.25">
      <c r="A108" s="63" t="s">
        <v>105</v>
      </c>
    </row>
    <row r="109" spans="1:1" ht="26.4" x14ac:dyDescent="0.25">
      <c r="A109" s="63" t="s">
        <v>106</v>
      </c>
    </row>
    <row r="110" spans="1:1" ht="39.6" x14ac:dyDescent="0.25">
      <c r="A110" s="63" t="s">
        <v>107</v>
      </c>
    </row>
    <row r="111" spans="1:1" ht="26.4" x14ac:dyDescent="0.25">
      <c r="A111" s="63" t="s">
        <v>108</v>
      </c>
    </row>
    <row r="112" spans="1:1" ht="26.4" x14ac:dyDescent="0.25">
      <c r="A112" s="63" t="s">
        <v>109</v>
      </c>
    </row>
    <row r="113" spans="1:1" ht="39.6" x14ac:dyDescent="0.25">
      <c r="A113" s="63" t="s">
        <v>110</v>
      </c>
    </row>
    <row r="114" spans="1:1" ht="66" x14ac:dyDescent="0.25">
      <c r="A114" s="63" t="s">
        <v>943</v>
      </c>
    </row>
    <row r="115" spans="1:1" ht="26.4" x14ac:dyDescent="0.25">
      <c r="A115" s="63" t="s">
        <v>628</v>
      </c>
    </row>
    <row r="116" spans="1:1" ht="26.4" x14ac:dyDescent="0.25">
      <c r="A116" s="63" t="s">
        <v>629</v>
      </c>
    </row>
    <row r="117" spans="1:1" ht="39.6" x14ac:dyDescent="0.25">
      <c r="A117" s="63" t="s">
        <v>630</v>
      </c>
    </row>
    <row r="118" spans="1:1" ht="39.6" x14ac:dyDescent="0.25">
      <c r="A118" s="63" t="s">
        <v>115</v>
      </c>
    </row>
    <row r="119" spans="1:1" ht="26.4" x14ac:dyDescent="0.25">
      <c r="A119" s="63" t="s">
        <v>116</v>
      </c>
    </row>
    <row r="120" spans="1:1" x14ac:dyDescent="0.25">
      <c r="A120" s="63" t="s">
        <v>117</v>
      </c>
    </row>
    <row r="121" spans="1:1" ht="26.4" x14ac:dyDescent="0.25">
      <c r="A121" s="63" t="s">
        <v>118</v>
      </c>
    </row>
    <row r="122" spans="1:1" ht="39.6" x14ac:dyDescent="0.25">
      <c r="A122" s="63" t="s">
        <v>944</v>
      </c>
    </row>
    <row r="123" spans="1:1" ht="26.4" x14ac:dyDescent="0.25">
      <c r="A123" s="63" t="s">
        <v>1068</v>
      </c>
    </row>
    <row r="124" spans="1:1" ht="26.4" x14ac:dyDescent="0.25">
      <c r="A124" s="63" t="s">
        <v>119</v>
      </c>
    </row>
    <row r="125" spans="1:1" ht="39.6" x14ac:dyDescent="0.25">
      <c r="A125" s="63" t="s">
        <v>945</v>
      </c>
    </row>
    <row r="126" spans="1:1" ht="26.4" x14ac:dyDescent="0.25">
      <c r="A126" s="63" t="s">
        <v>946</v>
      </c>
    </row>
    <row r="127" spans="1:1" ht="39.6" x14ac:dyDescent="0.25">
      <c r="A127" s="63" t="s">
        <v>881</v>
      </c>
    </row>
    <row r="128" spans="1:1" ht="26.4" x14ac:dyDescent="0.25">
      <c r="A128" s="63" t="s">
        <v>850</v>
      </c>
    </row>
    <row r="129" spans="1:1" ht="26.4" x14ac:dyDescent="0.25">
      <c r="A129" s="63" t="s">
        <v>736</v>
      </c>
    </row>
    <row r="130" spans="1:1" x14ac:dyDescent="0.25">
      <c r="A130" s="63" t="s">
        <v>929</v>
      </c>
    </row>
    <row r="131" spans="1:1" ht="26.4" x14ac:dyDescent="0.25">
      <c r="A131" s="63" t="s">
        <v>947</v>
      </c>
    </row>
    <row r="132" spans="1:1" ht="39.6" x14ac:dyDescent="0.25">
      <c r="A132" s="63" t="s">
        <v>470</v>
      </c>
    </row>
    <row r="133" spans="1:1" x14ac:dyDescent="0.25"/>
    <row r="134" spans="1:1" x14ac:dyDescent="0.25">
      <c r="A134" s="67" t="s">
        <v>584</v>
      </c>
    </row>
    <row r="135" spans="1:1" x14ac:dyDescent="0.25"/>
    <row r="136" spans="1:1" x14ac:dyDescent="0.25">
      <c r="A136" s="100" t="s">
        <v>405</v>
      </c>
    </row>
    <row r="137" spans="1:1" ht="52.8" x14ac:dyDescent="0.25">
      <c r="A137" s="102" t="s">
        <v>774</v>
      </c>
    </row>
    <row r="138" spans="1:1" ht="26.4" x14ac:dyDescent="0.25">
      <c r="A138" s="63" t="s">
        <v>801</v>
      </c>
    </row>
    <row r="139" spans="1:1" ht="39.6" x14ac:dyDescent="0.25">
      <c r="A139" s="63" t="s">
        <v>775</v>
      </c>
    </row>
    <row r="140" spans="1:1" ht="26.4" x14ac:dyDescent="0.25">
      <c r="A140" s="102" t="s">
        <v>773</v>
      </c>
    </row>
    <row r="141" spans="1:1" ht="26.4" x14ac:dyDescent="0.25">
      <c r="A141" s="63" t="s">
        <v>585</v>
      </c>
    </row>
    <row r="142" spans="1:1" ht="39.6" x14ac:dyDescent="0.25">
      <c r="A142" s="63" t="s">
        <v>675</v>
      </c>
    </row>
    <row r="143" spans="1:1" ht="26.4" x14ac:dyDescent="0.25">
      <c r="A143" s="63" t="s">
        <v>433</v>
      </c>
    </row>
    <row r="144" spans="1:1" ht="26.4" x14ac:dyDescent="0.25">
      <c r="A144" s="63" t="s">
        <v>648</v>
      </c>
    </row>
    <row r="145" spans="1:1" ht="66" x14ac:dyDescent="0.25">
      <c r="A145" s="63" t="s">
        <v>434</v>
      </c>
    </row>
    <row r="146" spans="1:1" x14ac:dyDescent="0.25">
      <c r="A146" s="63" t="s">
        <v>422</v>
      </c>
    </row>
    <row r="147" spans="1:1" x14ac:dyDescent="0.25">
      <c r="A147" s="64" t="s">
        <v>575</v>
      </c>
    </row>
    <row r="148" spans="1:1" x14ac:dyDescent="0.25">
      <c r="A148" s="64" t="s">
        <v>576</v>
      </c>
    </row>
    <row r="149" spans="1:1" x14ac:dyDescent="0.25">
      <c r="A149" s="64" t="s">
        <v>577</v>
      </c>
    </row>
    <row r="150" spans="1:1" x14ac:dyDescent="0.25">
      <c r="A150" s="64" t="s">
        <v>578</v>
      </c>
    </row>
    <row r="151" spans="1:1" x14ac:dyDescent="0.25">
      <c r="A151" s="64" t="s">
        <v>579</v>
      </c>
    </row>
    <row r="152" spans="1:1" x14ac:dyDescent="0.25">
      <c r="A152" s="64" t="s">
        <v>580</v>
      </c>
    </row>
    <row r="153" spans="1:1" x14ac:dyDescent="0.25">
      <c r="A153" s="64" t="s">
        <v>581</v>
      </c>
    </row>
    <row r="154" spans="1:1" x14ac:dyDescent="0.25">
      <c r="A154" s="64" t="s">
        <v>582</v>
      </c>
    </row>
    <row r="155" spans="1:1" x14ac:dyDescent="0.25">
      <c r="A155" s="64" t="s">
        <v>583</v>
      </c>
    </row>
    <row r="156" spans="1:1" ht="26.4" x14ac:dyDescent="0.25">
      <c r="A156" s="63" t="s">
        <v>649</v>
      </c>
    </row>
    <row r="157" spans="1:1" ht="26.4" x14ac:dyDescent="0.25">
      <c r="A157" s="123" t="s">
        <v>972</v>
      </c>
    </row>
    <row r="158" spans="1:1" ht="26.4" x14ac:dyDescent="0.25">
      <c r="A158" s="63" t="s">
        <v>688</v>
      </c>
    </row>
    <row r="159" spans="1:1" hidden="1" x14ac:dyDescent="0.25"/>
  </sheetData>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CDS-A</vt:lpstr>
      <vt:lpstr>CDS-B</vt:lpstr>
      <vt:lpstr>CDS-C</vt:lpstr>
      <vt:lpstr>CDS-D </vt:lpstr>
      <vt:lpstr>CDS-E</vt:lpstr>
      <vt:lpstr>CDS-F</vt:lpstr>
      <vt:lpstr>CDS-G</vt:lpstr>
      <vt:lpstr>CDS-H</vt:lpstr>
      <vt:lpstr>CDS-I</vt:lpstr>
      <vt:lpstr>CDS-J</vt:lpstr>
      <vt:lpstr>CDS Definitions</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Derden, Deborah</cp:lastModifiedBy>
  <cp:lastPrinted>2016-01-14T13:17:04Z</cp:lastPrinted>
  <dcterms:created xsi:type="dcterms:W3CDTF">2001-06-11T17:38:48Z</dcterms:created>
  <dcterms:modified xsi:type="dcterms:W3CDTF">2020-06-08T15:50:26Z</dcterms:modified>
</cp:coreProperties>
</file>