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I:\VPAIE\IR\Annual Reports &amp; Surveys\Common Data Set\common data set 2016-2017\"/>
    </mc:Choice>
  </mc:AlternateContent>
  <bookViews>
    <workbookView xWindow="0" yWindow="0" windowWidth="28800" windowHeight="12435" tabRatio="799" activeTab="8"/>
  </bookViews>
  <sheets>
    <sheet name="CDS-A" sheetId="2" r:id="rId1"/>
    <sheet name="CDS-B" sheetId="13" r:id="rId2"/>
    <sheet name="CDS-C" sheetId="4" r:id="rId3"/>
    <sheet name="CDS-D" sheetId="5" r:id="rId4"/>
    <sheet name="CDS-E" sheetId="6" r:id="rId5"/>
    <sheet name="CDS-F" sheetId="7" r:id="rId6"/>
    <sheet name="CDS-G" sheetId="14" r:id="rId7"/>
    <sheet name="CDS-H" sheetId="8" r:id="rId8"/>
    <sheet name="CDS-I" sheetId="9" r:id="rId9"/>
    <sheet name="CDS-J" sheetId="10" r:id="rId10"/>
    <sheet name="CDS Definitions" sheetId="11" r:id="rId1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95" i="13" l="1"/>
  <c r="F83" i="13"/>
  <c r="F74" i="13"/>
  <c r="F62" i="13"/>
  <c r="F63" i="13" s="1"/>
  <c r="F58" i="13"/>
  <c r="F33" i="13"/>
  <c r="E33" i="13"/>
  <c r="D33" i="13"/>
  <c r="F17" i="13"/>
  <c r="E17" i="13"/>
  <c r="D17" i="13"/>
  <c r="C17" i="13"/>
  <c r="F19" i="13" s="1"/>
  <c r="F10" i="13"/>
  <c r="F12" i="13" s="1"/>
  <c r="E10" i="13"/>
  <c r="E12" i="13" s="1"/>
  <c r="D10" i="13"/>
  <c r="D12" i="13" s="1"/>
  <c r="C10" i="13"/>
  <c r="C12" i="13" s="1"/>
  <c r="F18" i="13" s="1"/>
  <c r="F20" i="13" s="1"/>
  <c r="E45" i="10" l="1"/>
  <c r="D45" i="10"/>
  <c r="C45" i="10"/>
  <c r="K51" i="9" l="1"/>
  <c r="K48" i="9"/>
  <c r="J37" i="9"/>
  <c r="G36" i="9" s="1"/>
  <c r="K28" i="9"/>
  <c r="K27" i="9"/>
  <c r="K26" i="9"/>
  <c r="K25" i="9"/>
  <c r="K24" i="9"/>
  <c r="K23" i="9"/>
  <c r="K22" i="9"/>
  <c r="F25" i="8" l="1"/>
  <c r="E25" i="8"/>
  <c r="F20" i="8"/>
  <c r="E20" i="8"/>
  <c r="F8" i="7" l="1"/>
  <c r="E8" i="7"/>
  <c r="F7" i="7"/>
  <c r="E7" i="7"/>
  <c r="F6" i="7"/>
  <c r="E6" i="7"/>
  <c r="E12" i="5" l="1"/>
  <c r="D12" i="5"/>
  <c r="C12" i="5"/>
  <c r="D198" i="4" l="1"/>
  <c r="E180" i="4"/>
  <c r="D180" i="4"/>
  <c r="C180" i="4"/>
  <c r="E172" i="4"/>
  <c r="C172" i="4"/>
</calcChain>
</file>

<file path=xl/sharedStrings.xml><?xml version="1.0" encoding="utf-8"?>
<sst xmlns="http://schemas.openxmlformats.org/spreadsheetml/2006/main" count="1938" uniqueCount="1094">
  <si>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</si>
  <si>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</si>
  <si>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</si>
  <si>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</si>
  <si>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</si>
  <si>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</si>
  <si>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</si>
  <si>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</si>
  <si>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</si>
  <si>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</si>
  <si>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</si>
  <si>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</si>
  <si>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</si>
  <si>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</si>
  <si>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</si>
  <si>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</si>
  <si>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</si>
  <si>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</si>
  <si>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</si>
  <si>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</si>
  <si>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</si>
  <si>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</si>
  <si>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</si>
  <si>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</si>
  <si>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</si>
  <si>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</si>
  <si>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</si>
  <si>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</si>
  <si>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 xml:space="preserve">If you have a mailing address other than the above to which applications should be sent, please provide: </t>
  </si>
  <si>
    <t>A2</t>
  </si>
  <si>
    <r>
      <t xml:space="preserve">Source of institutional control </t>
    </r>
    <r>
      <rPr>
        <sz val="10"/>
        <rFont val="Arial"/>
        <family val="2"/>
      </rPr>
      <t>(Check only one)</t>
    </r>
    <r>
      <rPr>
        <b/>
        <sz val="10"/>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</si>
  <si>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</si>
  <si>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</si>
  <si>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</si>
  <si>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</si>
  <si>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</si>
  <si>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</si>
  <si>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</si>
  <si>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</si>
  <si>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</si>
  <si>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</si>
  <si>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</si>
  <si>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</si>
  <si>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</si>
  <si>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</si>
  <si>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</si>
  <si>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</si>
  <si>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</si>
  <si>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</si>
  <si>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</si>
  <si>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</si>
  <si>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</si>
  <si>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</si>
  <si>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</si>
  <si>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</si>
  <si>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</si>
  <si>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</si>
  <si>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</si>
  <si>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</si>
  <si>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</si>
  <si>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</si>
  <si>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</si>
  <si>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Brian Cordeau</t>
  </si>
  <si>
    <t>Director of Reporting</t>
  </si>
  <si>
    <t>Office of Institutional Research</t>
  </si>
  <si>
    <t>One UTSA Circle</t>
  </si>
  <si>
    <t>San Antonio, TX, 78249</t>
  </si>
  <si>
    <t>(210) 458-4706</t>
  </si>
  <si>
    <t>(210) 458-4708</t>
  </si>
  <si>
    <t>institutional.research@utsa.edu</t>
  </si>
  <si>
    <t>X</t>
  </si>
  <si>
    <t>The University of Texas at San Antonio</t>
  </si>
  <si>
    <t>San Antonio, TX 78249</t>
  </si>
  <si>
    <t>(210) 458-4011</t>
  </si>
  <si>
    <t>http://www.utsa.edu</t>
  </si>
  <si>
    <t>(210) 458-8000</t>
  </si>
  <si>
    <t>(800) 669-0919</t>
  </si>
  <si>
    <t>(210) 458-7857</t>
  </si>
  <si>
    <t xml:space="preserve">prospects@utsa.edu </t>
  </si>
  <si>
    <t>If there is a separate URL for your school’s online application, please specify:</t>
  </si>
  <si>
    <t>http://www.utsa.edu/ir/</t>
  </si>
  <si>
    <t>Men</t>
  </si>
  <si>
    <t>Women</t>
  </si>
  <si>
    <t>Undergraduates</t>
  </si>
  <si>
    <t>C. FIRST-TIME, FIRST-YEAR (FRESHMAN) ADMISSION</t>
  </si>
  <si>
    <t>Applications</t>
  </si>
  <si>
    <t>C1</t>
  </si>
  <si>
    <t>First-time, first-year, (freshmen) students: Provide the number of degree-seeking, first-time, first-year students who applied, were admitted, and enrolled (full- or part-time) in Fall 2016. Include early decision, early action, and students who began studies during summer in this cohort.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Admitted applicants should include wait-listed students who were subsequently offered admission.</t>
  </si>
  <si>
    <t>Total first-time, first-year (freshman) men who applied</t>
  </si>
  <si>
    <t>Total first-time, first-year (freshman) women who applied</t>
  </si>
  <si>
    <t>Total first-time, first-year (freshman) men who were admitted</t>
  </si>
  <si>
    <t>Total first-time, first-year (freshman) women who were admitted</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</si>
  <si>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</si>
  <si>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</si>
  <si>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</si>
  <si>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</si>
  <si>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C2</t>
  </si>
  <si>
    <t>Freshman wait-listed students (students who met admission requirements but whose final admission was contingent on space availability)</t>
  </si>
  <si>
    <t>Do you have a policy of placing students on a waiting list?</t>
  </si>
  <si>
    <t>If yes, please answer the questions below for Fall 2016 admissions:</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</si>
  <si>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</si>
  <si>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</si>
  <si>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</si>
  <si>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</si>
  <si>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</si>
  <si>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</si>
  <si>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Admission Requirements</t>
  </si>
  <si>
    <t>C3</t>
  </si>
  <si>
    <t>High school completion requirement</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</si>
  <si>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</si>
  <si>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</si>
  <si>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</si>
  <si>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</si>
  <si>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</si>
  <si>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</si>
  <si>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</si>
  <si>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</si>
  <si>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</si>
  <si>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t>Distribution of high school units required and/or recommended.</t>
    </r>
    <r>
      <rPr>
        <sz val="10"/>
        <color theme="1"/>
        <rFont val="Arial"/>
        <family val="2"/>
      </rPr>
      <t xml:space="preserve"> 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</si>
  <si>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</si>
  <si>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</si>
  <si>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</si>
  <si>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</si>
  <si>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</si>
  <si>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</si>
  <si>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</si>
  <si>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</si>
  <si>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</si>
  <si>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</si>
  <si>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</si>
  <si>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</si>
  <si>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</si>
  <si>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t>Other (specify)</t>
  </si>
  <si>
    <t>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</si>
  <si>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</si>
  <si>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</si>
  <si>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</si>
  <si>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</si>
  <si>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 xml:space="preserve">    selective admission for out-of-state students</t>
  </si>
  <si>
    <t xml:space="preserve">    selective admission to some programs</t>
  </si>
  <si>
    <t xml:space="preserve">other (explain) : </t>
  </si>
  <si>
    <t>C7</t>
  </si>
  <si>
    <t>Relative importance of each of the following academic and nonacademic factors in first-time, first-year, degree-seeking (freshman) admission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</si>
  <si>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</si>
  <si>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</si>
  <si>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</si>
  <si>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</si>
  <si>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</si>
  <si>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</si>
  <si>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</si>
  <si>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</si>
  <si>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</si>
  <si>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</si>
  <si>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</si>
  <si>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</si>
  <si>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</si>
  <si>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</si>
  <si>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</si>
  <si>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</si>
  <si>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</si>
  <si>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</si>
  <si>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</si>
  <si>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</si>
  <si>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</si>
  <si>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</si>
  <si>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</si>
  <si>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</si>
  <si>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</si>
  <si>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SAT and ACT Policies</t>
  </si>
  <si>
    <t>C8</t>
  </si>
  <si>
    <t xml:space="preserve">Entrance exams </t>
  </si>
  <si>
    <t>C8A</t>
  </si>
  <si>
    <t xml:space="preserve">Does your institution make use of SAT, ACT, or SAT Subject Test scores in admission decisions for first-time, first-year, degree-seeking applicants?   </t>
  </si>
  <si>
    <t>If yes, place check marks in the appropriate boxes below to reflect your institution’s policies for use in admission for Fall 2017.</t>
  </si>
  <si>
    <t>ADMISSION</t>
  </si>
  <si>
    <t>Require for Some</t>
  </si>
  <si>
    <t>Consider if Submitted</t>
  </si>
  <si>
    <t>Not Used</t>
  </si>
  <si>
    <t>SAT or ACT</t>
  </si>
  <si>
    <t>ACT only</t>
  </si>
  <si>
    <t>SAT only</t>
  </si>
  <si>
    <t>SAT and SAT Subject Tests or ACT</t>
  </si>
  <si>
    <t>SAT Subject Tests only</t>
  </si>
  <si>
    <t>C8B</t>
  </si>
  <si>
    <t>If your institution will make use of the ACT in admission decisions for first-time, first-year, degree-seeking applicants for Fall 2017, please indicate which ONE of the following applies: (regardless of whether the writing score will be used in the admissions process):</t>
  </si>
  <si>
    <t>ACT with writing required</t>
  </si>
  <si>
    <t>ACT with writing recommended</t>
  </si>
  <si>
    <t>ACT with or without writing accepted</t>
  </si>
  <si>
    <t>ng</t>
  </si>
  <si>
    <t xml:space="preserve">If your institution will make use of the SAT in admission decisions for first-time, first-year, degree-seeking applicants </t>
  </si>
  <si>
    <t>for Fall 2017 please indicate which ONE of the following applies (regardless of whether the Essay score will be used</t>
  </si>
  <si>
    <t>in the admissions process:</t>
  </si>
  <si>
    <t>SAT with Essay component required</t>
  </si>
  <si>
    <t>SAT with Essay component recommended</t>
  </si>
  <si>
    <t>SAT with or without Essay component accepted</t>
  </si>
  <si>
    <t>C8C</t>
  </si>
  <si>
    <t xml:space="preserve"> Please indicate how your institution will use the SAT or ACT writing component; check all that apply:</t>
  </si>
  <si>
    <t>SAT essay</t>
  </si>
  <si>
    <t>ACT essay</t>
  </si>
  <si>
    <t>For admission</t>
  </si>
  <si>
    <t>For placement</t>
  </si>
  <si>
    <t>For advising</t>
  </si>
  <si>
    <t>In place of an application essay</t>
  </si>
  <si>
    <t>As a validity check on the application essay</t>
  </si>
  <si>
    <t>No college policy as of now</t>
  </si>
  <si>
    <t>Not using essay component</t>
  </si>
  <si>
    <t>C8D</t>
  </si>
  <si>
    <r>
      <t>In addition</t>
    </r>
    <r>
      <rPr>
        <sz val="10"/>
        <color theme="1"/>
        <rFont val="Arial"/>
        <family val="2"/>
      </rPr>
      <t>, does your institution use applicants' test scores for academic advising?</t>
    </r>
  </si>
  <si>
    <t>C8E</t>
  </si>
  <si>
    <t>Latest date by which SAT or ACT scores must be received for fall-term admission</t>
  </si>
  <si>
    <t>Latest date by which SAT Subject Test scores must be received for fall-term admission</t>
  </si>
  <si>
    <t>N/A</t>
  </si>
  <si>
    <t>C8F</t>
  </si>
  <si>
    <t xml:space="preserve">If necessary, use this space to clarify your test policies (e.g., if tests are recommended for some students, or if tests are not required of some students):  </t>
  </si>
  <si>
    <t>C8G</t>
  </si>
  <si>
    <t>Please indicate which tests your institution uses for placement (e.g., state tests):</t>
  </si>
  <si>
    <t>SAT</t>
  </si>
  <si>
    <t>ACT</t>
  </si>
  <si>
    <t>SAT Subject Tests</t>
  </si>
  <si>
    <t>AP</t>
  </si>
  <si>
    <t>CLEP</t>
  </si>
  <si>
    <t>Institutional Exam</t>
  </si>
  <si>
    <t>State Exam (specify):</t>
  </si>
  <si>
    <t xml:space="preserve">X: Texas Success Initiative Exam </t>
  </si>
  <si>
    <t>Freshman Profile</t>
  </si>
  <si>
    <t>Provide percentages for ALL enrolled, degree-seeking, full-time and part-time, first-time, first-year (freshman) students enrolled in Fall 2016, including students who began studies during summer, international students/nonresident aliens, and students admitted under special arrangements.</t>
  </si>
  <si>
    <t>C9</t>
  </si>
  <si>
    <t>Percent and number of first-time, first-year (freshman) students enrolled in Fall 2016 who submitted national standardized (SAT/ACT) test scores.  Include information for ALL enrolled, degree-seeking, first-time, first-year (freshman) students who submitted test scores.  Do not include partial test scores (e.g., mathematics scores but not critical reading for a category of students) or combine other standardized test results (such as TOEFL) in this item. Do not convert SAT scores to ACT scores and vice versa. The 25th percentile is the score that 25 percent scored at or below; the 75th percentile score is the one that 25 percent scored at or above.</t>
  </si>
  <si>
    <t>Percent submitting SAT scores</t>
  </si>
  <si>
    <t>Number submitting SAT scores</t>
  </si>
  <si>
    <t>Percent submitting ACT scores</t>
  </si>
  <si>
    <t>Number submitting ACT scores</t>
  </si>
  <si>
    <t>25th Percentile</t>
  </si>
  <si>
    <t>75th Percentile</t>
  </si>
  <si>
    <t>SAT Critical Reading</t>
  </si>
  <si>
    <t>SAT Math</t>
  </si>
  <si>
    <t>SAT Writing</t>
  </si>
  <si>
    <t>SAT Essay</t>
  </si>
  <si>
    <t>ACT Composite</t>
  </si>
  <si>
    <t>ACT Math</t>
  </si>
  <si>
    <t>ACT English</t>
  </si>
  <si>
    <t>ACT Writing</t>
  </si>
  <si>
    <t>Percent of first-time, first-year (freshman) students with scores in each range:</t>
  </si>
  <si>
    <t>700-800</t>
  </si>
  <si>
    <t>600-699</t>
  </si>
  <si>
    <t>500-599</t>
  </si>
  <si>
    <t>400-499</t>
  </si>
  <si>
    <t>300-399</t>
  </si>
  <si>
    <t>200-299</t>
  </si>
  <si>
    <t>Totals should = 100%</t>
  </si>
  <si>
    <t>30-36</t>
  </si>
  <si>
    <t>24-29</t>
  </si>
  <si>
    <t>18-23</t>
  </si>
  <si>
    <t>12-17</t>
  </si>
  <si>
    <t>6-11</t>
  </si>
  <si>
    <t>Below 6</t>
  </si>
  <si>
    <t>C10</t>
  </si>
  <si>
    <t>Percent of all degree-seeking, first-time, first-year (freshman)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</si>
  <si>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</si>
  <si>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</si>
  <si>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</si>
  <si>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</si>
  <si>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</si>
  <si>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</si>
  <si>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</si>
  <si>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(freshmen) students who submitted high school class rank:</t>
  </si>
  <si>
    <t>C11</t>
  </si>
  <si>
    <t>Percentage of all enrolled, degree-seeking, first-time, first-year (freshman) students who had high school grade-point averages within each of the following ranges (using 4.0 scale).  Report information only for those students from whom you collected high school GPA.</t>
  </si>
  <si>
    <t>Percent who had GPA of 3.75 and higher</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</si>
  <si>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</si>
  <si>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</si>
  <si>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</si>
  <si>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</si>
  <si>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</si>
  <si>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</si>
  <si>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</si>
  <si>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</si>
  <si>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(freshman) students who submitted GPA:  </t>
  </si>
  <si>
    <t xml:space="preserve">Percent of total first-time, first-year (freshman) students who submitted high school GPA:  </t>
  </si>
  <si>
    <t>Admission Policies</t>
  </si>
  <si>
    <t>C13</t>
  </si>
  <si>
    <t>Application Fee</t>
  </si>
  <si>
    <t>Does your institution have an application fee?</t>
  </si>
  <si>
    <t>Amount of application fee:</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</si>
  <si>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</si>
  <si>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</si>
  <si>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</si>
  <si>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</si>
  <si>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</si>
  <si>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</si>
  <si>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</si>
  <si>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</si>
  <si>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</si>
  <si>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 xml:space="preserve">Application closing date (fall):  </t>
  </si>
  <si>
    <t>June 1st</t>
  </si>
  <si>
    <t xml:space="preserve">Priority date:  </t>
  </si>
  <si>
    <t>March 1st</t>
  </si>
  <si>
    <t>C15</t>
  </si>
  <si>
    <t>Are first-time, first-year students accepted for terms other than the fall?</t>
  </si>
  <si>
    <t>C16</t>
  </si>
  <si>
    <r>
      <t xml:space="preserve">Notification to applicants of admission decision sent </t>
    </r>
    <r>
      <rPr>
        <i/>
        <sz val="10"/>
        <color theme="1"/>
        <rFont val="Arial"/>
        <family val="2"/>
      </rPr>
      <t>(fill in one only)</t>
    </r>
  </si>
  <si>
    <t xml:space="preserve">On a rolling basis beginning (date):  </t>
  </si>
  <si>
    <t xml:space="preserve">By (date):  </t>
  </si>
  <si>
    <t xml:space="preserve">Other:  </t>
  </si>
  <si>
    <t>C17</t>
  </si>
  <si>
    <r>
      <t xml:space="preserve">Reply policy for admitted applicants </t>
    </r>
    <r>
      <rPr>
        <i/>
        <sz val="10"/>
        <color theme="1"/>
        <rFont val="Arial"/>
        <family val="2"/>
      </rPr>
      <t>(fill in one only)</t>
    </r>
  </si>
  <si>
    <t xml:space="preserve">Must reply by (date):  </t>
  </si>
  <si>
    <t xml:space="preserve">No set date:  </t>
  </si>
  <si>
    <t>Must reply by May 1 or within _____ weeks if notified thereafter</t>
  </si>
  <si>
    <t xml:space="preserve">Deadline for housing deposit (MM/DD): </t>
  </si>
  <si>
    <t xml:space="preserve">Amount of housing deposit: </t>
  </si>
  <si>
    <t>Refundable if student does not enroll?</t>
  </si>
  <si>
    <t xml:space="preserve">     Yes, in full</t>
  </si>
  <si>
    <t xml:space="preserve">     Yes, in part</t>
  </si>
  <si>
    <t xml:space="preserve">     No</t>
  </si>
  <si>
    <t>C18</t>
  </si>
  <si>
    <t>Deferred admission</t>
  </si>
  <si>
    <t>Does your institution allow students to postpone enrollment after admission?</t>
  </si>
  <si>
    <t>If yes, maximum period of postponement:</t>
  </si>
  <si>
    <t>C19</t>
  </si>
  <si>
    <t>Early admission of high school students</t>
  </si>
  <si>
    <t>Does your institution allow high school students to enroll as full-time, first-time, first-year (freshman) students one year or more before high school graduation?</t>
  </si>
  <si>
    <t>C20</t>
  </si>
  <si>
    <t>Common Application</t>
  </si>
  <si>
    <t>Question removed from CDS.</t>
  </si>
  <si>
    <t>(Initiated during 2006-2007 cycle)</t>
  </si>
  <si>
    <t>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</si>
  <si>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</si>
  <si>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</si>
  <si>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</si>
  <si>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</si>
  <si>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</si>
  <si>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</si>
  <si>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</si>
  <si>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</si>
  <si>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2016 entering class:</t>
  </si>
  <si>
    <t>Number of early decision applications received by your institution</t>
  </si>
  <si>
    <t>Number of applicants admitted under early decision plan</t>
  </si>
  <si>
    <t xml:space="preserve">Please provide significant details about your early decision plan:  </t>
  </si>
  <si>
    <t>C22</t>
  </si>
  <si>
    <t>Early action</t>
  </si>
  <si>
    <t xml:space="preserve">Do you have a nonbinding early action plan whereby students are notified of an admission decision well in advance of the regular notification date but do not have to commit to attending your college? </t>
  </si>
  <si>
    <t>Early action closing date</t>
  </si>
  <si>
    <t>Early action notification date</t>
  </si>
  <si>
    <t>Is your early action plan a “restrictive” plan under which you limit students from applying to other early plans?</t>
  </si>
  <si>
    <t>D. TRANSFER ADMISSION</t>
  </si>
  <si>
    <t>Fall Applicants</t>
  </si>
  <si>
    <t>D1</t>
  </si>
  <si>
    <t>Does your institution enroll transfer students?  (If no, please skip to Section E)</t>
  </si>
  <si>
    <t xml:space="preserve">If yes, may transfer students earn advanced standing credit by transferring credits earned from course work completed at other colleges/universities?  </t>
  </si>
  <si>
    <t>D2</t>
  </si>
  <si>
    <t>Provide the number of students who applied, were admitted, and enrolled as degree-seeking transfer students in Fall 2016.</t>
  </si>
  <si>
    <t>Applicants</t>
  </si>
  <si>
    <t>Admitted Applicants</t>
  </si>
  <si>
    <t>Enrolled Applicants</t>
  </si>
  <si>
    <t>Total</t>
  </si>
  <si>
    <t>Application for Admission</t>
  </si>
  <si>
    <t>D3</t>
  </si>
  <si>
    <t>Indicate terms for which transfers may enroll:</t>
  </si>
  <si>
    <t>Fall</t>
  </si>
  <si>
    <t>x</t>
  </si>
  <si>
    <t>Winter</t>
  </si>
  <si>
    <t>Spring</t>
  </si>
  <si>
    <t>Summer</t>
  </si>
  <si>
    <t>D4</t>
  </si>
  <si>
    <t>Must a transfer applicant have a minimum number of credits completed or else must apply as an entering freshman?</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</si>
  <si>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</si>
  <si>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</si>
  <si>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</si>
  <si>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</si>
  <si>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</si>
  <si>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</si>
  <si>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</si>
  <si>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</si>
  <si>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</si>
  <si>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</si>
  <si>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</si>
  <si>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</si>
  <si>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</si>
  <si>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</si>
  <si>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</si>
  <si>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If a minimum college grade point average is required of transfer applicants, specify (on a 4.0 scale):</t>
  </si>
  <si>
    <t>D8</t>
  </si>
  <si>
    <t>List any other application requirements specific to transfer applicants: Transfer with 30+ hours - 2.25 GPA (4.0 scale) with 30+ transferrable credits of college coursework(dual credit not included). Must be in good academic and social standing at the previously attended college or university. Transfer with 12 to 29 hours - 2.75 GPA (4.0 scale)  OR meet guaranteed freshman admission requirements and have a 2.25 GPA (4.0 scale). Dual credit not included.  Transfer with &lt; 12 hours - Meet guaranteed freshman admission requirements (dual credit not included) and have a 2.25 GPA (4.0 scale)</t>
  </si>
  <si>
    <t>D9</t>
  </si>
  <si>
    <t>List application priority, closing, notification, and candidate reply dates for transfer students. If applications are reviewed on a continuous or rolling basis, place a check mark in the “Rolling admission” column.</t>
  </si>
  <si>
    <t>Priority Date</t>
  </si>
  <si>
    <t>Closing Date</t>
  </si>
  <si>
    <t>Notification Date</t>
  </si>
  <si>
    <t>Reply Date</t>
  </si>
  <si>
    <t>Rolling Admission</t>
  </si>
  <si>
    <t>D10</t>
  </si>
  <si>
    <t>Does an open admission policy, if reported, apply to transfer students?</t>
  </si>
  <si>
    <t>D11</t>
  </si>
  <si>
    <t>Describe additional requirements for transfer admission, if applicable:  Must be eligible to return to most recent institution</t>
  </si>
  <si>
    <t>Transfer Credit Policies</t>
  </si>
  <si>
    <t>D12</t>
  </si>
  <si>
    <t xml:space="preserve">Report the lowest grade earned for any course that may be transferred for credit:  </t>
  </si>
  <si>
    <t>D</t>
  </si>
  <si>
    <t>D13</t>
  </si>
  <si>
    <t>Number</t>
  </si>
  <si>
    <t>Unit Type</t>
  </si>
  <si>
    <t xml:space="preserve">Maximum number of credits or courses that may be transferred from a two-year institution: </t>
  </si>
  <si>
    <t>SCH</t>
  </si>
  <si>
    <t>D14</t>
  </si>
  <si>
    <t xml:space="preserve">Maximum number of credits or courses that may be transferred from a four-year institution:  </t>
  </si>
  <si>
    <t>D15</t>
  </si>
  <si>
    <t>Minimum number of credits that transfers must complete at your institution to earn an associate degree:</t>
  </si>
  <si>
    <t>D16</t>
  </si>
  <si>
    <t xml:space="preserve">Minimum number of credits that transfers must complete at your institution to earn a bachelor’s degree:  </t>
  </si>
  <si>
    <t>D17</t>
  </si>
  <si>
    <t>Describe other transfer credit policies: Credits for developmental education, orientation, life experience, mathematics below the college algebra level or vocational-technical courses are not acceptable  for transfer credit. Where vocational-technical courses support a student's degree program, the student may make a written request to the Dean of the college to approve those courses as free elective credit. No transfer credit is granted for the GED test. Vocational-Technical credits earned as part of an Associate of Applied Science degree from a regionally accredited school are accepted only for the Bachelor of Applied Arts and Sciences degree program</t>
  </si>
  <si>
    <t>E. ACADEMIC OFFERINGS AND POLICIES</t>
  </si>
  <si>
    <t>E1</t>
  </si>
  <si>
    <r>
      <t xml:space="preserve">Special study options: </t>
    </r>
    <r>
      <rPr>
        <sz val="10"/>
        <rFont val="Arial"/>
        <family val="2"/>
      </rPr>
      <t>Identify those programs available at your institution. Refer to the glossary for definitions.</t>
    </r>
  </si>
  <si>
    <t>Accelerated program</t>
  </si>
  <si>
    <t>Cooperative education program</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</si>
  <si>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</si>
  <si>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</si>
  <si>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</si>
  <si>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</si>
  <si>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</si>
  <si>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</si>
  <si>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</si>
  <si>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</si>
  <si>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</si>
  <si>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</si>
  <si>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</si>
  <si>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</si>
  <si>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</si>
  <si>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</si>
  <si>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</si>
  <si>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</si>
  <si>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E2</t>
  </si>
  <si>
    <t>This question has been removed from the Common Data Set.</t>
  </si>
  <si>
    <t>E3</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</si>
  <si>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</si>
  <si>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</si>
  <si>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</si>
  <si>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</si>
  <si>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</si>
  <si>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</si>
  <si>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</si>
  <si>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</si>
  <si>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</si>
  <si>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Other (describe): Students complete 3 semester credit hours from the first year experience course.</t>
  </si>
  <si>
    <r>
      <t xml:space="preserve">Library Collections: </t>
    </r>
    <r>
      <rPr>
        <b/>
        <sz val="10"/>
        <rFont val="Arial"/>
        <family val="2"/>
      </rPr>
      <t>The CDS Publishers will collect library data again when a new Academic Libraries Survey is in place.</t>
    </r>
  </si>
  <si>
    <t>F. STUDENT LIFE</t>
  </si>
  <si>
    <t>F1</t>
  </si>
  <si>
    <t>Percentages of first-time, first-year (freshman) degree-seeking students and degree-seeking undergraduates enrolled in Fall 2016 who fit the following categories:</t>
  </si>
  <si>
    <t xml:space="preserve">First-time, first-year (freshman) students </t>
  </si>
  <si>
    <t>Percent who are from out of state (exclude international/nonresident aliens from the numerator and denominator)</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</si>
  <si>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</si>
  <si>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</si>
  <si>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</si>
  <si>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</si>
  <si>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</si>
  <si>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</si>
  <si>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</si>
  <si>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</si>
  <si>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t xml:space="preserve">Activities offered </t>
    </r>
    <r>
      <rPr>
        <sz val="10"/>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</si>
  <si>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</si>
  <si>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</si>
  <si>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</si>
  <si>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</si>
  <si>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</si>
  <si>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</si>
  <si>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</si>
  <si>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</si>
  <si>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</si>
  <si>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</si>
  <si>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</si>
  <si>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</si>
  <si>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</si>
  <si>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</si>
  <si>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</si>
  <si>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</si>
  <si>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</si>
  <si>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</si>
  <si>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</si>
  <si>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</si>
  <si>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</si>
  <si>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</si>
  <si>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t xml:space="preserve">ROTC </t>
    </r>
    <r>
      <rPr>
        <sz val="10"/>
        <rFont val="Arial"/>
        <family val="2"/>
      </rPr>
      <t>(program offered in cooperation with Reserve Officers' Training Corps)</t>
    </r>
  </si>
  <si>
    <t>On Campus</t>
  </si>
  <si>
    <t xml:space="preserve">At Cooperating Institution </t>
  </si>
  <si>
    <t>Name of Cooperating Institution</t>
  </si>
  <si>
    <t>Army ROTC is offered:</t>
  </si>
  <si>
    <t>Naval ROTC is offered:</t>
  </si>
  <si>
    <t>Air Force ROTC is offered:</t>
  </si>
  <si>
    <t>F4</t>
  </si>
  <si>
    <r>
      <t>Housing:</t>
    </r>
    <r>
      <rPr>
        <sz val="10"/>
        <rFont val="Arial"/>
        <family val="2"/>
      </rPr>
      <t xml:space="preserve"> Check all types of college-owned, -operated, or -affiliated housing available for undergraduates at your institution.</t>
    </r>
  </si>
  <si>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</si>
  <si>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</si>
  <si>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</si>
  <si>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</si>
  <si>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</si>
  <si>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</si>
  <si>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</si>
  <si>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</si>
  <si>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</si>
  <si>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</si>
  <si>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</si>
  <si>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Other housing options (specify):</t>
  </si>
  <si>
    <t>ADA rooms and strobe lights</t>
  </si>
  <si>
    <t>H. FINANCIAL AID</t>
  </si>
  <si>
    <t>Aid Awarded to Enrolled Undergraduates</t>
  </si>
  <si>
    <t>Enter total dollar amounts awarded to enrolled full-time and less than full-time degree-seeking undergraduates (using the same cohort reported in CDS Question B1, “total degree-seeking” undergraduates) in the following categories. (Note: If the data being reported are final figures for the 2015-2016 academic year (see the next item below), use the 2015-2016 academic year's CDS Question B1 cohort.) Include aid awarded to international students (i.e., those not qualifying for federal aid). Aid that is non-need-based but that was used to meet need should be reported in the need-based aid columns. (For a suggested order of precedence in assigning categories of aid to cover need, see the entry for “non-need-based scholarship or grant aid” on the last page of the definitions section.)</t>
  </si>
  <si>
    <t>H1</t>
  </si>
  <si>
    <t>2016-2017 estimated</t>
  </si>
  <si>
    <t>2015-2016
final</t>
  </si>
  <si>
    <t>Indicate the academic year for which data are reported for items H1, H2, H2A, and H6 below:</t>
  </si>
  <si>
    <t>H3</t>
  </si>
  <si>
    <t>Which needs-analysis methodology does your institution use in awarding institutional aid?</t>
  </si>
  <si>
    <t>Federal methodology (FM)</t>
  </si>
  <si>
    <t>Institutional methodology (IM)</t>
  </si>
  <si>
    <t>Both FM and IM</t>
  </si>
  <si>
    <r>
      <t>Need-based $</t>
    </r>
    <r>
      <rPr>
        <sz val="10"/>
        <rFont val="Arial"/>
        <family val="2"/>
      </rPr>
      <t xml:space="preserve"> </t>
    </r>
    <r>
      <rPr>
        <sz val="8"/>
        <rFont val="Arial"/>
        <family val="2"/>
      </rPr>
      <t>(Include non-need-based aid used to meet need.)</t>
    </r>
  </si>
  <si>
    <r>
      <t xml:space="preserve">Non-need-based $     </t>
    </r>
    <r>
      <rPr>
        <sz val="10"/>
        <rFont val="Arial"/>
        <family val="2"/>
      </rPr>
      <t xml:space="preserve"> </t>
    </r>
    <r>
      <rPr>
        <sz val="8"/>
        <rFont val="Arial"/>
        <family val="2"/>
      </rPr>
      <t>(Exclude non-need-based aid used to meet need.)</t>
    </r>
  </si>
  <si>
    <t>Scholarships/Grants</t>
  </si>
  <si>
    <t>Federal</t>
  </si>
  <si>
    <t>State (i.e., all states, not only the state in which your institution is located)</t>
  </si>
  <si>
    <t>Institutional: Endowed scholarships, annual gifts and tuition funded grants, awarded by the college, excluding athletic aid and tuition waivers (which are reported below).</t>
  </si>
  <si>
    <t>Scholarships/grants from external sources (e.g., Kiwanis, National Merit) not awarded by the college</t>
  </si>
  <si>
    <t>Total Scholarships/Grants</t>
  </si>
  <si>
    <t>Self-Help</t>
  </si>
  <si>
    <t>Student loans from all sources (excluding parent loans)</t>
  </si>
  <si>
    <t>Federal Work-Study</t>
  </si>
  <si>
    <t>State and other (e.g., institutional) work-study/employment (Note: Excludes Federal Work-Study captured above.)</t>
  </si>
  <si>
    <t>Total Self-Help</t>
  </si>
  <si>
    <t>Other</t>
  </si>
  <si>
    <t>Parent Loans</t>
  </si>
  <si>
    <t>Tuition Waivers
Reporting is optional. Report tuition waivers in this row if you choose to report them. Do not report tuition waivers elsewhere.</t>
  </si>
  <si>
    <t>Athletic Awards</t>
  </si>
  <si>
    <t>H2</t>
  </si>
  <si>
    <r>
      <t>Number of Enrolled Students Awarded Aid:</t>
    </r>
    <r>
      <rPr>
        <sz val="10"/>
        <rFont val="Arial"/>
        <family val="2"/>
      </rPr>
      <t xml:space="preserve">  List the number of degree-seeking full-time and less-than-full-time undergraduates who applied for and were awarded financial aid from any source. </t>
    </r>
    <r>
      <rPr>
        <b/>
        <sz val="10"/>
        <rFont val="Arial"/>
        <family val="2"/>
      </rPr>
      <t xml:space="preserve">Aid that is non-need-based but that was used to meet need should be counted as need-based aid. </t>
    </r>
    <r>
      <rPr>
        <u/>
        <sz val="10"/>
        <rFont val="Arial"/>
        <family val="2"/>
      </rPr>
      <t>Numbers should reflect the cohort awarded the dollars reported in H1.</t>
    </r>
    <r>
      <rPr>
        <sz val="10"/>
        <rFont val="Arial"/>
        <family val="2"/>
      </rPr>
      <t xml:space="preserve">  Note:  In the chart below, students may be counted in more than one row, and full-time freshmen should also be counted as full-time undergraduates.</t>
    </r>
  </si>
  <si>
    <t>First-time
Full-time
Freshmen</t>
  </si>
  <si>
    <t>Full-time
Undergraduate
(Incl. Fresh.)</t>
  </si>
  <si>
    <t>Less Than
Full-time
Undergraduate</t>
  </si>
  <si>
    <t>a)</t>
  </si>
  <si>
    <t>Number of degree-seeking undergraduate students (CDS Item B1 if reporting on Fall 2016 cohort)</t>
  </si>
  <si>
    <t>b)</t>
  </si>
  <si>
    <r>
      <t xml:space="preserve">Number of students in line </t>
    </r>
    <r>
      <rPr>
        <b/>
        <sz val="9"/>
        <rFont val="Arial"/>
        <family val="2"/>
      </rPr>
      <t>a</t>
    </r>
    <r>
      <rPr>
        <sz val="9"/>
        <rFont val="Arial"/>
        <family val="2"/>
      </rPr>
      <t xml:space="preserve"> who applied for need-based financial aid</t>
    </r>
  </si>
  <si>
    <t>c)</t>
  </si>
  <si>
    <r>
      <t xml:space="preserve">Number of students in line </t>
    </r>
    <r>
      <rPr>
        <b/>
        <sz val="9"/>
        <rFont val="Arial"/>
        <family val="2"/>
      </rPr>
      <t>b</t>
    </r>
    <r>
      <rPr>
        <sz val="9"/>
        <rFont val="Arial"/>
        <family val="2"/>
      </rPr>
      <t xml:space="preserve"> who were determined to have financial need</t>
    </r>
  </si>
  <si>
    <t>d)</t>
  </si>
  <si>
    <r>
      <t xml:space="preserve">Number of students in line </t>
    </r>
    <r>
      <rPr>
        <b/>
        <sz val="9"/>
        <rFont val="Arial"/>
        <family val="2"/>
      </rPr>
      <t>c</t>
    </r>
    <r>
      <rPr>
        <sz val="9"/>
        <rFont val="Arial"/>
        <family val="2"/>
      </rPr>
      <t xml:space="preserve"> who were awarded any financial aid</t>
    </r>
  </si>
  <si>
    <t>e)</t>
  </si>
  <si>
    <r>
      <t xml:space="preserve">Number of students in line </t>
    </r>
    <r>
      <rPr>
        <b/>
        <sz val="9"/>
        <rFont val="Arial"/>
        <family val="2"/>
      </rPr>
      <t>d</t>
    </r>
    <r>
      <rPr>
        <sz val="9"/>
        <rFont val="Arial"/>
        <family val="2"/>
      </rPr>
      <t xml:space="preserve"> who were awarded any need-based scholarship or grant aid</t>
    </r>
  </si>
  <si>
    <t>f)</t>
  </si>
  <si>
    <r>
      <t xml:space="preserve">Number of students in line </t>
    </r>
    <r>
      <rPr>
        <b/>
        <sz val="9"/>
        <rFont val="Arial"/>
        <family val="2"/>
      </rPr>
      <t>d</t>
    </r>
    <r>
      <rPr>
        <sz val="9"/>
        <rFont val="Arial"/>
        <family val="2"/>
      </rPr>
      <t xml:space="preserve"> who were awarded any need-based self-help aid</t>
    </r>
  </si>
  <si>
    <t>g)</t>
  </si>
  <si>
    <r>
      <t xml:space="preserve">Number of students in line </t>
    </r>
    <r>
      <rPr>
        <b/>
        <sz val="9"/>
        <rFont val="Arial"/>
        <family val="2"/>
      </rPr>
      <t>d</t>
    </r>
    <r>
      <rPr>
        <sz val="9"/>
        <rFont val="Arial"/>
        <family val="2"/>
      </rPr>
      <t xml:space="preserve"> who were awarded any non-need-based scholarship or grant aid</t>
    </r>
  </si>
  <si>
    <t>h)</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</si>
  <si>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</si>
  <si>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i)</t>
  </si>
  <si>
    <r>
      <t>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r>
      <rPr>
        <sz val="9"/>
        <rFont val="Arial"/>
        <family val="2"/>
      </rPr>
      <t>)</t>
    </r>
  </si>
  <si>
    <t>j)</t>
  </si>
  <si>
    <r>
      <t xml:space="preserve">The average financial aid package of those in line </t>
    </r>
    <r>
      <rPr>
        <b/>
        <sz val="9"/>
        <rFont val="Arial"/>
        <family val="2"/>
      </rPr>
      <t>d</t>
    </r>
    <r>
      <rPr>
        <sz val="9"/>
        <rFont val="Arial"/>
        <family val="2"/>
      </rPr>
      <t>. Exclude any resources that were awarded to replace EFC (</t>
    </r>
    <r>
      <rPr>
        <u/>
        <sz val="9"/>
        <rFont val="Arial"/>
        <family val="2"/>
      </rPr>
      <t>PLUS loans, unsubsidized loans, and private alternative loans</t>
    </r>
    <r>
      <rPr>
        <sz val="9"/>
        <rFont val="Arial"/>
        <family val="2"/>
      </rPr>
      <t>)</t>
    </r>
  </si>
  <si>
    <t>k)</t>
  </si>
  <si>
    <r>
      <t>Average need-based scholarship and grant award of those in line</t>
    </r>
    <r>
      <rPr>
        <b/>
        <sz val="9"/>
        <rFont val="Arial"/>
        <family val="2"/>
      </rPr>
      <t xml:space="preserve"> e</t>
    </r>
  </si>
  <si>
    <t>l)</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</si>
  <si>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</si>
  <si>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m)</t>
  </si>
  <si>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</si>
  <si>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t>H2A</t>
  </si>
  <si>
    <r>
      <t>Number of Enrolled Students Awarded Non-need-based Scholarships and Grants</t>
    </r>
    <r>
      <rPr>
        <sz val="10"/>
        <rFont val="Arial"/>
        <family val="2"/>
      </rPr>
      <t>:  List the number of degree-seeking full-time and less-than-full-time undergraduates who had no financial need and who were awarded institutional non-need-based scholarship or grant aid. Numbers should reflect the cohort awarded the dollars reported in H1.  Note:  In the chart below, students may be counted in more than one row, and full-time freshmen should also be counted as full-time undergraduates.</t>
    </r>
  </si>
  <si>
    <t>Full-time
Undergrad
(Incl. Fresh.)</t>
  </si>
  <si>
    <t>Less Than
Full-time
Undergrad</t>
  </si>
  <si>
    <t>n)</t>
  </si>
  <si>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</si>
  <si>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o)</t>
  </si>
  <si>
    <r>
      <t xml:space="preserve">Average dollar amount of institutional non-need-based scholarship and grant aid awarded to students in line </t>
    </r>
    <r>
      <rPr>
        <b/>
        <sz val="9"/>
        <rFont val="Arial"/>
        <family val="2"/>
      </rPr>
      <t>n</t>
    </r>
  </si>
  <si>
    <t>p)</t>
  </si>
  <si>
    <r>
      <t xml:space="preserve">Number of students in line </t>
    </r>
    <r>
      <rPr>
        <b/>
        <sz val="9"/>
        <rFont val="Arial"/>
        <family val="2"/>
      </rPr>
      <t>a</t>
    </r>
    <r>
      <rPr>
        <sz val="9"/>
        <rFont val="Arial"/>
        <family val="2"/>
      </rPr>
      <t xml:space="preserve"> who were awarded an institutional non-need-based athletic scholarship or grant</t>
    </r>
  </si>
  <si>
    <t>q)</t>
  </si>
  <si>
    <r>
      <t xml:space="preserve">Average dollar amount of institutional non-need-based athletic scholarships and grants awarded to students in line </t>
    </r>
    <r>
      <rPr>
        <b/>
        <sz val="9"/>
        <rFont val="Arial"/>
        <family val="2"/>
      </rPr>
      <t>p</t>
    </r>
  </si>
  <si>
    <t>Incorporated into H1 above.</t>
  </si>
  <si>
    <r>
      <t xml:space="preserve">Note: </t>
    </r>
    <r>
      <rPr>
        <sz val="10"/>
        <rFont val="Arial"/>
        <family val="2"/>
      </rPr>
      <t xml:space="preserve">These are the graduates and loan types to include and exclude in order to fill out CDS H4 and H5. </t>
    </r>
  </si>
  <si>
    <t xml:space="preserve">Include:   * 2016 undergraduate class: all students who started at your institution as first- time students and received a bachelor's degree between July 1, 2015 and June 30, 2016.
  * only loans made to students who borrowed while enrolled at your institution.
  * co-signed loans.
</t>
  </si>
  <si>
    <t>Exclude:   * students who transferred in.
  * money borrowed at other institutions.
  * parent loans</t>
  </si>
  <si>
    <t xml:space="preserve">  * students who did not graduate or who graduated with another degree or certificate (but no bachelor's degree)</t>
  </si>
  <si>
    <t>H4</t>
  </si>
  <si>
    <t>Provide the number of students in the 2016 undergraduate class who started at your institution as first-time students and received a bachelor's degree between July 1, 2015 and June 30, 2016. Exclude students who transferred into your institution</t>
  </si>
  <si>
    <t>H5</t>
  </si>
  <si>
    <r>
      <t xml:space="preserve">Number and percent of students in class (defined in H4 above) borrowing from federal, non-federal, and any loan sources, and the average (or mean) amount borrowed. </t>
    </r>
    <r>
      <rPr>
        <sz val="8"/>
        <color indexed="10"/>
        <rFont val="Arial"/>
        <family val="2"/>
      </rPr>
      <t xml:space="preserve">NOTE: The “Average per-undergraduate-borrower cumulative principal borrowed,” is designed to provide better information about student borrowing from federal and nonfederal (institutional, state, commercial) sources.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r>
  </si>
  <si>
    <t>Source/Type of Loan</t>
  </si>
  <si>
    <t xml:space="preserve">Number in the class (defined in H4 above) who borrowed from the types of loans specified in the first column </t>
  </si>
  <si>
    <t>Percent of the class (defined above) who borrowed from the  types of loans specified in the first column  (nearest 1%)</t>
  </si>
  <si>
    <t>Average per-undergraduate-borrower cumulative principal borrowed from the types of loans specified in the first column (nearest $1)</t>
  </si>
  <si>
    <t>a) Any loan program: Federal Perkins, Federal Stafford Subsidized and Unsubsidized, institutional, state, private loans that your institution is aware of, etc. Include both Federal Direct Student Loans and Federal Family Education Loans.</t>
  </si>
  <si>
    <t>b) Federal loan programs: Federal Perkins, Federal Stafford Subsidized and Unsubsidized. Include both Federal Direct Student Loans and Federal Family Education Loans.</t>
  </si>
  <si>
    <t>c) Institutional loan programs.</t>
  </si>
  <si>
    <t>d) State loan programs.</t>
  </si>
  <si>
    <t>e) Private student loans made by a bank or lender.</t>
  </si>
  <si>
    <r>
      <t>Aid to Undergraduate Degree-seeking Nonresident Aliens</t>
    </r>
    <r>
      <rPr>
        <sz val="10"/>
        <rFont val="Arial"/>
        <family val="2"/>
      </rPr>
      <t xml:space="preserve">  (Note: Report numbers and dollar amounts for the same academic year checked in item H1.)</t>
    </r>
  </si>
  <si>
    <t>H6</t>
  </si>
  <si>
    <t>Indicate your institution’s policy regarding institutional scholarship and grant aid for undergraduate degree-seeking nonresident aliens:</t>
  </si>
  <si>
    <t>Institutional need-based scholarship or grant aid is available</t>
  </si>
  <si>
    <t>Institutional non-need-based scholarship or grant aid is available</t>
  </si>
  <si>
    <t>Institutional scholarship or grant aid is not available</t>
  </si>
  <si>
    <t xml:space="preserve">If institutional financial aid is available for undergraduate degree-seeking nonresident aliens, provide the number of undergraduate degree-seeking nonresident aliens who were awarded need-based or non-need-based aid: </t>
  </si>
  <si>
    <t xml:space="preserve">Average dollar amount of institutional financial aid awarded to undergraduate degree-seeking nonresident aliens: </t>
  </si>
  <si>
    <t xml:space="preserve">Total dollar amount of institutional financial aid awarded to undergraduate degree-seeking nonresident aliens:  </t>
  </si>
  <si>
    <t>H7</t>
  </si>
  <si>
    <t>Check off all financial aid forms nonresident alien first-year financial aid applicants must submit:</t>
  </si>
  <si>
    <t>Institution’s own financial aid form</t>
  </si>
  <si>
    <t>CSS/Financial Aid PROFILE</t>
  </si>
  <si>
    <t>International Student’s Financial Aid Application</t>
  </si>
  <si>
    <t>International Student’s Certification of Finances</t>
  </si>
  <si>
    <t>Texas Application for State Financial Aid (TASFA)</t>
  </si>
  <si>
    <t>Process for First-Year/Freshman Students</t>
  </si>
  <si>
    <t>H8</t>
  </si>
  <si>
    <t>Check off all financial aid forms domestic first-year (freshman) financial aid applicants must submit:</t>
  </si>
  <si>
    <t>FAFSA</t>
  </si>
  <si>
    <t>Institution's own financial aid form</t>
  </si>
  <si>
    <t>State aid form</t>
  </si>
  <si>
    <t>Noncustodial PROFILE</t>
  </si>
  <si>
    <t>Business/Farm Supplement</t>
  </si>
  <si>
    <t>H9</t>
  </si>
  <si>
    <t>Indicate filing dates for first-year (freshman) students:</t>
  </si>
  <si>
    <t>Priority date for filing required financial aid forms:</t>
  </si>
  <si>
    <t>Deadline for filing required financial aid forms:</t>
  </si>
  <si>
    <t>No deadline for filing required forms (applications processed on a rolling basis):</t>
  </si>
  <si>
    <t>H10</t>
  </si>
  <si>
    <t>Indicate notification dates for first-year (freshman) students (answer a or b):</t>
  </si>
  <si>
    <t xml:space="preserve">Students notified on or about (date): </t>
  </si>
  <si>
    <t>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</si>
  <si>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</si>
  <si>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</si>
  <si>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</si>
  <si>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</si>
  <si>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</si>
  <si>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</si>
  <si>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</si>
  <si>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</si>
  <si>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</si>
  <si>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DIRECT STUDENT LOAN PROGRAM (DIRECT LOAN)</t>
  </si>
  <si>
    <t>Direct Subsidized Stafford Loans</t>
  </si>
  <si>
    <t>Direct Unsubsidized Stafford Loans</t>
  </si>
  <si>
    <t>Direct PLUS Loans</t>
  </si>
  <si>
    <t>Federal Perkins Loans</t>
  </si>
  <si>
    <t>Federal Nursing Loans</t>
  </si>
  <si>
    <t>State Loans</t>
  </si>
  <si>
    <t>College/university loans from institutional funds</t>
  </si>
  <si>
    <t>H13</t>
  </si>
  <si>
    <t>Scholarships and Grants</t>
  </si>
  <si>
    <t>NEED-BASED:</t>
  </si>
  <si>
    <t>Federal Pell</t>
  </si>
  <si>
    <t>SEOG</t>
  </si>
  <si>
    <t>State scholarships/grants</t>
  </si>
  <si>
    <t>Private scholarships</t>
  </si>
  <si>
    <t>College/university scholarship or grant aid from institutional funds</t>
  </si>
  <si>
    <t>United Negro College Fund</t>
  </si>
  <si>
    <t>Federal Nursing Scholarship</t>
  </si>
  <si>
    <t>H14</t>
  </si>
  <si>
    <t xml:space="preserve">Check off criteria used in awarding institutional aid. Check all that apply. </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</si>
  <si>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</si>
  <si>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</si>
  <si>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</si>
  <si>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</si>
  <si>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</si>
  <si>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</si>
  <si>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</si>
  <si>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</si>
  <si>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</si>
  <si>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</si>
  <si>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</si>
  <si>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</si>
  <si>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</si>
  <si>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</si>
  <si>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 </t>
  </si>
  <si>
    <t>I. INSTRUCTIONAL FACULTY AND CLASS SIZE</t>
  </si>
  <si>
    <t>I1</t>
  </si>
  <si>
    <t>Please report the number of instructional faculty members in each category for Fall 2016.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</si>
  <si>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</si>
  <si>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</si>
  <si>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</si>
  <si>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</si>
  <si>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</si>
  <si>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</si>
  <si>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</si>
  <si>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Include if they teach one or more non-clinical credit courses</t>
  </si>
  <si>
    <t>(c) other administrators/staff who teach one or more non-clinical credit courses even though they do not have faculty status</t>
  </si>
  <si>
    <t>Include</t>
  </si>
  <si>
    <t>(d) undergraduate or graduate students who assist in the instruction of courses, but have titles such as teaching assistant, teaching fellow, and the like</t>
  </si>
  <si>
    <t>(e) faculty on sabbatical or leave with pay</t>
  </si>
  <si>
    <t xml:space="preserve">(f) faculty on leave without pay </t>
  </si>
  <si>
    <t>(g) replacement faculty for faculty on sabbatical leave or leave with pay</t>
  </si>
  <si>
    <r>
      <t>Full-time instructional faculty:</t>
    </r>
    <r>
      <rPr>
        <sz val="9"/>
        <rFont val="Arial"/>
        <family val="2"/>
      </rPr>
      <t xml:space="preserve"> faculty employed on a full-time basis for instruction (including those with released time for research)</t>
    </r>
  </si>
  <si>
    <r>
      <t xml:space="preserve">Part-time instructional faculty: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instructional faculty but who teach one or more non-clinical credit courses may be counted as part-time faculty.</t>
    </r>
  </si>
  <si>
    <t xml:space="preserve">Minority faculty: includes faculty who designate themselves as Black, non-Hispanic; American Indian or Alaska Native; Asian, Native Hawaiian or other Pacific Islander, or Hispanic. </t>
  </si>
  <si>
    <t>Doctorate: 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t>
  </si>
  <si>
    <r>
      <t>Terminal degree:</t>
    </r>
    <r>
      <rPr>
        <sz val="9"/>
        <rFont val="Arial"/>
        <family val="2"/>
      </rPr>
      <t xml:space="preserve"> the highest degree in a field: example, M. Arch (architecture) and MFA (master of fine arts).</t>
    </r>
  </si>
  <si>
    <t>Full-Time</t>
  </si>
  <si>
    <t>Part-Time</t>
  </si>
  <si>
    <t>a</t>
  </si>
  <si>
    <t>Total number of instructional faculty</t>
  </si>
  <si>
    <t>b</t>
  </si>
  <si>
    <t>Total number who are members of minority groups</t>
  </si>
  <si>
    <t>c</t>
  </si>
  <si>
    <t>Total number who are women</t>
  </si>
  <si>
    <t>d</t>
  </si>
  <si>
    <t>Total number who are men</t>
  </si>
  <si>
    <t>e</t>
  </si>
  <si>
    <t>Total number who are nonresident aliens (international)</t>
  </si>
  <si>
    <t>f</t>
  </si>
  <si>
    <t>Total number with doctorate, or other terminal degree</t>
  </si>
  <si>
    <t>g</t>
  </si>
  <si>
    <t>Total number whose highest degree is a master's but not a terminal master's</t>
  </si>
  <si>
    <t>h</t>
  </si>
  <si>
    <t>Total number whose highest degree is a bachelor's</t>
  </si>
  <si>
    <t>i</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</si>
  <si>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</si>
  <si>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j</t>
  </si>
  <si>
    <t>Total number in stand-alone graduate/ professional programs in which faculty teach virtually only graduate-level students</t>
  </si>
  <si>
    <t>I2</t>
  </si>
  <si>
    <t>Student to Faculty Ratio</t>
  </si>
  <si>
    <t>Report the Fall 2015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graduate-level students. Do not count undergraduate or graduate student teaching assistants as faculty.</t>
  </si>
  <si>
    <t>Fall 2016 Student to Faculty ratio</t>
  </si>
  <si>
    <t>to 1</t>
  </si>
  <si>
    <t>(based on</t>
  </si>
  <si>
    <t>students</t>
  </si>
  <si>
    <t>and</t>
  </si>
  <si>
    <t>faculty).</t>
  </si>
  <si>
    <t>I3</t>
  </si>
  <si>
    <t>Undergraduate Class Size</t>
  </si>
  <si>
    <t>In the table below, please use the following definitions to report information about the size of classes and class sections offered in the Fall 2015 term.</t>
  </si>
  <si>
    <r>
      <t>Class Sections:</t>
    </r>
    <r>
      <rPr>
        <sz val="10"/>
        <rFont val="Arial"/>
        <family val="2"/>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t>
    </r>
  </si>
  <si>
    <r>
      <t>Class Subsections:</t>
    </r>
    <r>
      <rPr>
        <sz val="10"/>
        <rFont val="Arial"/>
        <family val="2"/>
      </rPr>
      <t xml:space="preserve">  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</si>
  <si>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2015.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</si>
  <si>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</si>
  <si>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</si>
  <si>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CLASS SECTIONS</t>
  </si>
  <si>
    <t>2-9</t>
  </si>
  <si>
    <t>10-19</t>
  </si>
  <si>
    <t>20-29</t>
  </si>
  <si>
    <t>30-39</t>
  </si>
  <si>
    <t>40-49</t>
  </si>
  <si>
    <t>50-99</t>
  </si>
  <si>
    <t>100+</t>
  </si>
  <si>
    <t>CLASS SUB-SECTIONS</t>
  </si>
  <si>
    <t>J. DEGREES CONFERRED</t>
  </si>
  <si>
    <t>J1</t>
  </si>
  <si>
    <t>Degrees conferred between July 1, 2015 and June 30, 2016</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</si>
  <si>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</si>
  <si>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</si>
  <si>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</si>
  <si>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</si>
  <si>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CIP 2010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</si>
  <si>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</si>
  <si>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</si>
  <si>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</si>
  <si>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</si>
  <si>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</si>
  <si>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</si>
  <si>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</si>
  <si>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</si>
  <si>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</si>
  <si>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</si>
  <si>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</si>
  <si>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</si>
  <si>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</si>
  <si>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</si>
  <si>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</si>
  <si>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</si>
  <si>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</si>
  <si>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</si>
  <si>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</si>
  <si>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</si>
  <si>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</si>
  <si>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</si>
  <si>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</si>
  <si>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</si>
  <si>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</si>
  <si>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</si>
  <si>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</si>
  <si>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</si>
  <si>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</si>
  <si>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</si>
  <si>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</si>
  <si>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</si>
  <si>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</si>
  <si>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</si>
  <si>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</si>
  <si>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</si>
  <si>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</si>
  <si>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TOTAL (should = 100%)</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</si>
  <si>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</si>
  <si>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</si>
  <si>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</si>
  <si>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r>
      <t xml:space="preserve">* Academic advisement: </t>
    </r>
    <r>
      <rPr>
        <sz val="10"/>
        <color indexed="8"/>
        <rFont val="Arial"/>
        <family val="2"/>
      </rPr>
      <t>Plan under which each student is assigned to a faculty member or a trained adviser, who, through regular meetings, helps the student plan and implement immediate and long-term academic and vocational goals.</t>
    </r>
  </si>
  <si>
    <r>
      <t xml:space="preserve">Accelerated program: </t>
    </r>
    <r>
      <rPr>
        <sz val="10"/>
        <color indexed="8"/>
        <rFont val="Arial"/>
        <family val="2"/>
      </rPr>
      <t>Completion of a college program of study in fewer than the usual number of years, most often by attending summer sessions and carrying extra courses during the regular academic term</t>
    </r>
    <r>
      <rPr>
        <b/>
        <sz val="10"/>
        <color indexed="8"/>
        <rFont val="Arial"/>
        <family val="2"/>
      </rPr>
      <t>.</t>
    </r>
  </si>
  <si>
    <r>
      <t xml:space="preserve">Admitted student: </t>
    </r>
    <r>
      <rPr>
        <sz val="10"/>
        <color indexed="8"/>
        <rFont val="Arial"/>
        <family val="2"/>
      </rPr>
      <t>Applicant who is offered admission to a degree-granting program</t>
    </r>
    <r>
      <rPr>
        <b/>
        <sz val="10"/>
        <color indexed="8"/>
        <rFont val="Arial"/>
        <family val="2"/>
      </rPr>
      <t xml:space="preserve"> </t>
    </r>
    <r>
      <rPr>
        <sz val="10"/>
        <color indexed="8"/>
        <rFont val="Arial"/>
        <family val="2"/>
      </rPr>
      <t>at your institution.</t>
    </r>
  </si>
  <si>
    <r>
      <t xml:space="preserve">* Adult student services: </t>
    </r>
    <r>
      <rPr>
        <sz val="10"/>
        <color indexed="8"/>
        <rFont val="Arial"/>
        <family val="2"/>
      </rPr>
      <t>Admission assistance, support, orientation, and other services expressly for adults who have started college for the first time, or who are re-entering after a lapse of a few years.</t>
    </r>
  </si>
  <si>
    <r>
      <t xml:space="preserve">American Indian or Alaska Native: </t>
    </r>
    <r>
      <rPr>
        <sz val="10"/>
        <color indexed="8"/>
        <rFont val="Arial"/>
        <family val="2"/>
      </rPr>
      <t>A person having origins in any of the original peoples of North and South America (including Central America) and maintaining tribal affiliation or community attachment.</t>
    </r>
  </si>
  <si>
    <r>
      <t xml:space="preserve">Applicant (first-time, first year): </t>
    </r>
    <r>
      <rPr>
        <sz val="10"/>
        <color indexed="8"/>
        <rFont val="Arial"/>
        <family val="2"/>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</si>
  <si>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0"/>
        <color indexed="8"/>
        <rFont val="Arial"/>
        <family val="2"/>
      </rPr>
      <t xml:space="preserve">That amount of money that an institution charges for processing a student’s application for acceptance. This amount is </t>
    </r>
    <r>
      <rPr>
        <i/>
        <sz val="10"/>
        <color indexed="8"/>
        <rFont val="Arial"/>
        <family val="2"/>
      </rPr>
      <t xml:space="preserve">not </t>
    </r>
    <r>
      <rPr>
        <sz val="10"/>
        <color indexed="8"/>
        <rFont val="Arial"/>
        <family val="2"/>
      </rPr>
      <t>creditable toward tuition and required fees, nor is it refundable if the student is not admitted to the institution.</t>
    </r>
  </si>
  <si>
    <r>
      <t xml:space="preserve">Asian: </t>
    </r>
    <r>
      <rPr>
        <sz val="10"/>
        <color indexed="8"/>
        <rFont val="Arial"/>
        <family val="2"/>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</si>
  <si>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0"/>
        <color indexed="8"/>
        <rFont val="Arial"/>
        <family val="2"/>
      </rPr>
      <t>An award that normally requires at least two but less than four years of full-time equivalent college work.</t>
    </r>
  </si>
  <si>
    <r>
      <t xml:space="preserve">Bachelor’s degree: </t>
    </r>
    <r>
      <rPr>
        <sz val="10"/>
        <color indexed="8"/>
        <rFont val="Arial"/>
        <family val="2"/>
      </rPr>
      <t xml:space="preserve">An award (baccalaureate or equivalent degree, as determined by the Secretary of the U.S. Department of Education) that normally requires at least four years but </t>
    </r>
    <r>
      <rPr>
        <i/>
        <sz val="10"/>
        <color indexed="8"/>
        <rFont val="Arial"/>
        <family val="2"/>
      </rPr>
      <t>not</t>
    </r>
    <r>
      <rPr>
        <sz val="10"/>
        <color indexed="8"/>
        <rFont val="Arial"/>
        <family val="2"/>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</si>
  <si>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 xml:space="preserve">Black or African American: </t>
    </r>
    <r>
      <rPr>
        <sz val="10"/>
        <color indexed="8"/>
        <rFont val="Arial"/>
        <family val="2"/>
      </rPr>
      <t>A person having origins in any of the black racial groups of Africa.</t>
    </r>
  </si>
  <si>
    <r>
      <t xml:space="preserve">Board (charges): </t>
    </r>
    <r>
      <rPr>
        <sz val="10"/>
        <color indexed="8"/>
        <rFont val="Arial"/>
        <family val="2"/>
      </rPr>
      <t>Assume average cost for 19 meals per week or the maximum meal plan.</t>
    </r>
  </si>
  <si>
    <r>
      <t xml:space="preserve">Books and supplies (costs): </t>
    </r>
    <r>
      <rPr>
        <sz val="10"/>
        <color indexed="8"/>
        <rFont val="Arial"/>
        <family val="2"/>
      </rPr>
      <t>Average cost of books and supplies. Do not include unusual costs for special groups of students (e.g., engineering or art majors), unless they constitute the majority of students at your institution.</t>
    </r>
  </si>
  <si>
    <r>
      <t xml:space="preserve">Calendar system: </t>
    </r>
    <r>
      <rPr>
        <sz val="10"/>
        <color indexed="8"/>
        <rFont val="Arial"/>
        <family val="2"/>
      </rPr>
      <t>The method by which an institution structures most of its courses for the academic year.</t>
    </r>
  </si>
  <si>
    <r>
      <t>Campus Ministry:</t>
    </r>
    <r>
      <rPr>
        <sz val="10"/>
        <rFont val="Arial"/>
        <family val="2"/>
      </rPr>
      <t xml:space="preserve"> Religious student organizations (denominational or nondenominational) devoted to fostering religious life on college campuses. May also refer to Campus Crusade for Christ, an interdenominational Christian organization.</t>
    </r>
  </si>
  <si>
    <r>
      <t xml:space="preserve">* Career and placement services: </t>
    </r>
    <r>
      <rPr>
        <sz val="10"/>
        <color indexed="8"/>
        <rFont val="Arial"/>
        <family val="2"/>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</si>
  <si>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0"/>
        <color indexed="8"/>
        <rFont val="Arial"/>
        <family val="2"/>
      </rPr>
      <t>One year of study or the equivalent in a secondary school subject.</t>
    </r>
  </si>
  <si>
    <r>
      <t xml:space="preserve">Certificate: </t>
    </r>
    <r>
      <rPr>
        <sz val="10"/>
        <color indexed="8"/>
        <rFont val="Arial"/>
        <family val="2"/>
      </rPr>
      <t xml:space="preserve">See </t>
    </r>
    <r>
      <rPr>
        <b/>
        <sz val="10"/>
        <color indexed="8"/>
        <rFont val="Arial"/>
        <family val="2"/>
      </rPr>
      <t>Postsecondary award, certificate, or diploma.</t>
    </r>
  </si>
  <si>
    <r>
      <t xml:space="preserve">Class rank: </t>
    </r>
    <r>
      <rPr>
        <sz val="10"/>
        <color indexed="8"/>
        <rFont val="Arial"/>
        <family val="2"/>
      </rPr>
      <t>The relative numerical position of a student in his or her graduating class, calculated by the high school on the basis of grade-point average, whether weighted or unweighted.</t>
    </r>
  </si>
  <si>
    <r>
      <t xml:space="preserve">College-preparatory program: </t>
    </r>
    <r>
      <rPr>
        <sz val="10"/>
        <color indexed="8"/>
        <rFont val="Arial"/>
        <family val="2"/>
      </rPr>
      <t xml:space="preserve">Courses in academic subjects (English, history and social studies, foreign languages, mathematics, science, and the arts) that stress preparation for college or university study. </t>
    </r>
  </si>
  <si>
    <r>
      <t xml:space="preserve">Common Application: </t>
    </r>
    <r>
      <rPr>
        <sz val="10"/>
        <color indexed="8"/>
        <rFont val="Arial"/>
        <family val="2"/>
      </rPr>
      <t>The standard application form distributed by the National Association of Secondary School Principals for a large number of private colleges who are members of the Common Application Group.</t>
    </r>
  </si>
  <si>
    <r>
      <t xml:space="preserve">* Community service program: </t>
    </r>
    <r>
      <rPr>
        <sz val="10"/>
        <color indexed="8"/>
        <rFont val="Arial"/>
        <family val="2"/>
      </rPr>
      <t>Referral center for students wishing to perform volunteer work in the community or participate in volunteer activities coordinated by academic departments.</t>
    </r>
  </si>
  <si>
    <r>
      <t xml:space="preserve">Commuter: </t>
    </r>
    <r>
      <rPr>
        <sz val="10"/>
        <color indexed="8"/>
        <rFont val="Arial"/>
        <family val="2"/>
      </rPr>
      <t xml:space="preserve">A student who lives off campus in housing that is not owned by, operated by, or affiliated with the college. This category includes students who commute from home and students who have moved to the area to attend college. </t>
    </r>
  </si>
  <si>
    <r>
      <t xml:space="preserve">Contact hour: </t>
    </r>
    <r>
      <rPr>
        <sz val="10"/>
        <color indexed="8"/>
        <rFont val="Arial"/>
        <family val="2"/>
      </rPr>
      <t>A unit of measure that represents an hour of scheduled instruction given to students. Also referred to as clock hour.</t>
    </r>
  </si>
  <si>
    <r>
      <t xml:space="preserve">Continuous basis (for program enrollment): </t>
    </r>
    <r>
      <rPr>
        <sz val="10"/>
        <color indexed="8"/>
        <rFont val="Arial"/>
        <family val="2"/>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</si>
  <si>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Cooperative education program:</t>
    </r>
    <r>
      <rPr>
        <sz val="10"/>
        <color indexed="8"/>
        <rFont val="Arial"/>
        <family val="2"/>
      </rPr>
      <t xml:space="preserve"> A program that provides for alternate class attendance and employment in business, industry, or government.</t>
    </r>
  </si>
  <si>
    <r>
      <t xml:space="preserve">Cooperative housing: </t>
    </r>
    <r>
      <rPr>
        <sz val="10"/>
        <color indexed="8"/>
        <rFont val="Arial"/>
        <family val="2"/>
      </rPr>
      <t>College-owned, -operated, or -affiliated housing in which students share room and board expenses and participate in household chores to reduce living expenses.</t>
    </r>
  </si>
  <si>
    <r>
      <t xml:space="preserve">* Counseling service: </t>
    </r>
    <r>
      <rPr>
        <sz val="10"/>
        <color indexed="8"/>
        <rFont val="Arial"/>
        <family val="2"/>
      </rPr>
      <t>Activities designed to assist students in making plans and decisions related to their education, career, or personal development.</t>
    </r>
  </si>
  <si>
    <r>
      <t xml:space="preserve">Credit: </t>
    </r>
    <r>
      <rPr>
        <sz val="10"/>
        <color indexed="8"/>
        <rFont val="Arial"/>
        <family val="2"/>
      </rPr>
      <t>Recognition of attendance or performance in an instructional activity (course or program) that can be applied by a recipient toward the requirements for a degree, diploma, certificate, or other formal award.</t>
    </r>
  </si>
  <si>
    <r>
      <t xml:space="preserve">Credit course: </t>
    </r>
    <r>
      <rPr>
        <sz val="10"/>
        <color indexed="8"/>
        <rFont val="Arial"/>
        <family val="2"/>
      </rPr>
      <t>A course that, if successfully completed, can be applied toward the number of courses required for achieving a degree, diploma, certificate, or other formal award.</t>
    </r>
  </si>
  <si>
    <r>
      <t xml:space="preserve">Credit hour: </t>
    </r>
    <r>
      <rPr>
        <sz val="10"/>
        <color indexed="8"/>
        <rFont val="Arial"/>
        <family val="2"/>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other formal award.</t>
    </r>
  </si>
  <si>
    <r>
      <t xml:space="preserve">Cross-registration: </t>
    </r>
    <r>
      <rPr>
        <sz val="10"/>
        <color indexed="8"/>
        <rFont val="Arial"/>
        <family val="2"/>
      </rPr>
      <t>A system whereby students enrolled at one institution may take courses at another institution without having to apply to the second institution.</t>
    </r>
  </si>
  <si>
    <r>
      <t xml:space="preserve">Deferred admission: </t>
    </r>
    <r>
      <rPr>
        <sz val="10"/>
        <color indexed="8"/>
        <rFont val="Arial"/>
        <family val="2"/>
      </rPr>
      <t>The practice of permitting admitted students to postpone enrollment, usually for a period of one academic term or one year.</t>
    </r>
  </si>
  <si>
    <r>
      <t xml:space="preserve">Degree: </t>
    </r>
    <r>
      <rPr>
        <sz val="10"/>
        <color indexed="8"/>
        <rFont val="Arial"/>
        <family val="2"/>
      </rPr>
      <t>An award conferred by a college, university, or other postsecondary education institution as official recognition for the successful completion of a program of studies.</t>
    </r>
  </si>
  <si>
    <r>
      <t xml:space="preserve">Degree-seeking students: </t>
    </r>
    <r>
      <rPr>
        <sz val="10"/>
        <color indexed="8"/>
        <rFont val="Arial"/>
        <family val="2"/>
      </rPr>
      <t>Students enrolled in courses for credit who are recognized by the institution as seeking a degree or formal award. At the undergraduate level, this is intended to include students enrolled in vocational or occupational programs.</t>
    </r>
  </si>
  <si>
    <r>
      <t xml:space="preserve">Differs by program (calendar system): </t>
    </r>
    <r>
      <rPr>
        <sz val="10"/>
        <color indexed="8"/>
        <rFont val="Arial"/>
        <family val="2"/>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</si>
  <si>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0"/>
        <color indexed="8"/>
        <rFont val="Arial"/>
        <family val="2"/>
      </rPr>
      <t xml:space="preserve">See </t>
    </r>
    <r>
      <rPr>
        <b/>
        <sz val="10"/>
        <color indexed="8"/>
        <rFont val="Arial"/>
        <family val="2"/>
      </rPr>
      <t>Postsecondary award, certificate, or diploma.</t>
    </r>
  </si>
  <si>
    <r>
      <t xml:space="preserve">Distance learning: </t>
    </r>
    <r>
      <rPr>
        <sz val="10"/>
        <color indexed="8"/>
        <rFont val="Arial"/>
        <family val="2"/>
      </rPr>
      <t>An option for earning course credit at off-campus locations via cable television, internet, satellite classes, videotapes, correspondence courses, or other means.</t>
    </r>
  </si>
  <si>
    <r>
      <t>Doctor’s degree-research/scholarship:</t>
    </r>
    <r>
      <rPr>
        <sz val="10"/>
        <color indexed="8"/>
        <rFont val="Arial"/>
        <family val="2"/>
      </rPr>
      <t xml:space="preserve">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</si>
  <si>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 xml:space="preserve">Doctor’s degree-professional practice: </t>
    </r>
    <r>
      <rPr>
        <sz val="10"/>
        <color indexed="8"/>
        <rFont val="Arial"/>
        <family val="2"/>
      </rPr>
      <t>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</si>
  <si>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 xml:space="preserve">Doctor’s degree-other: </t>
    </r>
    <r>
      <rPr>
        <sz val="10"/>
        <color indexed="8"/>
        <rFont val="Arial"/>
        <family val="2"/>
      </rPr>
      <t>A doctor’s degree that does not meet the definition of a doctor’s degree - research/scholarship or a doctor’s degree - professional practice.</t>
    </r>
  </si>
  <si>
    <r>
      <t xml:space="preserve">Double major: </t>
    </r>
    <r>
      <rPr>
        <sz val="10"/>
        <color indexed="8"/>
        <rFont val="Arial"/>
        <family val="2"/>
      </rPr>
      <t>Program in which students may complete two undergraduate programs of study simultaneously.</t>
    </r>
  </si>
  <si>
    <r>
      <t xml:space="preserve">Dual enrollment: </t>
    </r>
    <r>
      <rPr>
        <sz val="10"/>
        <color indexed="8"/>
        <rFont val="Arial"/>
        <family val="2"/>
      </rPr>
      <t>A program through which high school students may enroll in college courses while still enrolled in high school. Students are not required to apply for admission to the college in order to participate.</t>
    </r>
  </si>
  <si>
    <r>
      <t xml:space="preserve">Early action plan: </t>
    </r>
    <r>
      <rPr>
        <sz val="10"/>
        <color indexed="8"/>
        <rFont val="Arial"/>
        <family val="2"/>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</si>
  <si>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0"/>
        <color indexed="8"/>
        <rFont val="Arial"/>
        <family val="2"/>
      </rPr>
      <t>A policy under which students who have not completed high school are admitted and enroll full time in college, usually after completion of their junior year.</t>
    </r>
  </si>
  <si>
    <r>
      <t xml:space="preserve">Early decision plan: </t>
    </r>
    <r>
      <rPr>
        <sz val="10"/>
        <color indexed="8"/>
        <rFont val="Arial"/>
        <family val="2"/>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</si>
  <si>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0"/>
        <color indexed="8"/>
        <rFont val="Arial"/>
        <family val="2"/>
      </rPr>
      <t>A course of study designed specifically for students whose native language is not English.</t>
    </r>
  </si>
  <si>
    <r>
      <t xml:space="preserve">Exchange student program-domestic: </t>
    </r>
    <r>
      <rPr>
        <sz val="10"/>
        <color indexed="8"/>
        <rFont val="Arial"/>
        <family val="2"/>
      </rPr>
      <t>Any arrangement between a student and a college that permits study for a semester or more at another college</t>
    </r>
    <r>
      <rPr>
        <b/>
        <sz val="10"/>
        <color indexed="8"/>
        <rFont val="Arial"/>
        <family val="2"/>
      </rPr>
      <t xml:space="preserve"> in the United States </t>
    </r>
    <r>
      <rPr>
        <sz val="10"/>
        <color indexed="8"/>
        <rFont val="Arial"/>
        <family val="2"/>
      </rPr>
      <t xml:space="preserve">without extending the amount of time required for a degree. </t>
    </r>
    <r>
      <rPr>
        <b/>
        <sz val="10"/>
        <color indexed="8"/>
        <rFont val="Arial"/>
        <family val="2"/>
      </rPr>
      <t>See also Study abroad</t>
    </r>
    <r>
      <rPr>
        <sz val="10"/>
        <color indexed="8"/>
        <rFont val="Arial"/>
        <family val="2"/>
      </rPr>
      <t>.</t>
    </r>
  </si>
  <si>
    <r>
      <t>External degree program:</t>
    </r>
    <r>
      <rPr>
        <sz val="10"/>
        <color indexed="8"/>
        <rFont val="Arial"/>
        <family val="2"/>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</si>
  <si>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0"/>
        <color indexed="8"/>
        <rFont val="Arial"/>
        <family val="2"/>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</si>
  <si>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0"/>
        <color indexed="8"/>
        <rFont val="Arial"/>
        <family val="2"/>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</si>
  <si>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10"/>
        <color indexed="8"/>
        <rFont val="Arial"/>
        <family val="2"/>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</si>
  <si>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0"/>
        <color indexed="8"/>
        <rFont val="Arial"/>
        <family val="2"/>
      </rPr>
      <t>A student who has completed less than the equivalent of 1 full year of undergraduate work; that is, less than 30 semester hours (in a 120-hour degree program) or less than 900 contact hours.</t>
    </r>
  </si>
  <si>
    <r>
      <t xml:space="preserve">Freshman: </t>
    </r>
    <r>
      <rPr>
        <sz val="10"/>
        <color indexed="8"/>
        <rFont val="Arial"/>
        <family val="2"/>
      </rPr>
      <t>A first-year undergraduate student.</t>
    </r>
  </si>
  <si>
    <r>
      <t xml:space="preserve">*Freshman/new student orientation: </t>
    </r>
    <r>
      <rPr>
        <sz val="10"/>
        <color indexed="8"/>
        <rFont val="Arial"/>
        <family val="2"/>
      </rPr>
      <t>Orientation addressing the academic, social, emotional, and intellectual issues involved in beginning college. May be a few hours or a few days in length; at some colleges, there is a fee.</t>
    </r>
  </si>
  <si>
    <r>
      <t xml:space="preserve">Full-time student (undergraduate): </t>
    </r>
    <r>
      <rPr>
        <sz val="10"/>
        <color indexed="8"/>
        <rFont val="Arial"/>
        <family val="2"/>
      </rPr>
      <t>A student enrolled for 12 or more semester credits, 12 or more quarter credits, or 24 or more contact hours a week each term.</t>
    </r>
  </si>
  <si>
    <r>
      <t xml:space="preserve">Geographical residence (as admission factor): </t>
    </r>
    <r>
      <rPr>
        <sz val="10"/>
        <color indexed="8"/>
        <rFont val="Arial"/>
        <family val="2"/>
      </rPr>
      <t>Special consideration in the admission process given to students from a particular region, state, or country of residence.</t>
    </r>
  </si>
  <si>
    <r>
      <t xml:space="preserve">Grade-point average (academic high school GPA): </t>
    </r>
    <r>
      <rPr>
        <sz val="10"/>
        <color indexed="8"/>
        <rFont val="Arial"/>
        <family val="2"/>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</si>
  <si>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0"/>
        <color indexed="8"/>
        <rFont val="Arial"/>
        <family val="2"/>
      </rPr>
      <t>A student who holds a bachelor’s or equivalent, and is taking courses at the post-baccalaureate level.</t>
    </r>
  </si>
  <si>
    <r>
      <t xml:space="preserve">* Health services: </t>
    </r>
    <r>
      <rPr>
        <sz val="10"/>
        <color indexed="8"/>
        <rFont val="Arial"/>
        <family val="2"/>
      </rPr>
      <t>Free or low cost on-campus primary and preventive health care available to students.</t>
    </r>
  </si>
  <si>
    <r>
      <t xml:space="preserve">High school diploma or recognized equivalent: </t>
    </r>
    <r>
      <rPr>
        <sz val="10"/>
        <color indexed="8"/>
        <rFont val="Arial"/>
        <family val="2"/>
      </rPr>
      <t>A document certifying the successful completion of a prescribed secondary school program of studies, or the attainment of satisfactory scores on the Tests of General Educational Development (GED), or another state-specified examination.</t>
    </r>
  </si>
  <si>
    <r>
      <t xml:space="preserve">Hispanic or Latino: </t>
    </r>
    <r>
      <rPr>
        <sz val="10"/>
        <color indexed="8"/>
        <rFont val="Arial"/>
        <family val="2"/>
      </rPr>
      <t>A person of Mexican, Puerto Rican, Cuban, South or Central American, or other Spanish culture or origin, regardless of race.</t>
    </r>
  </si>
  <si>
    <r>
      <t>Honors program:</t>
    </r>
    <r>
      <rPr>
        <sz val="10"/>
        <color indexed="8"/>
        <rFont val="Arial"/>
        <family val="2"/>
      </rPr>
      <t xml:space="preserve"> Any special program for very able students offering the opportunity for educational enrichment, independent study, acceleration, or some combination of these.</t>
    </r>
    <r>
      <rPr>
        <b/>
        <sz val="10"/>
        <color indexed="8"/>
        <rFont val="Arial"/>
        <family val="2"/>
      </rPr>
      <t xml:space="preserve"> </t>
    </r>
  </si>
  <si>
    <r>
      <t xml:space="preserve">Independent study: </t>
    </r>
    <r>
      <rPr>
        <sz val="10"/>
        <color indexed="8"/>
        <rFont val="Arial"/>
        <family val="2"/>
      </rPr>
      <t>Academic work chosen or designed by the student with the approval of the department concerned, under an instructor’s supervision, and usually undertaken outside of the regular classroom structure.</t>
    </r>
  </si>
  <si>
    <r>
      <t xml:space="preserve">In-state tuition: </t>
    </r>
    <r>
      <rPr>
        <sz val="10"/>
        <color indexed="8"/>
        <rFont val="Arial"/>
        <family val="2"/>
      </rPr>
      <t>The tuition charged by institutions to those students who meet the state’s or institution’s residency requirements.</t>
    </r>
  </si>
  <si>
    <r>
      <t xml:space="preserve">International student: </t>
    </r>
    <r>
      <rPr>
        <sz val="10"/>
        <color indexed="8"/>
        <rFont val="Arial"/>
        <family val="2"/>
      </rPr>
      <t>See</t>
    </r>
    <r>
      <rPr>
        <b/>
        <sz val="10"/>
        <color indexed="8"/>
        <rFont val="Arial"/>
        <family val="2"/>
      </rPr>
      <t xml:space="preserve"> Nonresident alien.</t>
    </r>
  </si>
  <si>
    <r>
      <t xml:space="preserve">International student group: </t>
    </r>
    <r>
      <rPr>
        <sz val="10"/>
        <color indexed="8"/>
        <rFont val="Arial"/>
        <family val="2"/>
      </rPr>
      <t>Student groups that facilitate cultural dialogue, support a diverse campus, assist international students in acclimation and creating a social network.</t>
    </r>
    <r>
      <rPr>
        <b/>
        <sz val="10"/>
        <color indexed="8"/>
        <rFont val="Arial"/>
        <family val="2"/>
      </rPr>
      <t xml:space="preserve"> </t>
    </r>
  </si>
  <si>
    <r>
      <t>Internship:</t>
    </r>
    <r>
      <rPr>
        <sz val="10"/>
        <color indexed="8"/>
        <rFont val="Arial"/>
        <family val="2"/>
      </rPr>
      <t xml:space="preserve"> Any short-term, supervised work experience usually related to a student’s major field, for which the student earns academic credit. The work can be full- or part-time, on- or off-campus, paid or unpaid.</t>
    </r>
  </si>
  <si>
    <r>
      <t xml:space="preserve">* Learning center: </t>
    </r>
    <r>
      <rPr>
        <sz val="10"/>
        <color indexed="8"/>
        <rFont val="Arial"/>
        <family val="2"/>
      </rPr>
      <t>Center offering assistance through tutors, workshops, computer programs, or audiovisual equipment in reading, writing, math, and skills such as taking notes, managing time, taking tests.</t>
    </r>
  </si>
  <si>
    <r>
      <t xml:space="preserve">* Legal services: </t>
    </r>
    <r>
      <rPr>
        <sz val="10"/>
        <color indexed="8"/>
        <rFont val="Arial"/>
        <family val="2"/>
      </rPr>
      <t>Free or low cost legal advice for a range of issues (personal and other).</t>
    </r>
  </si>
  <si>
    <r>
      <t xml:space="preserve">Liberal arts/career combination: </t>
    </r>
    <r>
      <rPr>
        <sz val="10"/>
        <color indexed="8"/>
        <rFont val="Arial"/>
        <family val="2"/>
      </rPr>
      <t>Program in which a student earns undergraduate degrees in two separate fields, one in a liberal arts major and the other in a professional or specialized major, whether on campus or through cross‑registration.</t>
    </r>
  </si>
  <si>
    <r>
      <t xml:space="preserve">Master's degree: </t>
    </r>
    <r>
      <rPr>
        <sz val="10"/>
        <color indexed="8"/>
        <rFont val="Arial"/>
        <family val="2"/>
      </rPr>
      <t>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t>
    </r>
  </si>
  <si>
    <r>
      <t xml:space="preserve">Minority affiliation (as admission factor): </t>
    </r>
    <r>
      <rPr>
        <sz val="10"/>
        <color indexed="8"/>
        <rFont val="Arial"/>
        <family val="2"/>
      </rPr>
      <t>Special consideration in the admission process for members of designated racial/ethnic minority groups.</t>
    </r>
  </si>
  <si>
    <r>
      <t xml:space="preserve">* Minority student center: </t>
    </r>
    <r>
      <rPr>
        <sz val="10"/>
        <color indexed="8"/>
        <rFont val="Arial"/>
        <family val="2"/>
      </rPr>
      <t>Center with programs, activities, and/or services intended to enhance the college experience of students of color.</t>
    </r>
  </si>
  <si>
    <r>
      <t xml:space="preserve">Model United Nations: </t>
    </r>
    <r>
      <rPr>
        <sz val="10"/>
        <rFont val="Arial"/>
        <family val="2"/>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</si>
  <si>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0"/>
        <color indexed="8"/>
        <rFont val="Arial"/>
        <family val="2"/>
      </rPr>
      <t xml:space="preserve"> </t>
    </r>
    <r>
      <rPr>
        <sz val="10"/>
        <color indexed="8"/>
        <rFont val="Arial"/>
        <family val="2"/>
      </rPr>
      <t>A person having origins in any of the original peoples of Hawaii, Guam, Samoa, or other Pacific Islands.</t>
    </r>
  </si>
  <si>
    <r>
      <t xml:space="preserve">Nonresident alien: </t>
    </r>
    <r>
      <rPr>
        <sz val="10"/>
        <color indexed="8"/>
        <rFont val="Arial"/>
        <family val="2"/>
      </rPr>
      <t>A person who is not a citizen or national of the United States and who is in this country on a visa or temporary basis and does not have the right to remain indefinitely.</t>
    </r>
  </si>
  <si>
    <r>
      <t xml:space="preserve">* On-campus day care: </t>
    </r>
    <r>
      <rPr>
        <sz val="10"/>
        <color indexed="8"/>
        <rFont val="Arial"/>
        <family val="2"/>
      </rPr>
      <t>Licensed day care for students’ children (usually age 3 and up); usually for a fee.</t>
    </r>
  </si>
  <si>
    <r>
      <t xml:space="preserve">Open admission: </t>
    </r>
    <r>
      <rPr>
        <sz val="10"/>
        <color indexed="8"/>
        <rFont val="Arial"/>
        <family val="2"/>
      </rPr>
      <t>Admission policy under which virtually all secondary school graduates or students with GED equivalency diplomas are admitted without regard to academic record, test scores, or other qualifications.</t>
    </r>
  </si>
  <si>
    <r>
      <t xml:space="preserve">Other expenses (costs): </t>
    </r>
    <r>
      <rPr>
        <sz val="10"/>
        <color indexed="8"/>
        <rFont val="Arial"/>
        <family val="2"/>
      </rPr>
      <t>Include average costs for clothing, laundry, entertainment, medical (if not a required fee), and furnishings.</t>
    </r>
  </si>
  <si>
    <r>
      <t xml:space="preserve">Out-of-state tuition: </t>
    </r>
    <r>
      <rPr>
        <sz val="10"/>
        <color indexed="8"/>
        <rFont val="Arial"/>
        <family val="2"/>
      </rPr>
      <t>The tuition charged by institutions to those students who do not meet the institution’s or state’s residency requirements.</t>
    </r>
  </si>
  <si>
    <r>
      <t xml:space="preserve">Part-time student (undergraduate): </t>
    </r>
    <r>
      <rPr>
        <sz val="10"/>
        <color indexed="8"/>
        <rFont val="Arial"/>
        <family val="2"/>
      </rPr>
      <t>A student enrolled for fewer than 12 credits per semester or quarter, or fewer than 24 contact hours a week each term.</t>
    </r>
  </si>
  <si>
    <r>
      <t>* Personal counseling</t>
    </r>
    <r>
      <rPr>
        <sz val="10"/>
        <color indexed="8"/>
        <rFont val="Arial"/>
        <family val="2"/>
      </rPr>
      <t>: One-on-one or group counseling with trained professionals for students who want to explore personal, educational, or vocational issues.</t>
    </r>
  </si>
  <si>
    <r>
      <t xml:space="preserve">Post-baccalaureate certificate: </t>
    </r>
    <r>
      <rPr>
        <sz val="10"/>
        <color indexed="8"/>
        <rFont val="Arial"/>
        <family val="2"/>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</si>
  <si>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0"/>
        <color indexed="8"/>
        <rFont val="Arial"/>
        <family val="2"/>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</si>
  <si>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0"/>
        <color indexed="8"/>
        <rFont val="Arial"/>
        <family val="2"/>
      </rPr>
      <t>Includes the following three IPEDS definitions for postsecondary awards, certificates, and diplomas of varying durations and credit/contact hour requirements—</t>
    </r>
  </si>
  <si>
    <r>
      <t>Less Than 1 Academic Year:</t>
    </r>
    <r>
      <rPr>
        <sz val="10"/>
        <color indexed="8"/>
        <rFont val="Arial"/>
        <family val="2"/>
      </rPr>
      <t xml:space="preserve"> Requires completion of an organized program of study at the postsecondary level (below the baccalaureate degree) in less than 1 academic year (2 semesters or 3 quarters) or in less than 900 contact hours by a student enrolled full-time.</t>
    </r>
  </si>
  <si>
    <r>
      <t>At Least 1 But Less Than 2 Academic Years:</t>
    </r>
    <r>
      <rPr>
        <sz val="10"/>
        <color indexed="8"/>
        <rFont val="Arial"/>
        <family val="2"/>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contact hours.</t>
    </r>
  </si>
  <si>
    <r>
      <t>At Least 2 But Less Than 4 Academic Years:</t>
    </r>
    <r>
      <rPr>
        <sz val="10"/>
        <color indexed="8"/>
        <rFont val="Arial"/>
        <family val="2"/>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contact hours.</t>
    </r>
  </si>
  <si>
    <r>
      <t xml:space="preserve">Private institution: </t>
    </r>
    <r>
      <rPr>
        <sz val="10"/>
        <color indexed="8"/>
        <rFont val="Arial"/>
        <family val="2"/>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</si>
  <si>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0"/>
        <color indexed="8"/>
        <rFont val="Arial"/>
        <family val="2"/>
      </rPr>
      <t>A private institution in which the individual(s) or agency in control receives compensation, other than wages, rent, or other expenses for the assumption of risk.</t>
    </r>
  </si>
  <si>
    <r>
      <t xml:space="preserve">Private nonprofit institution: </t>
    </r>
    <r>
      <rPr>
        <sz val="10"/>
        <color indexed="8"/>
        <rFont val="Arial"/>
        <family val="2"/>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</si>
  <si>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0"/>
        <color indexed="8"/>
        <rFont val="Arial"/>
        <family val="2"/>
      </rPr>
      <t>See</t>
    </r>
    <r>
      <rPr>
        <b/>
        <sz val="10"/>
        <color indexed="8"/>
        <rFont val="Arial"/>
        <family val="2"/>
      </rPr>
      <t xml:space="preserve"> Private for-profit institution.</t>
    </r>
  </si>
  <si>
    <r>
      <t xml:space="preserve">Public institution: </t>
    </r>
    <r>
      <rPr>
        <sz val="10"/>
        <color indexed="8"/>
        <rFont val="Arial"/>
        <family val="2"/>
      </rPr>
      <t>An educational institution whose programs and activities are operated by publicly elected or appointed school officials, and which is supported primarily by public funds.</t>
    </r>
  </si>
  <si>
    <r>
      <t xml:space="preserve">Quarter calendar system: </t>
    </r>
    <r>
      <rPr>
        <sz val="10"/>
        <color indexed="8"/>
        <rFont val="Arial"/>
        <family val="2"/>
      </rPr>
      <t>A calendar system in which the academic year consists of three sessions called quarters of about 12 weeks each. The range may be from 10 to 15 weeks. There may be an additional quarter in the summer.</t>
    </r>
  </si>
  <si>
    <r>
      <t xml:space="preserve">Race/ethnicity: </t>
    </r>
    <r>
      <rPr>
        <sz val="10"/>
        <color indexed="8"/>
        <rFont val="Arial"/>
        <family val="2"/>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</si>
  <si>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0"/>
        <color indexed="8"/>
        <rFont val="Arial"/>
        <family val="2"/>
      </rPr>
      <t>Category used to classify students or employees whose race/ethnicity is not known and whom institutions are unable to place in one of the specified racial/ethnic categories.</t>
    </r>
  </si>
  <si>
    <r>
      <t xml:space="preserve">Religious affiliation/commitment (as admission factor): </t>
    </r>
    <r>
      <rPr>
        <sz val="10"/>
        <color indexed="8"/>
        <rFont val="Arial"/>
        <family val="2"/>
      </rPr>
      <t xml:space="preserve">Special consideration given in the admission process for affiliation with a certain church or faith/religion, commitment to a religious vocation, or observance of certain religious tenets/lifestyle. </t>
    </r>
  </si>
  <si>
    <r>
      <t xml:space="preserve">* Religious counseling: </t>
    </r>
    <r>
      <rPr>
        <sz val="10"/>
        <color indexed="8"/>
        <rFont val="Arial"/>
        <family val="2"/>
      </rPr>
      <t>One-on-one or group counseling with trained professionals for students who want to explore religious problems or issues.</t>
    </r>
  </si>
  <si>
    <r>
      <t xml:space="preserve">* Remedial services: </t>
    </r>
    <r>
      <rPr>
        <sz val="10"/>
        <color indexed="8"/>
        <rFont val="Arial"/>
        <family val="2"/>
      </rPr>
      <t>Instructional courses designed for students deficient in the general competencies necessary for a regular postsecondary curriculum and educational setting.</t>
    </r>
  </si>
  <si>
    <r>
      <t xml:space="preserve">Required fees: </t>
    </r>
    <r>
      <rPr>
        <sz val="10"/>
        <color indexed="8"/>
        <rFont val="Arial"/>
        <family val="2"/>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</si>
  <si>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10"/>
        <color indexed="8"/>
        <rFont val="Arial"/>
        <family val="2"/>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</si>
  <si>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10"/>
        <color indexed="8"/>
        <rFont val="Arial"/>
        <family val="2"/>
      </rPr>
      <t>Assume double occupancy in institutional housing and 19 meals per week (or maximum meal plan).</t>
    </r>
  </si>
  <si>
    <r>
      <t xml:space="preserve">Secondary school record (as admission factor): </t>
    </r>
    <r>
      <rPr>
        <sz val="10"/>
        <color indexed="8"/>
        <rFont val="Arial"/>
        <family val="2"/>
      </rPr>
      <t>Information maintained by the secondary school that may include such things as the student’s high school transcript, class rank, GPA, and teacher and counselor recommendations.</t>
    </r>
  </si>
  <si>
    <r>
      <t xml:space="preserve">Semester calendar system: </t>
    </r>
    <r>
      <rPr>
        <sz val="10"/>
        <color indexed="8"/>
        <rFont val="Arial"/>
        <family val="2"/>
      </rPr>
      <t>A calendar system that consists of two semesters during the academic year with about 16 weeks for each semester of instruction. There may be an additional summer session.</t>
    </r>
  </si>
  <si>
    <r>
      <t xml:space="preserve">Student-designed major: </t>
    </r>
    <r>
      <rPr>
        <sz val="10"/>
        <color indexed="8"/>
        <rFont val="Arial"/>
        <family val="2"/>
      </rPr>
      <t>A program of study based on individual interests, designed with the assistance of an adviser.</t>
    </r>
  </si>
  <si>
    <r>
      <t>Study abroad:</t>
    </r>
    <r>
      <rPr>
        <sz val="10"/>
        <color indexed="8"/>
        <rFont val="Arial"/>
        <family val="2"/>
      </rPr>
      <t xml:space="preserve"> Any arrangement by which a student completes part of the college program studying in another country. Can be at a campus abroad or through a cooperative agreement with some other U.S. college or an institution of another country.</t>
    </r>
  </si>
  <si>
    <r>
      <t xml:space="preserve">* Summer session: </t>
    </r>
    <r>
      <rPr>
        <sz val="10"/>
        <color indexed="8"/>
        <rFont val="Arial"/>
        <family val="2"/>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</si>
  <si>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0"/>
        <color indexed="8"/>
        <rFont val="Arial"/>
        <family val="2"/>
      </rPr>
      <t>Special consideration given to students with demonstrated talent/abilities in areas of interest to the institution (e.g., sports, the arts, languages, etc.).</t>
    </r>
  </si>
  <si>
    <r>
      <t>Teacher certification program:</t>
    </r>
    <r>
      <rPr>
        <sz val="10"/>
        <color indexed="8"/>
        <rFont val="Arial"/>
        <family val="2"/>
      </rPr>
      <t xml:space="preserve"> Program designed to prepare students to meet the requirements for certification as teachers in elementary, middle/junior high, and secondary schools.</t>
    </r>
  </si>
  <si>
    <r>
      <t xml:space="preserve">Transfer applicant: </t>
    </r>
    <r>
      <rPr>
        <sz val="10"/>
        <color indexed="8"/>
        <rFont val="Arial"/>
        <family val="2"/>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</si>
  <si>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0"/>
        <color indexed="8"/>
        <rFont val="Arial"/>
        <family val="2"/>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</si>
  <si>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0"/>
        <color indexed="8"/>
        <rFont val="Arial"/>
        <family val="2"/>
      </rPr>
      <t>Assume two round trips to student’s hometown per year for students in institutional housing or daily travel to and from your institution for commuter students.</t>
    </r>
  </si>
  <si>
    <r>
      <t xml:space="preserve">Trimester calendar system: </t>
    </r>
    <r>
      <rPr>
        <sz val="10"/>
        <color indexed="8"/>
        <rFont val="Arial"/>
        <family val="2"/>
      </rPr>
      <t>An academic year consisting of 3 terms of about 15 weeks each.</t>
    </r>
  </si>
  <si>
    <r>
      <t xml:space="preserve">Tuition: </t>
    </r>
    <r>
      <rPr>
        <sz val="10"/>
        <color indexed="8"/>
        <rFont val="Arial"/>
        <family val="2"/>
      </rPr>
      <t xml:space="preserve">Amount of money charged to students for instructional services. Tuition may be charged per term, per course, or per credit. </t>
    </r>
  </si>
  <si>
    <r>
      <t xml:space="preserve">* Tutoring: </t>
    </r>
    <r>
      <rPr>
        <sz val="10"/>
        <color indexed="8"/>
        <rFont val="Arial"/>
        <family val="2"/>
      </rPr>
      <t>May range from one-on-one tutoring in specific subjects to tutoring in an area such as math, reading, or writing. Most tutors are college students; at some colleges, they are specially trained and certified.</t>
    </r>
  </si>
  <si>
    <r>
      <t xml:space="preserve">Unit: </t>
    </r>
    <r>
      <rPr>
        <sz val="10"/>
        <color indexed="8"/>
        <rFont val="Arial"/>
        <family val="2"/>
      </rPr>
      <t>a standard of measurement representing hours of academic instruction (e.g., semester credit, quarter credit, contact hour).</t>
    </r>
  </si>
  <si>
    <r>
      <t xml:space="preserve">Undergraduate: </t>
    </r>
    <r>
      <rPr>
        <sz val="10"/>
        <color indexed="8"/>
        <rFont val="Arial"/>
        <family val="2"/>
      </rPr>
      <t>A student enrolled in a four- or five-year bachelor’s degree program, an associate degree program, or a vocational or technical program below the baccalaureate.</t>
    </r>
  </si>
  <si>
    <r>
      <t xml:space="preserve">* Veteran’s counseling: </t>
    </r>
    <r>
      <rPr>
        <sz val="10"/>
        <color indexed="8"/>
        <rFont val="Arial"/>
        <family val="2"/>
      </rPr>
      <t>Helps veterans and their dependents obtain benefits for their selected program and provides certifications to the Veteran’s Administration. May also provide personal counseling on the transition from the military to a civilian life.</t>
    </r>
  </si>
  <si>
    <r>
      <t xml:space="preserve">* Visually impaired: </t>
    </r>
    <r>
      <rPr>
        <sz val="10"/>
        <color indexed="8"/>
        <rFont val="Arial"/>
        <family val="2"/>
      </rPr>
      <t>Any person whose sight loss is not correctable and is sufficiently severe as to adversely affect educational performance.</t>
    </r>
  </si>
  <si>
    <r>
      <t xml:space="preserve">Volunteer work (as admission factor): </t>
    </r>
    <r>
      <rPr>
        <sz val="10"/>
        <color indexed="8"/>
        <rFont val="Arial"/>
        <family val="2"/>
      </rPr>
      <t>Special consideration given to students for activity done on a volunteer basis (e.g., tutoring, hospital care, working with the elderly or disabled) as a service to the community or the public in general.</t>
    </r>
  </si>
  <si>
    <r>
      <t xml:space="preserve">Wait list: </t>
    </r>
    <r>
      <rPr>
        <sz val="10"/>
        <color indexed="8"/>
        <rFont val="Arial"/>
        <family val="2"/>
      </rPr>
      <t xml:space="preserve">List of students who meet the admission requirements but will only be offered a place in the class if space becomes available. </t>
    </r>
  </si>
  <si>
    <r>
      <t>Weekend college:</t>
    </r>
    <r>
      <rPr>
        <sz val="10"/>
        <color indexed="8"/>
        <rFont val="Arial"/>
        <family val="2"/>
      </rPr>
      <t xml:space="preserve"> A program that allows students to take a complete course of study and attend classes only on weekends. </t>
    </r>
  </si>
  <si>
    <r>
      <t xml:space="preserve">White: </t>
    </r>
    <r>
      <rPr>
        <sz val="10"/>
        <color indexed="8"/>
        <rFont val="Arial"/>
        <family val="2"/>
      </rPr>
      <t>A person having origins in any of the original peoples of Europe, the Middle East, or North Africa.</t>
    </r>
  </si>
  <si>
    <r>
      <t xml:space="preserve">* Women’s center: </t>
    </r>
    <r>
      <rPr>
        <sz val="10"/>
        <color indexed="8"/>
        <rFont val="Arial"/>
        <family val="2"/>
      </rPr>
      <t>Center with programs, academic activities, and/or services intended to promote an understanding of the evolving roles of women.</t>
    </r>
  </si>
  <si>
    <r>
      <t xml:space="preserve">Work experience (as admission factor): </t>
    </r>
    <r>
      <rPr>
        <sz val="10"/>
        <color indexed="8"/>
        <rFont val="Arial"/>
        <family val="2"/>
      </rPr>
      <t>Special consideration given to students who have been employed prior to application, whether for relevance to major, demonstration of employment-related skills, or as explanation of student’s academic and extracurricular record.</t>
    </r>
  </si>
  <si>
    <t>Financial Aid Definitions</t>
  </si>
  <si>
    <r>
      <t>Awarded aid</t>
    </r>
    <r>
      <rPr>
        <sz val="10"/>
        <rFont val="Arial"/>
        <family val="2"/>
      </rPr>
      <t>: The dollar amounts offered to financial aid applicants.</t>
    </r>
  </si>
  <si>
    <r>
      <t xml:space="preserve">External scholarships and grants: </t>
    </r>
    <r>
      <rPr>
        <sz val="10"/>
        <color indexed="8"/>
        <rFont val="Arial"/>
        <family val="2"/>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</si>
  <si>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Financial aid applicant</t>
    </r>
    <r>
      <rPr>
        <sz val="10"/>
        <color indexed="8"/>
        <rFont val="Arial"/>
        <family val="2"/>
      </rPr>
      <t xml:space="preserve">: Any applicant who submits </t>
    </r>
    <r>
      <rPr>
        <b/>
        <sz val="10"/>
        <color indexed="8"/>
        <rFont val="Arial"/>
        <family val="2"/>
      </rPr>
      <t xml:space="preserve">any one of </t>
    </r>
    <r>
      <rPr>
        <sz val="10"/>
        <color indexed="8"/>
        <rFont val="Arial"/>
        <family val="2"/>
      </rPr>
      <t xml:space="preserve">the institutionally required financial aid applications/forms, such as the FAFSA. </t>
    </r>
  </si>
  <si>
    <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</si>
  <si>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t>Institutional scholarships and grants</t>
    </r>
    <r>
      <rPr>
        <sz val="10"/>
        <color indexed="8"/>
        <rFont val="Arial"/>
        <family val="2"/>
      </rPr>
      <t>: Endowed scholarships, annual gifts and tuition funded grants for which the institution determines the recipient.</t>
    </r>
  </si>
  <si>
    <r>
      <t>Financial need</t>
    </r>
    <r>
      <rPr>
        <sz val="10"/>
        <color indexed="8"/>
        <rFont val="Arial"/>
        <family val="2"/>
      </rPr>
      <t xml:space="preserve">: As determined by your institution using the federal methodology and/or your institution's own standards. </t>
    </r>
  </si>
  <si>
    <r>
      <t>Need-based aid</t>
    </r>
    <r>
      <rPr>
        <sz val="10"/>
        <color indexed="8"/>
        <rFont val="Arial"/>
        <family val="2"/>
      </rPr>
      <t>: College-funded or college-administered award from institutional, state, federal, or other sources for which a student must have financial need to qualify. This includes both institutional and noninstitutional student aid (grants, jobs, and loans).</t>
    </r>
  </si>
  <si>
    <r>
      <t>Need-based scholarship or grant aid</t>
    </r>
    <r>
      <rPr>
        <sz val="10"/>
        <color indexed="8"/>
        <rFont val="Arial"/>
        <family val="2"/>
      </rPr>
      <t>: Scholarships and grants from institutional, state, federal, or other sources for which a student must have financial need to qualify.</t>
    </r>
  </si>
  <si>
    <r>
      <t>Need-based self-help aid</t>
    </r>
    <r>
      <rPr>
        <sz val="10"/>
        <color indexed="8"/>
        <rFont val="Arial"/>
        <family val="2"/>
      </rPr>
      <t>: Loans and jobs  from institutional, state, federal, or other sources for which a student must demonstrate financial need to qualify.</t>
    </r>
  </si>
  <si>
    <r>
      <t>Non-need-based scholarship or grant aid</t>
    </r>
    <r>
      <rPr>
        <sz val="10"/>
        <color indexed="8"/>
        <rFont val="Arial"/>
        <family val="2"/>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</si>
  <si>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</si>
  <si>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Non-need institutional grants</t>
  </si>
  <si>
    <t>Non-need tuition waivers</t>
  </si>
  <si>
    <t>Non-need athletic awards</t>
  </si>
  <si>
    <t>Non-need federal grants</t>
  </si>
  <si>
    <t>Non-need state grants</t>
  </si>
  <si>
    <t>Non-need outside grants</t>
  </si>
  <si>
    <t>Non-need student loans</t>
  </si>
  <si>
    <t>Non-need parent loans</t>
  </si>
  <si>
    <t>Non-need work</t>
  </si>
  <si>
    <r>
      <t>Non-need-based self-help aid</t>
    </r>
    <r>
      <rPr>
        <sz val="10"/>
        <color indexed="8"/>
        <rFont val="Arial"/>
        <family val="2"/>
      </rPr>
      <t>: Loans and jobs from institutional, state, or other sources for which a student need not demonstrate financial need to qualify.</t>
    </r>
  </si>
  <si>
    <r>
      <t>Private student loans</t>
    </r>
    <r>
      <rPr>
        <sz val="10"/>
        <rFont val="Arial"/>
        <family val="2"/>
      </rPr>
      <t>: A nonfederal loan made by a lender such as a bank, credit union or private lender used to pay for up to the annual cost of education, less any financial aid received.</t>
    </r>
  </si>
  <si>
    <r>
      <t>Work study and employment</t>
    </r>
    <r>
      <rPr>
        <sz val="10"/>
        <color indexed="8"/>
        <rFont val="Arial"/>
        <family val="2"/>
      </rPr>
      <t>: Federal and state work study aid, and any employment packaged by your institution in financial aid awards.</t>
    </r>
  </si>
  <si>
    <t>G. ANNUAL EXPENSES</t>
  </si>
  <si>
    <t>G0</t>
  </si>
  <si>
    <t xml:space="preserve">Please provide the URL of your institution’s net price calculator: </t>
  </si>
  <si>
    <t>Provide 2017-2018 academic year costs of attendance for the following categories that are applicable to your institution.</t>
  </si>
  <si>
    <t xml:space="preserve">Check here if your institution's 2017-2018 academic year costs of attendance are not available at this time and provide an approximate date (i.e., month/day) when your institution's final 2017-2018 academic year costs of attendance will be available:  </t>
  </si>
  <si>
    <t>G1</t>
  </si>
  <si>
    <t>Undergraduate full-time tuition, required fees, room and board List the typical tuition, required fees, and room and board for a full-time undergraduate student for the FULL 2017-2018 academic year (30 semester or 45 quarter hours for institutions that derive annual tuition by multiplying credit hour cost by number of credits). A full academic year refers to the period of time generally extending from September to June; usually equated to two semesters, two trimesters, three quarters, or the period covered by a four-one-four plan. Room and board is defined as double occupancy and 19 meals per week or the maximum meal plan. Required fees include only charges that all full-time students must pay that are not included in tuition (e.g., registration, health, or activity fees.) Do not include optional fees (e.g., parking, laboratory use).</t>
  </si>
  <si>
    <t>First-Year</t>
  </si>
  <si>
    <t>PRIVATE INSTITUTIONS
Tuition:</t>
  </si>
  <si>
    <t>PUBLIC INSTITUTIONS
Tuition:
    In-district</t>
  </si>
  <si>
    <t>PUBLIC INSTITUTIONS 
    In-state (out-of-district):</t>
  </si>
  <si>
    <t>PUBLIC INSTITUTIONS
    Out-of-state:</t>
  </si>
  <si>
    <t>NONRESIDENT ALIENS
Tuition:</t>
  </si>
  <si>
    <t>REQUIRED FEES:</t>
  </si>
  <si>
    <t>ROOM AND BOARD:
(on-campus)</t>
  </si>
  <si>
    <t>ROOM ONLY:
(on-campus)</t>
  </si>
  <si>
    <t>BOARD ONLY:
(on-campus meal plan)</t>
  </si>
  <si>
    <t xml:space="preserve">Comprehensive tuition and room and board fee (if your college cannot provide separate tuition and room and board fees): </t>
  </si>
  <si>
    <t>Other:</t>
  </si>
  <si>
    <t>G2</t>
  </si>
  <si>
    <t>Minimum</t>
  </si>
  <si>
    <t>Maximum</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</si>
  <si>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</si>
  <si>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</si>
  <si>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</si>
  <si>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</si>
  <si>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</si>
  <si>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</si>
  <si>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</si>
  <si>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</si>
  <si>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</si>
  <si>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</si>
  <si>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</si>
  <si>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</si>
  <si>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</si>
  <si>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</si>
  <si>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</si>
  <si>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  (if your college cannot provide separate room and board figures for commuters not living at home):</t>
  </si>
  <si>
    <t>Transportation</t>
  </si>
  <si>
    <t>Other expenses</t>
  </si>
  <si>
    <t>G6</t>
  </si>
  <si>
    <t>Undergraduate per-credit-hour charges (tuition only)</t>
  </si>
  <si>
    <t xml:space="preserve">PRIVATE INSTITUTIONS:
</t>
  </si>
  <si>
    <t>PUBLIC INSTITUTIONS 
    In-district:</t>
  </si>
  <si>
    <t>PUBLIC INSTITUTIONS 
    Out-of-state:</t>
  </si>
  <si>
    <t xml:space="preserve">NONRESIDENT ALIENS:
</t>
  </si>
  <si>
    <t>B. ENROLLMENT AND PERSISTENCE</t>
  </si>
  <si>
    <t>B1</t>
  </si>
  <si>
    <t>Institutional Enrollment - Men and Women Provide numbers of students for each of the following categories as of the institution's official fall reporting date or as of October 15, 2016. Note: Report students formerly designated as “first professional” in the graduate cells.</t>
  </si>
  <si>
    <t>FULL-TIME</t>
  </si>
  <si>
    <t>PART-TIME</t>
  </si>
  <si>
    <t>Degree-seeking, first-time freshmen</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</si>
  <si>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</si>
  <si>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</si>
  <si>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</si>
  <si>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</si>
  <si>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</si>
  <si>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</si>
  <si>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</si>
  <si>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</si>
  <si>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</si>
  <si>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undergraduates</t>
  </si>
  <si>
    <t>Total all graduate</t>
  </si>
  <si>
    <t>GRAND TOTAL ALL STUDENTS</t>
  </si>
  <si>
    <t>B2</t>
  </si>
  <si>
    <t xml:space="preserve">Enrollment by Racial/Ethnic Category. Provide numbers of undergraduate students for each of the following categories as of the institution's official fall reporting date or as of October 15, 2016. Include international students only in the category "Nonresident aliens." Complete the "Total Undergraduates" column only if you cannot provide data for the first two columns. Report as your institution reports to IPEDS: persons who are Hispanic should be reported only on the Hispanic line, not under any race, and persons who are non-Hispanic multi-racial should be reported only under "Two or more races."   </t>
  </si>
  <si>
    <t>Degree-Seeking
First-Time
First Year</t>
  </si>
  <si>
    <t>Degree-Seeking
Undergraduates (include first-time first-year)</t>
  </si>
  <si>
    <t>Total
Undergraduates (both degree- and non-degree-seeking)</t>
  </si>
  <si>
    <t>Nonresident aliens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</si>
  <si>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</si>
  <si>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</si>
  <si>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</si>
  <si>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</si>
  <si>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</si>
  <si>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</si>
  <si>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</si>
  <si>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</si>
  <si>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</si>
  <si>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</si>
  <si>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</si>
  <si>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from July 1, 2015 to June 30, 2016</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</si>
  <si>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</si>
  <si>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</si>
  <si>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</si>
  <si>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</si>
  <si>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</si>
  <si>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</si>
  <si>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</si>
  <si>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</si>
  <si>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</si>
  <si>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Graduation Rates</t>
  </si>
  <si>
    <t>The items in this section correspond to data elements collected by the IPEDS Web-based Data Collection System's Graduation Rate Survey (GRS). For complete instructions and definitions of data elements, see the IPEDS GRS instructions and glossary on the 2015 Web-based survey.</t>
  </si>
  <si>
    <t>For Bachelor's or Equivalent Programs</t>
  </si>
  <si>
    <t>Please provide data for the Fall 2010 cohort if available. If Fall 2010 cohort data are 
not available, provide data for the Fall 2009 cohort.</t>
  </si>
  <si>
    <t>Fall 2010 Cohort</t>
  </si>
  <si>
    <t>Report for the cohort of full-time first-time bachelor's (or equivalent) degree-seeking undergraduate students who entered in Fall 2010. Include in the cohort those who entered your institution during the summer term preceding Fall 2010.</t>
  </si>
  <si>
    <t>B4</t>
  </si>
  <si>
    <t>Initial 2010 cohort of first-time, full-time bachelor's (or equivalent) degree-seeking undergraduate students; total all students:</t>
  </si>
  <si>
    <t>B5</t>
  </si>
  <si>
    <t xml:space="preserve">Of the initial 2010 cohort, how many did not persist and did not graduate for the following reasons: death, permanent disability, service in the armed forces, foreign aid service of the federal government, or official church missions; total allowable exclusions: </t>
  </si>
  <si>
    <t>B6</t>
  </si>
  <si>
    <t>Final 2010 cohort, after adjusting for allowable exclusions: (subtract question B5 from question B4)</t>
  </si>
  <si>
    <t>B7</t>
  </si>
  <si>
    <t xml:space="preserve">Of the initial 2010 cohort, how many completed the program in four years or less (by August 31, 2014): </t>
  </si>
  <si>
    <t>B8</t>
  </si>
  <si>
    <t xml:space="preserve">Of the initial 2010 cohort, how many completed the program in more than four years but in five years or less (after August 31, 2014 and by August 31, 2015): </t>
  </si>
  <si>
    <t>B9</t>
  </si>
  <si>
    <t xml:space="preserve">Of the initial 2010 cohort, how many completed the program in more than five years but in six years or less (after August 31, 2015 and by August 31, 2016): </t>
  </si>
  <si>
    <t>B10</t>
  </si>
  <si>
    <t xml:space="preserve">Total graduating within six years (sum of questions B7, B8, and B9): </t>
  </si>
  <si>
    <t>B11</t>
  </si>
  <si>
    <t xml:space="preserve">Six-year graduation rate for 2010 cohort (question B10 divided by question B6): </t>
  </si>
  <si>
    <t>Fall 2009 Cohort</t>
  </si>
  <si>
    <t>Report for the cohort of full-time first-time bachelor's (or equivalent) degree-seeking undergraduate students who entered in Fall 2009. Include in the cohort those who entered your institution during the summer term preceding Fall 2009.</t>
  </si>
  <si>
    <t>Initial 2009 cohort of first-time, full-time bachelor's (or equivalent) degree-seeking undergraduate students; total all students:</t>
  </si>
  <si>
    <t xml:space="preserve">Of the initial 2009 cohort, how many did not persist and did not graduate for the following reasons: death, permanent disability, service in the armed forces, foreign aid service of the federal government, or official church missions; total allowable exclusions: </t>
  </si>
  <si>
    <t>Final 2009 cohort, after adjusting for allowable exclusions: (subtract question B5 from question B4)</t>
  </si>
  <si>
    <t xml:space="preserve">Of the initial 2009 cohort, how many completed the program in four years or less (by August 31, 2013): </t>
  </si>
  <si>
    <t xml:space="preserve">Of the initial 2009 cohort, how many completed the program in more than four years but in five years or less (after August 31, 2013 and by August 31, 2014): </t>
  </si>
  <si>
    <t xml:space="preserve">Of the initial 2008 cohort, how many completed the program in more than five years but in six years or less (after August 31, 2013 and by August 31, 2014): </t>
  </si>
  <si>
    <t xml:space="preserve">Six-year graduation rate for 2009 cohort (question B10 divided by question B6): </t>
  </si>
  <si>
    <t>For Two-Year Institutions</t>
  </si>
  <si>
    <t>Please provide data for the 2013 cohort if available. If 2013 cohort data are not available, provide data for the 2012 cohort.</t>
  </si>
  <si>
    <t>2013 Cohort</t>
  </si>
  <si>
    <t>B12</t>
  </si>
  <si>
    <t xml:space="preserve">Initial 2013 cohort, total of first-time, full-time degree/certificate-seeking students: </t>
  </si>
  <si>
    <t>B13</t>
  </si>
  <si>
    <t xml:space="preserve">Of the initial 2013 cohort, how many did not persist and did not graduate for the following reasons: death, permanent disability, service in the armed forces, foreign aid service of the federal government, or official church missions; total allowable exclusions: </t>
  </si>
  <si>
    <t>B14</t>
  </si>
  <si>
    <t>Final 2013 cohort, after adjusting for allowable exclusions (Subtract question B13 from question B12):</t>
  </si>
  <si>
    <t>B15</t>
  </si>
  <si>
    <t xml:space="preserve">Completers of programs of less than two years duration (total): </t>
  </si>
  <si>
    <t>B16</t>
  </si>
  <si>
    <t xml:space="preserve">Completers of programs of less than two years within 150 percent of normal time: </t>
  </si>
  <si>
    <t>B17</t>
  </si>
  <si>
    <t xml:space="preserve">Completers of programs of at least two but less than four years (total): </t>
  </si>
  <si>
    <t>B18</t>
  </si>
  <si>
    <t xml:space="preserve">Completers of programs of at least two but less than four-years within 150 percent of normal time: </t>
  </si>
  <si>
    <t>B19</t>
  </si>
  <si>
    <t xml:space="preserve">Total transfers-out (within three years) to other institutions: </t>
  </si>
  <si>
    <t>B20</t>
  </si>
  <si>
    <t xml:space="preserve">Total transfers to two-year institutions: </t>
  </si>
  <si>
    <t>B21</t>
  </si>
  <si>
    <t xml:space="preserve">Total transfers to four-year institutions: </t>
  </si>
  <si>
    <t>2012 Cohort</t>
  </si>
  <si>
    <t xml:space="preserve">Initial 2012 cohort, total of first-time, full-time degree/certificate-seeking students: </t>
  </si>
  <si>
    <t xml:space="preserve">Of the initial 2012 cohort, how many did not persist and did not graduate for the following reasons: death, permanent disability, service in the armed forces, foreign aid service of the federal government, or official church missions; total allowable exclusions: </t>
  </si>
  <si>
    <t>Final 2012 cohort, after adjusting for allowable exclusions (Subtract question B13 from question B12):</t>
  </si>
  <si>
    <t>Retention Rates</t>
  </si>
  <si>
    <t>Report for the cohort of all full-time, first-time bachelor’s (or equivalent) degree-seeking undergraduate students who entered in Fall 2015 (or the preceding summer term). The initial cohort may be adjusted for students who departed for the following reasons: death, permanent disability, service in the armed forces, foreign aid service of the federal government or official church missions. No other adjustments to the initial cohort should be made.</t>
  </si>
  <si>
    <t>B22</t>
  </si>
  <si>
    <t xml:space="preserve">For the cohort of all full-time bachelor’s (or equivalent) degree-seeking undergraduate students who entered your institution as freshmen in Fall 2014 (or the preceding summer term), what percentage was enrolled at your institution as of the date your institution calculates its official enrollment in Fall 2016? </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</si>
</sst>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5" formatCode="&quot;$&quot;#,##0_);\(&quot;$&quot;#,##0\)"/>
    <numFmt numFmtId="44" formatCode="_(&quot;$&quot;* #,##0.00_);_(&quot;$&quot;* \(#,##0.00\);_(&quot;$&quot;* &quot;-&quot;??_);_(@_)"/>
    <numFmt numFmtId="43" formatCode="_(* #,##0.00_);_(* \(#,##0.00\);_(* &quot;-&quot;??_);_(@_)"/>
    <numFmt numFmtId="164" formatCode="_(* #,##0_);_(* \(#,##0\);_(* &quot;-&quot;??_);_(@_)"/>
    <numFmt numFmtId="165" formatCode="m/d"/>
    <numFmt numFmtId="166" formatCode="mmmm\ d\,\ yyyy"/>
    <numFmt numFmtId="167" formatCode="0.0%"/>
    <numFmt numFmtId="168" formatCode="#,##0.0_);\(#,##0.0\)"/>
    <numFmt numFmtId="169" formatCode="&quot;$&quot;#,##0.00"/>
    <numFmt numFmtId="170" formatCode="&quot;$&quot;#,##0;[Red]&quot;$&quot;#,##0"/>
    <numFmt numFmtId="171" formatCode="_(&quot;$&quot;\ \ \ #,##0_);_(&quot;$&quot;* \(#,##0\);_(&quot;$&quot;* &quot;-&quot;??_);_(@_)"/>
    <numFmt numFmtId="172" formatCode="_(&quot;$&quot;\ \ \ #,##0_);_(&quot;$&quot;* \(#,##0\);_(&quot;$&quot;\ \ &quot;0&quot;??_);_(@_)"/>
    <numFmt numFmtId="173" formatCode="&quot;$&quot;#,##0"/>
    <numFmt numFmtId="174" formatCode="@\)"/>
  </numFmts>
  <fonts count="44" x14ac:knownFonts="1">
    <font>
      <sz val="10"/>
      <name val="Arial"/>
    </font>
    <font>
      <sz val="11"/>
      <color theme="1"/>
      <name val="Calibri"/>
      <family val="2"/>
      <scheme val="minor"/>
    </font>
    <font>
      <sz val="10"/>
      <name val="Arial"/>
      <family val="2"/>
    </font>
    <font>
      <b/>
      <sz val="14"/>
      <name val="Arial"/>
      <family val="2"/>
    </font>
    <font>
      <b/>
      <sz val="10"/>
      <name val="Arial"/>
      <family val="2"/>
    </font>
    <font>
      <sz val="10"/>
      <color indexed="8"/>
      <name val="Arial"/>
      <family val="2"/>
    </font>
    <font>
      <u/>
      <sz val="10"/>
      <color indexed="12"/>
      <name val="Arial"/>
      <family val="2"/>
    </font>
    <font>
      <sz val="10"/>
      <name val="Times New Roman"/>
      <family val="1"/>
    </font>
    <font>
      <sz val="10"/>
      <color indexed="8"/>
      <name val="Times New Roman"/>
      <family val="1"/>
    </font>
    <font>
      <sz val="10"/>
      <name val="Arial"/>
      <family val="2"/>
    </font>
    <font>
      <b/>
      <sz val="10"/>
      <color theme="0"/>
      <name val="Arial"/>
      <family val="2"/>
    </font>
    <font>
      <sz val="10"/>
      <color theme="0"/>
      <name val="Arial"/>
      <family val="2"/>
    </font>
    <font>
      <i/>
      <sz val="10"/>
      <name val="Arial"/>
      <family val="2"/>
    </font>
    <font>
      <sz val="9"/>
      <name val="Arial"/>
      <family val="2"/>
    </font>
    <font>
      <b/>
      <sz val="12"/>
      <name val="Arial"/>
      <family val="2"/>
    </font>
    <font>
      <b/>
      <i/>
      <sz val="10"/>
      <name val="Arial"/>
      <family val="2"/>
    </font>
    <font>
      <b/>
      <sz val="14"/>
      <color theme="1"/>
      <name val="Arial"/>
      <family val="2"/>
    </font>
    <font>
      <sz val="10"/>
      <color theme="1"/>
      <name val="Arial"/>
      <family val="2"/>
    </font>
    <font>
      <b/>
      <sz val="12"/>
      <color theme="1"/>
      <name val="Arial"/>
      <family val="2"/>
    </font>
    <font>
      <b/>
      <sz val="10"/>
      <color theme="1"/>
      <name val="Arial"/>
      <family val="2"/>
    </font>
    <font>
      <sz val="8"/>
      <color theme="1"/>
      <name val="Arial"/>
      <family val="2"/>
    </font>
    <font>
      <sz val="10"/>
      <color theme="1"/>
      <name val="Times New Roman"/>
      <family val="1"/>
    </font>
    <font>
      <b/>
      <sz val="9"/>
      <color theme="1"/>
      <name val="Arial"/>
      <family val="2"/>
    </font>
    <font>
      <b/>
      <sz val="11"/>
      <color theme="1"/>
      <name val="Arial"/>
      <family val="2"/>
    </font>
    <font>
      <b/>
      <i/>
      <sz val="11"/>
      <color theme="1"/>
      <name val="Arial"/>
      <family val="2"/>
    </font>
    <font>
      <b/>
      <sz val="9"/>
      <color theme="1"/>
      <name val="Times New Roman"/>
      <family val="1"/>
    </font>
    <font>
      <sz val="9"/>
      <color theme="1"/>
      <name val="Times New Roman"/>
      <family val="1"/>
    </font>
    <font>
      <b/>
      <sz val="10"/>
      <color theme="1"/>
      <name val="Times New Roman"/>
      <family val="1"/>
    </font>
    <font>
      <sz val="9"/>
      <color theme="1"/>
      <name val="Arial"/>
      <family val="2"/>
    </font>
    <font>
      <i/>
      <sz val="10"/>
      <color theme="1"/>
      <name val="Arial"/>
      <family val="2"/>
    </font>
    <font>
      <b/>
      <sz val="10"/>
      <color indexed="8"/>
      <name val="Arial"/>
      <family val="2"/>
    </font>
    <font>
      <sz val="12"/>
      <name val="Wingdings"/>
      <charset val="2"/>
    </font>
    <font>
      <sz val="8"/>
      <name val="Arial"/>
      <family val="2"/>
    </font>
    <font>
      <b/>
      <sz val="8"/>
      <name val="Arial"/>
      <family val="2"/>
    </font>
    <font>
      <b/>
      <sz val="11"/>
      <name val="Arial"/>
      <family val="2"/>
    </font>
    <font>
      <u/>
      <sz val="10"/>
      <name val="Arial"/>
      <family val="2"/>
    </font>
    <font>
      <b/>
      <sz val="9"/>
      <name val="Arial"/>
      <family val="2"/>
    </font>
    <font>
      <u/>
      <sz val="9"/>
      <name val="Arial"/>
      <family val="2"/>
    </font>
    <font>
      <sz val="8"/>
      <color indexed="10"/>
      <name val="Arial"/>
      <family val="2"/>
    </font>
    <font>
      <b/>
      <sz val="10"/>
      <name val="Times New Roman"/>
      <family val="1"/>
    </font>
    <font>
      <sz val="7"/>
      <name val="Arial"/>
      <family val="2"/>
    </font>
    <font>
      <i/>
      <sz val="9"/>
      <name val="Arial"/>
      <family val="2"/>
    </font>
    <font>
      <i/>
      <sz val="10"/>
      <color indexed="8"/>
      <name val="Arial"/>
      <family val="2"/>
    </font>
    <font>
      <b/>
      <sz val="10"/>
      <color rgb="FF000000"/>
      <name val="Arial"/>
      <family val="2"/>
    </font>
  </fonts>
  <fills count="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s>
  <borders count="34">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hair">
        <color indexed="64"/>
      </left>
      <right style="hair">
        <color indexed="64"/>
      </right>
      <top style="hair">
        <color indexed="64"/>
      </top>
      <bottom style="hair">
        <color indexed="64"/>
      </bottom>
      <diagonal/>
    </border>
  </borders>
  <cellStyleXfs count="8">
    <xf numFmtId="0" fontId="0" fillId="0" borderId="0"/>
    <xf numFmtId="0" fontId="6" fillId="0" borderId="0" applyNumberFormat="0" applyFill="0" applyBorder="0" applyAlignment="0" applyProtection="0">
      <alignment vertical="top"/>
      <protection locked="0"/>
    </xf>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9" fontId="1" fillId="0" borderId="0" applyFont="0" applyFill="0" applyBorder="0" applyAlignment="0" applyProtection="0"/>
    <xf numFmtId="9" fontId="2" fillId="0" borderId="0" applyFont="0" applyFill="0" applyBorder="0" applyAlignment="0" applyProtection="0"/>
  </cellStyleXfs>
  <cellXfs count="636">
    <xf numFmtId="0" fontId="0" fillId="0" borderId="0" xfId="0"/>
    <xf numFmtId="0" fontId="0" fillId="0" borderId="0" xfId="0" applyAlignment="1">
      <alignment horizontal="left" vertical="top"/>
    </xf>
    <xf numFmtId="0" fontId="4" fillId="0" borderId="0" xfId="0" applyFont="1" applyAlignment="1">
      <alignment horizontal="left" vertical="top"/>
    </xf>
    <xf numFmtId="0" fontId="4" fillId="0" borderId="0" xfId="0" applyFont="1" applyBorder="1"/>
    <xf numFmtId="0" fontId="0" fillId="0" borderId="0" xfId="0" applyBorder="1" applyAlignment="1">
      <alignment horizontal="left" vertical="top" wrapText="1"/>
    </xf>
    <xf numFmtId="0" fontId="0" fillId="0" borderId="1" xfId="0" applyBorder="1"/>
    <xf numFmtId="0" fontId="0" fillId="0" borderId="2" xfId="0" applyBorder="1" applyAlignment="1">
      <alignment horizontal="left" vertical="top" wrapText="1"/>
    </xf>
    <xf numFmtId="0" fontId="0" fillId="0" borderId="3" xfId="0" applyBorder="1"/>
    <xf numFmtId="0" fontId="0" fillId="0" borderId="4" xfId="0" applyBorder="1" applyAlignment="1">
      <alignment horizontal="left" vertical="top" wrapText="1"/>
    </xf>
    <xf numFmtId="0" fontId="0" fillId="0" borderId="2" xfId="0" applyBorder="1" applyAlignment="1">
      <alignment horizontal="center"/>
    </xf>
    <xf numFmtId="0" fontId="0" fillId="0" borderId="5" xfId="0" applyBorder="1" applyAlignment="1">
      <alignment horizontal="center"/>
    </xf>
    <xf numFmtId="0" fontId="0" fillId="0" borderId="2" xfId="0" applyBorder="1"/>
    <xf numFmtId="0" fontId="0" fillId="0" borderId="5" xfId="0" applyBorder="1"/>
    <xf numFmtId="0" fontId="2" fillId="0" borderId="6" xfId="0" applyFont="1" applyBorder="1"/>
    <xf numFmtId="0" fontId="2" fillId="0" borderId="7" xfId="0" applyFont="1" applyBorder="1" applyAlignment="1">
      <alignment horizontal="left" vertical="top" wrapText="1"/>
    </xf>
    <xf numFmtId="0" fontId="2" fillId="0" borderId="8" xfId="0" applyFont="1" applyBorder="1" applyAlignment="1">
      <alignment horizontal="left" vertical="top" wrapText="1"/>
    </xf>
    <xf numFmtId="0" fontId="2" fillId="0" borderId="0" xfId="0" applyFont="1" applyBorder="1"/>
    <xf numFmtId="0" fontId="2" fillId="0" borderId="0" xfId="0" applyFont="1" applyBorder="1" applyAlignment="1">
      <alignment horizontal="left" vertical="top" wrapText="1"/>
    </xf>
    <xf numFmtId="0" fontId="4" fillId="0" borderId="0" xfId="0" applyFont="1" applyFill="1" applyAlignment="1">
      <alignment horizontal="left" vertical="top"/>
    </xf>
    <xf numFmtId="0" fontId="4" fillId="0" borderId="10" xfId="0" applyFont="1" applyBorder="1"/>
    <xf numFmtId="0" fontId="0" fillId="0" borderId="5" xfId="0" applyBorder="1" applyAlignment="1">
      <alignment wrapText="1"/>
    </xf>
    <xf numFmtId="0" fontId="7" fillId="0" borderId="0" xfId="0" applyFont="1" applyFill="1" applyAlignment="1">
      <alignment horizontal="left" wrapText="1" indent="2"/>
    </xf>
    <xf numFmtId="0" fontId="8" fillId="0" borderId="0" xfId="0" applyFont="1" applyFill="1" applyAlignment="1">
      <alignment horizontal="left" wrapText="1" indent="2"/>
    </xf>
    <xf numFmtId="0" fontId="9" fillId="0" borderId="5" xfId="0" applyFont="1" applyBorder="1"/>
    <xf numFmtId="49" fontId="0" fillId="0" borderId="5" xfId="0" applyNumberFormat="1" applyBorder="1" applyAlignment="1">
      <alignment horizontal="center" vertical="center"/>
    </xf>
    <xf numFmtId="0" fontId="4" fillId="0" borderId="0" xfId="0" applyFont="1"/>
    <xf numFmtId="14" fontId="0" fillId="0" borderId="0" xfId="0" quotePrefix="1" applyNumberFormat="1"/>
    <xf numFmtId="49" fontId="9" fillId="0" borderId="5" xfId="0" applyNumberFormat="1" applyFont="1" applyBorder="1"/>
    <xf numFmtId="0" fontId="9" fillId="0" borderId="13" xfId="0" applyFont="1" applyBorder="1"/>
    <xf numFmtId="0" fontId="9" fillId="0" borderId="9" xfId="0" applyFont="1" applyBorder="1"/>
    <xf numFmtId="49" fontId="0" fillId="0" borderId="2" xfId="0" quotePrefix="1" applyNumberFormat="1" applyBorder="1" applyAlignment="1">
      <alignment horizontal="center" vertical="center"/>
    </xf>
    <xf numFmtId="0" fontId="4" fillId="0" borderId="9" xfId="0" applyFont="1" applyBorder="1"/>
    <xf numFmtId="14" fontId="0" fillId="0" borderId="2" xfId="0" quotePrefix="1" applyNumberFormat="1" applyBorder="1"/>
    <xf numFmtId="0" fontId="9" fillId="0" borderId="5" xfId="0" applyFont="1" applyFill="1" applyBorder="1" applyAlignment="1">
      <alignment wrapText="1"/>
    </xf>
    <xf numFmtId="0" fontId="9" fillId="0" borderId="5" xfId="0" applyFont="1" applyFill="1" applyBorder="1"/>
    <xf numFmtId="0" fontId="10" fillId="0" borderId="0" xfId="0" applyFont="1" applyAlignment="1">
      <alignment horizontal="left" vertical="top"/>
    </xf>
    <xf numFmtId="0" fontId="11" fillId="0" borderId="7" xfId="0" applyFont="1" applyFill="1" applyBorder="1"/>
    <xf numFmtId="49" fontId="11" fillId="0" borderId="7" xfId="0" applyNumberFormat="1" applyFont="1" applyBorder="1" applyAlignment="1">
      <alignment horizontal="center" vertical="center"/>
    </xf>
    <xf numFmtId="0" fontId="11" fillId="0" borderId="0" xfId="0" applyFont="1" applyAlignment="1">
      <alignment horizontal="left" vertical="top"/>
    </xf>
    <xf numFmtId="0" fontId="11" fillId="0" borderId="0" xfId="0" applyFont="1"/>
    <xf numFmtId="0" fontId="6" fillId="0" borderId="2" xfId="1" applyBorder="1" applyAlignment="1" applyProtection="1">
      <alignment horizontal="left" vertical="top" wrapText="1"/>
    </xf>
    <xf numFmtId="0" fontId="0" fillId="0" borderId="0" xfId="0" applyAlignment="1">
      <alignment horizontal="left" vertical="top" wrapText="1"/>
    </xf>
    <xf numFmtId="0" fontId="0" fillId="0" borderId="0" xfId="0" applyBorder="1" applyAlignment="1"/>
    <xf numFmtId="0" fontId="0" fillId="0" borderId="0" xfId="0" applyAlignment="1"/>
    <xf numFmtId="0" fontId="0" fillId="0" borderId="0" xfId="0" applyAlignment="1">
      <alignment horizontal="left" vertical="top" wrapText="1"/>
    </xf>
    <xf numFmtId="49" fontId="9" fillId="0" borderId="5" xfId="0" applyNumberFormat="1" applyFont="1" applyBorder="1" applyAlignment="1">
      <alignment horizontal="center" vertical="center"/>
    </xf>
    <xf numFmtId="49" fontId="9" fillId="0" borderId="5" xfId="0" quotePrefix="1" applyNumberFormat="1" applyFont="1" applyBorder="1" applyAlignment="1">
      <alignment horizontal="center" vertical="center"/>
    </xf>
    <xf numFmtId="0" fontId="0" fillId="0" borderId="5" xfId="0" applyBorder="1" applyAlignment="1">
      <alignment horizontal="left" vertical="top" wrapText="1"/>
    </xf>
    <xf numFmtId="0" fontId="9" fillId="0" borderId="5" xfId="0" applyFont="1" applyBorder="1" applyAlignment="1">
      <alignment wrapText="1"/>
    </xf>
    <xf numFmtId="0" fontId="9" fillId="0" borderId="5" xfId="0" applyFont="1" applyBorder="1" applyAlignment="1">
      <alignment horizontal="left" wrapText="1"/>
    </xf>
    <xf numFmtId="0" fontId="0" fillId="0" borderId="10" xfId="0" applyBorder="1" applyAlignment="1"/>
    <xf numFmtId="0" fontId="9" fillId="0" borderId="5" xfId="0" applyFont="1" applyBorder="1" applyAlignment="1">
      <alignment horizontal="center"/>
    </xf>
    <xf numFmtId="0" fontId="0" fillId="2" borderId="5" xfId="0" applyFill="1" applyBorder="1"/>
    <xf numFmtId="0" fontId="4" fillId="0" borderId="5" xfId="0" applyFont="1" applyBorder="1" applyAlignment="1">
      <alignment vertical="center"/>
    </xf>
    <xf numFmtId="0" fontId="0" fillId="0" borderId="5" xfId="0" applyBorder="1" applyAlignment="1">
      <alignment vertical="center"/>
    </xf>
    <xf numFmtId="0" fontId="14" fillId="0" borderId="0" xfId="0" applyFont="1"/>
    <xf numFmtId="0" fontId="9" fillId="0" borderId="0" xfId="0" applyFont="1" applyAlignment="1">
      <alignment horizontal="left" vertical="top"/>
    </xf>
    <xf numFmtId="0" fontId="9" fillId="0" borderId="0" xfId="0" applyFont="1"/>
    <xf numFmtId="9" fontId="0" fillId="0" borderId="5" xfId="0" applyNumberFormat="1" applyBorder="1" applyAlignment="1">
      <alignment horizontal="right"/>
    </xf>
    <xf numFmtId="0" fontId="17" fillId="0" borderId="0" xfId="0" applyFont="1" applyFill="1"/>
    <xf numFmtId="0" fontId="17" fillId="0" borderId="0" xfId="0" applyFont="1" applyFill="1" applyAlignment="1">
      <alignment horizontal="left" vertical="top"/>
    </xf>
    <xf numFmtId="0" fontId="18" fillId="0" borderId="0" xfId="0" applyFont="1" applyFill="1"/>
    <xf numFmtId="0" fontId="19" fillId="0" borderId="0" xfId="0" applyFont="1" applyFill="1" applyAlignment="1">
      <alignment horizontal="left" vertical="top"/>
    </xf>
    <xf numFmtId="164" fontId="17" fillId="0" borderId="5" xfId="2" applyNumberFormat="1" applyFont="1" applyFill="1" applyBorder="1" applyAlignment="1">
      <alignment horizontal="right" vertical="top" wrapText="1"/>
    </xf>
    <xf numFmtId="164" fontId="17" fillId="0" borderId="5" xfId="2" applyNumberFormat="1" applyFont="1" applyFill="1" applyBorder="1" applyAlignment="1">
      <alignment horizontal="right"/>
    </xf>
    <xf numFmtId="0" fontId="17" fillId="0" borderId="0" xfId="0" applyFont="1" applyFill="1" applyBorder="1" applyAlignment="1"/>
    <xf numFmtId="0" fontId="20" fillId="0" borderId="0" xfId="0" applyFont="1" applyFill="1" applyBorder="1" applyAlignment="1">
      <alignment horizontal="center" wrapText="1"/>
    </xf>
    <xf numFmtId="164" fontId="17" fillId="0" borderId="0" xfId="2" applyNumberFormat="1" applyFont="1" applyFill="1" applyBorder="1" applyAlignment="1">
      <alignment horizontal="right"/>
    </xf>
    <xf numFmtId="0" fontId="17" fillId="0" borderId="0" xfId="0" applyFont="1" applyFill="1" applyBorder="1" applyAlignment="1">
      <alignment horizontal="center"/>
    </xf>
    <xf numFmtId="0" fontId="17" fillId="0" borderId="5" xfId="0" applyFont="1" applyFill="1" applyBorder="1" applyAlignment="1">
      <alignment horizontal="center" vertical="center"/>
    </xf>
    <xf numFmtId="0" fontId="17" fillId="0" borderId="10" xfId="0" applyFont="1" applyFill="1" applyBorder="1"/>
    <xf numFmtId="0" fontId="17" fillId="0" borderId="5" xfId="0" applyFont="1" applyFill="1" applyBorder="1"/>
    <xf numFmtId="0" fontId="21" fillId="0" borderId="0" xfId="0" applyFont="1" applyFill="1"/>
    <xf numFmtId="0" fontId="17" fillId="0" borderId="0" xfId="0" applyFont="1" applyFill="1" applyBorder="1"/>
    <xf numFmtId="0" fontId="17" fillId="0" borderId="0" xfId="0" applyFont="1" applyFill="1" applyAlignment="1"/>
    <xf numFmtId="0" fontId="18" fillId="0" borderId="0" xfId="0" applyFont="1" applyFill="1" applyAlignment="1">
      <alignment horizontal="left" vertical="top"/>
    </xf>
    <xf numFmtId="0" fontId="19" fillId="0" borderId="0" xfId="0" applyFont="1" applyFill="1"/>
    <xf numFmtId="0" fontId="17" fillId="0" borderId="1" xfId="0" applyFont="1" applyFill="1" applyBorder="1"/>
    <xf numFmtId="0" fontId="22" fillId="0" borderId="5" xfId="0" applyFont="1" applyFill="1" applyBorder="1" applyAlignment="1">
      <alignment horizontal="center" wrapText="1"/>
    </xf>
    <xf numFmtId="0" fontId="22" fillId="0" borderId="2" xfId="0" applyFont="1" applyFill="1" applyBorder="1" applyAlignment="1">
      <alignment horizontal="center" wrapText="1"/>
    </xf>
    <xf numFmtId="0" fontId="17" fillId="0" borderId="0" xfId="0" applyFont="1" applyFill="1" applyBorder="1" applyAlignment="1">
      <alignment wrapText="1"/>
    </xf>
    <xf numFmtId="0" fontId="17" fillId="0" borderId="0" xfId="0" applyFont="1" applyFill="1" applyAlignment="1">
      <alignment wrapText="1"/>
    </xf>
    <xf numFmtId="0" fontId="17" fillId="0" borderId="5" xfId="0" applyFont="1" applyFill="1" applyBorder="1" applyAlignment="1">
      <alignment vertical="center"/>
    </xf>
    <xf numFmtId="0" fontId="18" fillId="0" borderId="0" xfId="0" applyFont="1" applyFill="1" applyAlignment="1">
      <alignment vertical="top"/>
    </xf>
    <xf numFmtId="0" fontId="19" fillId="0" borderId="5" xfId="0" applyFont="1" applyFill="1" applyBorder="1" applyAlignment="1">
      <alignment horizontal="center" vertical="center" wrapText="1"/>
    </xf>
    <xf numFmtId="0" fontId="17" fillId="0" borderId="15" xfId="0" applyFont="1" applyFill="1" applyBorder="1" applyAlignment="1">
      <alignment horizontal="center" vertical="center"/>
    </xf>
    <xf numFmtId="0" fontId="17" fillId="0" borderId="9" xfId="0" applyFont="1" applyFill="1" applyBorder="1" applyAlignment="1"/>
    <xf numFmtId="0" fontId="17" fillId="0" borderId="10" xfId="0" applyFont="1" applyFill="1" applyBorder="1" applyAlignment="1"/>
    <xf numFmtId="0" fontId="17" fillId="0" borderId="2" xfId="0" applyFont="1" applyFill="1" applyBorder="1"/>
    <xf numFmtId="0" fontId="23" fillId="0" borderId="1" xfId="0" applyFont="1" applyFill="1" applyBorder="1" applyAlignment="1">
      <alignment vertical="center"/>
    </xf>
    <xf numFmtId="0" fontId="24" fillId="0" borderId="12" xfId="0" applyFont="1" applyFill="1" applyBorder="1" applyAlignment="1">
      <alignment vertical="center"/>
    </xf>
    <xf numFmtId="0" fontId="24" fillId="0" borderId="2" xfId="0" applyFont="1" applyFill="1" applyBorder="1" applyAlignment="1">
      <alignment vertical="center"/>
    </xf>
    <xf numFmtId="0" fontId="17" fillId="0" borderId="0" xfId="0" applyFont="1" applyFill="1" applyAlignment="1">
      <alignment horizontal="left" wrapText="1" indent="1"/>
    </xf>
    <xf numFmtId="0" fontId="17" fillId="0" borderId="5" xfId="0" applyFont="1" applyFill="1" applyBorder="1" applyAlignment="1">
      <alignment horizontal="left" vertical="center" indent="1"/>
    </xf>
    <xf numFmtId="0" fontId="17" fillId="0" borderId="5" xfId="0" applyFont="1" applyFill="1" applyBorder="1" applyAlignment="1">
      <alignment horizontal="left" vertical="center" wrapText="1" indent="1"/>
    </xf>
    <xf numFmtId="0" fontId="25" fillId="0" borderId="0" xfId="0" applyFont="1" applyFill="1" applyAlignment="1">
      <alignment horizontal="center" vertical="top" wrapText="1"/>
    </xf>
    <xf numFmtId="0" fontId="21" fillId="0" borderId="0" xfId="0" applyFont="1" applyFill="1" applyAlignment="1">
      <alignment wrapText="1"/>
    </xf>
    <xf numFmtId="0" fontId="26" fillId="0" borderId="5" xfId="0" applyFont="1" applyFill="1" applyBorder="1" applyAlignment="1">
      <alignment horizontal="center" vertical="center" wrapText="1"/>
    </xf>
    <xf numFmtId="0" fontId="25" fillId="0" borderId="5" xfId="0" applyFont="1" applyFill="1" applyBorder="1" applyAlignment="1">
      <alignment horizontal="center" vertical="center" wrapText="1"/>
    </xf>
    <xf numFmtId="0" fontId="26" fillId="0" borderId="0" xfId="0" applyFont="1" applyFill="1" applyAlignment="1">
      <alignment vertical="top" wrapText="1"/>
    </xf>
    <xf numFmtId="0" fontId="21" fillId="0" borderId="5" xfId="0" applyFont="1" applyFill="1" applyBorder="1" applyAlignment="1">
      <alignment vertical="top" wrapText="1"/>
    </xf>
    <xf numFmtId="0" fontId="17" fillId="0" borderId="5" xfId="0" applyFont="1" applyFill="1" applyBorder="1" applyAlignment="1">
      <alignment vertical="top" wrapText="1"/>
    </xf>
    <xf numFmtId="0" fontId="22" fillId="0" borderId="5" xfId="0" applyFont="1" applyFill="1" applyBorder="1" applyAlignment="1">
      <alignment horizontal="center" vertical="top" wrapText="1"/>
    </xf>
    <xf numFmtId="0" fontId="19" fillId="0" borderId="5" xfId="0" applyFont="1" applyFill="1" applyBorder="1" applyAlignment="1">
      <alignment horizontal="center" wrapText="1"/>
    </xf>
    <xf numFmtId="0" fontId="19" fillId="0" borderId="5" xfId="0" applyFont="1" applyFill="1" applyBorder="1" applyAlignment="1">
      <alignment horizontal="center" vertical="top" wrapText="1"/>
    </xf>
    <xf numFmtId="0" fontId="17" fillId="0" borderId="5" xfId="0" applyFont="1" applyFill="1" applyBorder="1" applyAlignment="1">
      <alignment wrapText="1"/>
    </xf>
    <xf numFmtId="0" fontId="17" fillId="0" borderId="5" xfId="0" applyFont="1" applyFill="1" applyBorder="1" applyAlignment="1">
      <alignment horizontal="center" wrapText="1"/>
    </xf>
    <xf numFmtId="0" fontId="26" fillId="0" borderId="5" xfId="0" applyFont="1" applyFill="1" applyBorder="1" applyAlignment="1">
      <alignment vertical="top" wrapText="1"/>
    </xf>
    <xf numFmtId="0" fontId="26" fillId="0" borderId="5" xfId="0" applyFont="1" applyFill="1" applyBorder="1" applyAlignment="1">
      <alignment horizontal="center" vertical="top" wrapText="1"/>
    </xf>
    <xf numFmtId="0" fontId="26" fillId="0" borderId="0" xfId="0" applyFont="1" applyFill="1" applyBorder="1" applyAlignment="1">
      <alignment vertical="top" wrapText="1"/>
    </xf>
    <xf numFmtId="0" fontId="19" fillId="0" borderId="0" xfId="0" applyFont="1" applyFill="1" applyAlignment="1">
      <alignment vertical="top" wrapText="1"/>
    </xf>
    <xf numFmtId="0" fontId="17" fillId="0" borderId="5" xfId="0" applyFont="1" applyFill="1" applyBorder="1" applyAlignment="1">
      <alignment horizontal="center" vertical="top" wrapText="1"/>
    </xf>
    <xf numFmtId="0" fontId="17" fillId="0" borderId="0" xfId="0" applyFont="1" applyFill="1" applyBorder="1" applyAlignment="1">
      <alignment vertical="top" wrapText="1"/>
    </xf>
    <xf numFmtId="0" fontId="17" fillId="0" borderId="0" xfId="0" applyFont="1" applyFill="1" applyAlignment="1">
      <alignment vertical="top" wrapText="1"/>
    </xf>
    <xf numFmtId="0" fontId="17" fillId="0" borderId="0" xfId="0" applyFont="1" applyFill="1" applyBorder="1" applyAlignment="1">
      <alignment horizontal="left" vertical="top" wrapText="1"/>
    </xf>
    <xf numFmtId="0" fontId="27" fillId="0" borderId="16" xfId="0" applyFont="1" applyFill="1" applyBorder="1" applyAlignment="1">
      <alignment horizontal="center"/>
    </xf>
    <xf numFmtId="0" fontId="27" fillId="0" borderId="17" xfId="0" applyFont="1" applyFill="1" applyBorder="1" applyAlignment="1">
      <alignment horizontal="center"/>
    </xf>
    <xf numFmtId="0" fontId="17" fillId="0" borderId="18" xfId="0" applyFont="1" applyFill="1" applyBorder="1" applyAlignment="1">
      <alignment vertical="top" wrapText="1"/>
    </xf>
    <xf numFmtId="0" fontId="17" fillId="0" borderId="19" xfId="0" applyFont="1" applyFill="1" applyBorder="1" applyAlignment="1">
      <alignment vertical="top" wrapText="1"/>
    </xf>
    <xf numFmtId="0" fontId="17" fillId="0" borderId="18" xfId="0" applyFont="1" applyFill="1" applyBorder="1" applyAlignment="1">
      <alignment horizontal="center" vertical="top" wrapText="1"/>
    </xf>
    <xf numFmtId="0" fontId="17" fillId="0" borderId="19" xfId="0" applyFont="1" applyFill="1" applyBorder="1" applyAlignment="1">
      <alignment horizontal="center" vertical="top" wrapText="1"/>
    </xf>
    <xf numFmtId="0" fontId="17" fillId="0" borderId="20" xfId="0" applyFont="1" applyFill="1" applyBorder="1" applyAlignment="1">
      <alignment vertical="top" wrapText="1"/>
    </xf>
    <xf numFmtId="0" fontId="17" fillId="0" borderId="21" xfId="0" applyFont="1" applyFill="1" applyBorder="1" applyAlignment="1">
      <alignment vertical="top" wrapText="1"/>
    </xf>
    <xf numFmtId="0" fontId="19" fillId="0" borderId="5" xfId="0" applyFont="1" applyFill="1" applyBorder="1" applyAlignment="1"/>
    <xf numFmtId="0" fontId="28" fillId="0" borderId="5" xfId="0" applyFont="1" applyFill="1" applyBorder="1" applyAlignment="1">
      <alignment vertical="top" wrapText="1"/>
    </xf>
    <xf numFmtId="0" fontId="17" fillId="0" borderId="5" xfId="0" applyFont="1" applyFill="1" applyBorder="1" applyAlignment="1">
      <alignment horizontal="center"/>
    </xf>
    <xf numFmtId="9" fontId="17" fillId="0" borderId="0" xfId="4" applyFont="1" applyFill="1" applyBorder="1" applyAlignment="1">
      <alignment horizontal="center"/>
    </xf>
    <xf numFmtId="0" fontId="17" fillId="0" borderId="0" xfId="0" applyFont="1" applyFill="1" applyBorder="1" applyAlignment="1">
      <alignment horizontal="left" indent="1"/>
    </xf>
    <xf numFmtId="165" fontId="17" fillId="0" borderId="5" xfId="0" applyNumberFormat="1" applyFont="1" applyFill="1" applyBorder="1" applyAlignment="1">
      <alignment horizontal="center" vertical="top"/>
    </xf>
    <xf numFmtId="166" fontId="17" fillId="0" borderId="5" xfId="0" applyNumberFormat="1" applyFont="1" applyFill="1" applyBorder="1" applyAlignment="1">
      <alignment horizontal="center" vertical="center"/>
    </xf>
    <xf numFmtId="166" fontId="17" fillId="0" borderId="0" xfId="0" applyNumberFormat="1" applyFont="1" applyFill="1" applyBorder="1" applyAlignment="1">
      <alignment horizontal="center" vertical="center"/>
    </xf>
    <xf numFmtId="0" fontId="17" fillId="0" borderId="0" xfId="0" applyFont="1" applyFill="1" applyBorder="1" applyAlignment="1">
      <alignment horizontal="left" vertical="top"/>
    </xf>
    <xf numFmtId="0" fontId="17" fillId="0" borderId="13" xfId="0" applyFont="1" applyFill="1" applyBorder="1" applyAlignment="1">
      <alignment vertical="top" wrapText="1"/>
    </xf>
    <xf numFmtId="0" fontId="17" fillId="0" borderId="5" xfId="0" applyFont="1" applyFill="1" applyBorder="1" applyAlignment="1">
      <alignment horizontal="left" vertical="top" wrapText="1"/>
    </xf>
    <xf numFmtId="0" fontId="17" fillId="0" borderId="0" xfId="0" applyFont="1" applyFill="1" applyAlignment="1">
      <alignment horizontal="left" indent="1"/>
    </xf>
    <xf numFmtId="0" fontId="27" fillId="0" borderId="0" xfId="0" applyFont="1" applyFill="1" applyAlignment="1">
      <alignment wrapText="1"/>
    </xf>
    <xf numFmtId="0" fontId="19" fillId="0" borderId="0" xfId="0" applyFont="1" applyFill="1" applyAlignment="1">
      <alignment horizontal="left" vertical="top" wrapText="1"/>
    </xf>
    <xf numFmtId="0" fontId="17" fillId="0" borderId="0" xfId="0" applyFont="1" applyFill="1" applyAlignment="1">
      <alignment horizontal="left" vertical="top" wrapText="1"/>
    </xf>
    <xf numFmtId="0" fontId="21" fillId="0" borderId="0" xfId="0" applyFont="1" applyFill="1" applyAlignment="1">
      <alignment horizontal="left" wrapText="1"/>
    </xf>
    <xf numFmtId="0" fontId="17" fillId="0" borderId="5" xfId="0" applyFont="1" applyFill="1" applyBorder="1" applyAlignment="1">
      <alignment horizontal="left" vertical="top"/>
    </xf>
    <xf numFmtId="9" fontId="17" fillId="0" borderId="5" xfId="0" applyNumberFormat="1" applyFont="1" applyFill="1" applyBorder="1" applyAlignment="1">
      <alignment horizontal="right" vertical="center" wrapText="1"/>
    </xf>
    <xf numFmtId="1" fontId="17" fillId="0" borderId="5" xfId="0" applyNumberFormat="1" applyFont="1" applyFill="1" applyBorder="1" applyAlignment="1">
      <alignment horizontal="right" vertical="center" wrapText="1"/>
    </xf>
    <xf numFmtId="0" fontId="19" fillId="0" borderId="5" xfId="0" applyFont="1" applyFill="1" applyBorder="1"/>
    <xf numFmtId="0" fontId="17" fillId="0" borderId="14" xfId="0" applyFont="1" applyFill="1" applyBorder="1"/>
    <xf numFmtId="9" fontId="17" fillId="0" borderId="0" xfId="0" applyNumberFormat="1" applyFont="1" applyFill="1"/>
    <xf numFmtId="10" fontId="17" fillId="0" borderId="5" xfId="0" applyNumberFormat="1" applyFont="1" applyFill="1" applyBorder="1" applyAlignment="1">
      <alignment horizontal="right"/>
    </xf>
    <xf numFmtId="167" fontId="17" fillId="0" borderId="5" xfId="0" applyNumberFormat="1" applyFont="1" applyFill="1" applyBorder="1" applyAlignment="1">
      <alignment horizontal="right"/>
    </xf>
    <xf numFmtId="10" fontId="17" fillId="0" borderId="5" xfId="4" applyNumberFormat="1" applyFont="1" applyFill="1" applyBorder="1" applyAlignment="1">
      <alignment horizontal="right"/>
    </xf>
    <xf numFmtId="167" fontId="17" fillId="0" borderId="5" xfId="4" applyNumberFormat="1" applyFont="1" applyFill="1" applyBorder="1" applyAlignment="1">
      <alignment horizontal="right"/>
    </xf>
    <xf numFmtId="0" fontId="17" fillId="0" borderId="5" xfId="0" quotePrefix="1" applyFont="1" applyFill="1" applyBorder="1"/>
    <xf numFmtId="9" fontId="17" fillId="0" borderId="5" xfId="0" applyNumberFormat="1" applyFont="1" applyFill="1" applyBorder="1"/>
    <xf numFmtId="9" fontId="17" fillId="0" borderId="0" xfId="4" applyFont="1" applyFill="1" applyBorder="1" applyAlignment="1">
      <alignment horizontal="left"/>
    </xf>
    <xf numFmtId="9" fontId="17" fillId="0" borderId="5" xfId="4" applyFont="1" applyFill="1" applyBorder="1" applyAlignment="1">
      <alignment horizontal="right"/>
    </xf>
    <xf numFmtId="10" fontId="17" fillId="0" borderId="5" xfId="0" applyNumberFormat="1" applyFont="1" applyFill="1" applyBorder="1"/>
    <xf numFmtId="10" fontId="17" fillId="0" borderId="13" xfId="0" applyNumberFormat="1" applyFont="1" applyFill="1" applyBorder="1"/>
    <xf numFmtId="0" fontId="17" fillId="0" borderId="12" xfId="0" applyFont="1" applyFill="1" applyBorder="1"/>
    <xf numFmtId="2" fontId="17" fillId="0" borderId="15" xfId="0" applyNumberFormat="1" applyFont="1" applyFill="1" applyBorder="1"/>
    <xf numFmtId="168" fontId="17" fillId="0" borderId="0" xfId="0" applyNumberFormat="1" applyFont="1" applyFill="1" applyBorder="1" applyAlignment="1">
      <alignment horizontal="center"/>
    </xf>
    <xf numFmtId="169" fontId="17" fillId="0" borderId="5" xfId="0" applyNumberFormat="1" applyFont="1" applyFill="1" applyBorder="1" applyAlignment="1">
      <alignment horizontal="center"/>
    </xf>
    <xf numFmtId="5" fontId="17" fillId="0" borderId="0" xfId="3" applyNumberFormat="1" applyFont="1" applyFill="1" applyBorder="1" applyAlignment="1">
      <alignment horizontal="center"/>
    </xf>
    <xf numFmtId="0" fontId="17" fillId="0" borderId="0" xfId="0" applyFont="1" applyFill="1" applyBorder="1" applyAlignment="1">
      <alignment horizontal="center" vertical="center"/>
    </xf>
    <xf numFmtId="0" fontId="17" fillId="0" borderId="5" xfId="0" applyFont="1" applyFill="1" applyBorder="1" applyAlignment="1">
      <alignment horizontal="center" vertical="center" wrapText="1"/>
    </xf>
    <xf numFmtId="0" fontId="17" fillId="0" borderId="0" xfId="0" applyFont="1" applyFill="1" applyAlignment="1">
      <alignment horizontal="center"/>
    </xf>
    <xf numFmtId="0" fontId="17" fillId="0" borderId="3" xfId="0" applyFont="1" applyFill="1" applyBorder="1"/>
    <xf numFmtId="0" fontId="17" fillId="0" borderId="6" xfId="0" applyFont="1" applyFill="1" applyBorder="1" applyAlignment="1">
      <alignment horizontal="center"/>
    </xf>
    <xf numFmtId="0" fontId="17" fillId="0" borderId="9" xfId="0" applyFont="1" applyFill="1" applyBorder="1" applyAlignment="1">
      <alignment horizontal="center"/>
    </xf>
    <xf numFmtId="0" fontId="17" fillId="0" borderId="11" xfId="0" applyFont="1" applyFill="1" applyBorder="1" applyAlignment="1">
      <alignment horizontal="center"/>
    </xf>
    <xf numFmtId="165" fontId="17" fillId="0" borderId="5" xfId="0" applyNumberFormat="1" applyFont="1" applyFill="1" applyBorder="1" applyAlignment="1">
      <alignment horizontal="right" vertical="top"/>
    </xf>
    <xf numFmtId="49" fontId="17" fillId="0" borderId="5" xfId="0" applyNumberFormat="1" applyFont="1" applyFill="1" applyBorder="1" applyAlignment="1">
      <alignment horizontal="center" vertical="center"/>
    </xf>
    <xf numFmtId="1" fontId="17" fillId="0" borderId="5" xfId="0" applyNumberFormat="1" applyFont="1" applyFill="1" applyBorder="1"/>
    <xf numFmtId="0" fontId="17" fillId="0" borderId="6" xfId="0" applyFont="1" applyFill="1" applyBorder="1"/>
    <xf numFmtId="0" fontId="17" fillId="0" borderId="8" xfId="0" applyFont="1" applyFill="1" applyBorder="1"/>
    <xf numFmtId="0" fontId="17" fillId="0" borderId="4" xfId="0" applyFont="1" applyFill="1" applyBorder="1"/>
    <xf numFmtId="0" fontId="17" fillId="0" borderId="5" xfId="0" applyNumberFormat="1" applyFont="1" applyFill="1" applyBorder="1" applyAlignment="1">
      <alignment horizontal="center" vertical="top"/>
    </xf>
    <xf numFmtId="0" fontId="17" fillId="0" borderId="9" xfId="0" applyFont="1" applyFill="1" applyBorder="1"/>
    <xf numFmtId="0" fontId="17" fillId="0" borderId="5" xfId="0" applyFont="1" applyFill="1" applyBorder="1" applyAlignment="1">
      <alignment horizontal="right" vertical="top"/>
    </xf>
    <xf numFmtId="0" fontId="17" fillId="0" borderId="13" xfId="0" applyFont="1" applyFill="1" applyBorder="1" applyAlignment="1">
      <alignment horizontal="right" vertical="top"/>
    </xf>
    <xf numFmtId="0" fontId="0" fillId="0" borderId="5" xfId="0" applyBorder="1" applyAlignment="1">
      <alignment horizontal="center" vertical="center"/>
    </xf>
    <xf numFmtId="0" fontId="0" fillId="0" borderId="3" xfId="0" applyBorder="1" applyAlignment="1">
      <alignment horizontal="center"/>
    </xf>
    <xf numFmtId="0" fontId="0" fillId="0" borderId="0" xfId="0" applyBorder="1"/>
    <xf numFmtId="0" fontId="9" fillId="0" borderId="0" xfId="0" applyFont="1" applyBorder="1" applyAlignment="1">
      <alignment horizontal="left" vertical="top" wrapText="1"/>
    </xf>
    <xf numFmtId="0" fontId="0" fillId="0" borderId="0" xfId="0" applyBorder="1" applyAlignment="1">
      <alignment horizontal="center" vertical="center"/>
    </xf>
    <xf numFmtId="0" fontId="4" fillId="0" borderId="0" xfId="0" applyFont="1" applyBorder="1" applyAlignment="1">
      <alignment horizontal="left" vertical="top"/>
    </xf>
    <xf numFmtId="0" fontId="4" fillId="2" borderId="5" xfId="0" applyFont="1" applyFill="1" applyBorder="1" applyAlignment="1">
      <alignment vertical="center"/>
    </xf>
    <xf numFmtId="0" fontId="9" fillId="0" borderId="5" xfId="0" applyFont="1" applyBorder="1" applyAlignment="1">
      <alignment horizontal="center" vertical="center" wrapText="1"/>
    </xf>
    <xf numFmtId="0" fontId="4" fillId="0" borderId="0" xfId="0" applyFont="1" applyBorder="1" applyAlignment="1">
      <alignment horizontal="center" vertical="center"/>
    </xf>
    <xf numFmtId="37" fontId="2" fillId="0" borderId="5" xfId="2" applyNumberFormat="1" applyBorder="1" applyAlignment="1">
      <alignment horizontal="center" vertical="center"/>
    </xf>
    <xf numFmtId="37" fontId="2" fillId="0" borderId="0" xfId="2" applyNumberFormat="1" applyBorder="1" applyAlignment="1">
      <alignment vertical="center"/>
    </xf>
    <xf numFmtId="37" fontId="4" fillId="0" borderId="5" xfId="2" applyNumberFormat="1" applyFont="1" applyBorder="1" applyAlignment="1">
      <alignment horizontal="center" vertical="center"/>
    </xf>
    <xf numFmtId="0" fontId="0" fillId="0" borderId="5" xfId="0" applyBorder="1" applyAlignment="1">
      <alignment horizontal="left" vertical="center"/>
    </xf>
    <xf numFmtId="49" fontId="31" fillId="0" borderId="5" xfId="0" applyNumberFormat="1" applyFont="1" applyBorder="1" applyAlignment="1">
      <alignment horizontal="center" vertical="center"/>
    </xf>
    <xf numFmtId="0" fontId="0" fillId="0" borderId="0" xfId="0" applyBorder="1" applyAlignment="1">
      <alignment horizontal="center"/>
    </xf>
    <xf numFmtId="0" fontId="0" fillId="0" borderId="5" xfId="0" applyBorder="1" applyAlignment="1">
      <alignment horizontal="center" vertical="top"/>
    </xf>
    <xf numFmtId="0" fontId="32" fillId="0" borderId="5" xfId="0" applyFont="1" applyBorder="1" applyAlignment="1">
      <alignment horizontal="center" vertical="center" wrapText="1"/>
    </xf>
    <xf numFmtId="2" fontId="9" fillId="0" borderId="5" xfId="0" applyNumberFormat="1" applyFont="1" applyBorder="1" applyAlignment="1">
      <alignment horizontal="right" wrapText="1"/>
    </xf>
    <xf numFmtId="0" fontId="9" fillId="0" borderId="0" xfId="0" applyFont="1" applyAlignment="1">
      <alignment horizontal="left" vertical="top" wrapText="1"/>
    </xf>
    <xf numFmtId="2" fontId="9" fillId="0" borderId="5" xfId="0" applyNumberFormat="1" applyFont="1" applyBorder="1" applyAlignment="1">
      <alignment horizontal="center" wrapText="1"/>
    </xf>
    <xf numFmtId="0" fontId="33" fillId="0" borderId="5" xfId="0" applyFont="1" applyBorder="1" applyAlignment="1">
      <alignment horizontal="center" vertical="center" wrapText="1"/>
    </xf>
    <xf numFmtId="165" fontId="0" fillId="0" borderId="5" xfId="0" applyNumberFormat="1" applyBorder="1" applyAlignment="1">
      <alignment horizontal="center"/>
    </xf>
    <xf numFmtId="165" fontId="0" fillId="0" borderId="5" xfId="0" applyNumberFormat="1" applyBorder="1" applyAlignment="1">
      <alignment horizontal="right"/>
    </xf>
    <xf numFmtId="2" fontId="9" fillId="0" borderId="5" xfId="0" applyNumberFormat="1" applyFont="1" applyBorder="1" applyAlignment="1">
      <alignment horizontal="center" vertical="center" wrapText="1"/>
    </xf>
    <xf numFmtId="0" fontId="4" fillId="0" borderId="0" xfId="0" applyFont="1" applyAlignment="1">
      <alignment vertical="top" wrapText="1"/>
    </xf>
    <xf numFmtId="49" fontId="0" fillId="0" borderId="5" xfId="0" applyNumberFormat="1" applyBorder="1" applyAlignment="1">
      <alignment horizontal="center"/>
    </xf>
    <xf numFmtId="0" fontId="0" fillId="0" borderId="5" xfId="0" applyFill="1" applyBorder="1"/>
    <xf numFmtId="0" fontId="0" fillId="0" borderId="13" xfId="0" applyBorder="1"/>
    <xf numFmtId="0" fontId="4" fillId="0" borderId="0" xfId="0" applyFont="1" applyAlignment="1">
      <alignment horizontal="left" vertical="top" wrapText="1"/>
    </xf>
    <xf numFmtId="0" fontId="13" fillId="0" borderId="5" xfId="0" applyFont="1" applyBorder="1" applyAlignment="1">
      <alignment wrapText="1"/>
    </xf>
    <xf numFmtId="0" fontId="14" fillId="0" borderId="0" xfId="0" applyFont="1" applyFill="1" applyAlignment="1">
      <alignment vertical="top" wrapText="1"/>
    </xf>
    <xf numFmtId="9" fontId="9" fillId="0" borderId="5" xfId="0" applyNumberFormat="1" applyFont="1" applyBorder="1" applyAlignment="1">
      <alignment horizontal="center" vertical="center" wrapText="1"/>
    </xf>
    <xf numFmtId="9" fontId="5" fillId="0" borderId="5" xfId="0" applyNumberFormat="1" applyFont="1" applyBorder="1" applyAlignment="1">
      <alignment horizontal="center" vertical="center" wrapText="1"/>
    </xf>
    <xf numFmtId="9" fontId="0" fillId="0" borderId="5" xfId="0" applyNumberFormat="1" applyBorder="1" applyAlignment="1">
      <alignment horizontal="right" wrapText="1"/>
    </xf>
    <xf numFmtId="9" fontId="0" fillId="0" borderId="5" xfId="4" applyNumberFormat="1" applyFont="1" applyBorder="1" applyAlignment="1">
      <alignment horizontal="right"/>
    </xf>
    <xf numFmtId="1" fontId="0" fillId="0" borderId="5" xfId="0" applyNumberFormat="1" applyBorder="1" applyAlignment="1">
      <alignment horizontal="right"/>
    </xf>
    <xf numFmtId="0" fontId="5" fillId="0" borderId="5" xfId="0" applyFont="1" applyFill="1" applyBorder="1"/>
    <xf numFmtId="0" fontId="0" fillId="0" borderId="0" xfId="0" applyAlignment="1">
      <alignment wrapText="1"/>
    </xf>
    <xf numFmtId="0" fontId="5" fillId="0" borderId="5" xfId="0" applyFont="1" applyFill="1" applyBorder="1" applyAlignment="1">
      <alignment wrapText="1"/>
    </xf>
    <xf numFmtId="0" fontId="0" fillId="0" borderId="5" xfId="0" applyFill="1" applyBorder="1" applyAlignment="1">
      <alignment horizontal="left" vertical="top" wrapText="1"/>
    </xf>
    <xf numFmtId="0" fontId="4" fillId="2"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0" xfId="0" applyBorder="1" applyAlignment="1">
      <alignment horizontal="center" vertical="center" wrapText="1"/>
    </xf>
    <xf numFmtId="0" fontId="0" fillId="0" borderId="0" xfId="0" applyAlignment="1">
      <alignment horizontal="center" vertical="center" wrapText="1"/>
    </xf>
    <xf numFmtId="0" fontId="5" fillId="0" borderId="5" xfId="0" applyFont="1" applyBorder="1"/>
    <xf numFmtId="0" fontId="0" fillId="0" borderId="14" xfId="0" applyFill="1" applyBorder="1" applyAlignment="1">
      <alignment horizontal="left" vertical="top" wrapText="1"/>
    </xf>
    <xf numFmtId="0" fontId="0" fillId="0" borderId="6" xfId="0" applyBorder="1" applyAlignment="1">
      <alignment horizontal="left" vertical="top" wrapText="1"/>
    </xf>
    <xf numFmtId="0" fontId="9" fillId="0" borderId="3" xfId="0" applyFont="1" applyBorder="1" applyAlignment="1">
      <alignment horizontal="left" vertical="top" wrapText="1"/>
    </xf>
    <xf numFmtId="49" fontId="0" fillId="0" borderId="4" xfId="0" applyNumberFormat="1" applyBorder="1" applyAlignment="1">
      <alignment horizontal="center" vertical="center"/>
    </xf>
    <xf numFmtId="0" fontId="5" fillId="0" borderId="0" xfId="0" applyFont="1" applyAlignment="1">
      <alignment horizontal="left" vertical="top" wrapText="1"/>
    </xf>
    <xf numFmtId="49" fontId="0" fillId="0" borderId="5" xfId="0" applyNumberFormat="1" applyBorder="1" applyAlignment="1">
      <alignment horizontal="center" vertical="center" wrapText="1"/>
    </xf>
    <xf numFmtId="0" fontId="5" fillId="0" borderId="0" xfId="0" applyFont="1" applyBorder="1" applyAlignment="1">
      <alignment horizontal="left" vertical="top" wrapText="1"/>
    </xf>
    <xf numFmtId="49" fontId="0" fillId="0" borderId="0" xfId="0" applyNumberFormat="1" applyBorder="1" applyAlignment="1">
      <alignment horizontal="center" vertical="center" wrapText="1"/>
    </xf>
    <xf numFmtId="0" fontId="4" fillId="0" borderId="5" xfId="0" applyFont="1" applyBorder="1" applyAlignment="1">
      <alignment horizontal="center" vertical="center" wrapText="1"/>
    </xf>
    <xf numFmtId="5" fontId="0" fillId="0" borderId="5" xfId="0" applyNumberFormat="1" applyBorder="1"/>
    <xf numFmtId="170" fontId="4" fillId="0" borderId="5" xfId="0" applyNumberFormat="1" applyFont="1" applyBorder="1"/>
    <xf numFmtId="170" fontId="0" fillId="0" borderId="5" xfId="0" applyNumberFormat="1" applyBorder="1"/>
    <xf numFmtId="170" fontId="0" fillId="0" borderId="2" xfId="0" applyNumberFormat="1" applyBorder="1"/>
    <xf numFmtId="0" fontId="13" fillId="2" borderId="1" xfId="0" applyFont="1" applyFill="1" applyBorder="1"/>
    <xf numFmtId="0" fontId="13" fillId="2" borderId="2" xfId="0" applyFont="1" applyFill="1" applyBorder="1"/>
    <xf numFmtId="0" fontId="36" fillId="0" borderId="5" xfId="0" applyFont="1" applyBorder="1" applyAlignment="1">
      <alignment horizontal="center" wrapText="1"/>
    </xf>
    <xf numFmtId="0" fontId="13" fillId="0" borderId="1" xfId="0" applyFont="1" applyBorder="1" applyAlignment="1">
      <alignment vertical="top"/>
    </xf>
    <xf numFmtId="0" fontId="13" fillId="0" borderId="2" xfId="0" applyFont="1" applyBorder="1" applyAlignment="1">
      <alignment vertical="top" wrapText="1"/>
    </xf>
    <xf numFmtId="0" fontId="13" fillId="0" borderId="5" xfId="0" applyFont="1" applyBorder="1" applyAlignment="1">
      <alignment horizontal="center" vertical="center"/>
    </xf>
    <xf numFmtId="167" fontId="13" fillId="0" borderId="5" xfId="4" applyNumberFormat="1" applyFont="1" applyBorder="1" applyAlignment="1">
      <alignment horizontal="center" vertical="center"/>
    </xf>
    <xf numFmtId="171" fontId="13" fillId="0" borderId="5" xfId="3" applyNumberFormat="1" applyFont="1" applyBorder="1" applyAlignment="1">
      <alignment horizontal="center" vertical="center"/>
    </xf>
    <xf numFmtId="0" fontId="13" fillId="0" borderId="1" xfId="0" applyFont="1" applyBorder="1" applyAlignment="1">
      <alignment vertical="center"/>
    </xf>
    <xf numFmtId="0" fontId="13" fillId="0" borderId="2" xfId="0" applyFont="1" applyBorder="1" applyAlignment="1">
      <alignment vertical="center" wrapText="1"/>
    </xf>
    <xf numFmtId="172" fontId="13" fillId="0" borderId="5" xfId="3" applyNumberFormat="1" applyFont="1" applyBorder="1" applyAlignment="1">
      <alignment horizontal="center" vertical="center"/>
    </xf>
    <xf numFmtId="0" fontId="13" fillId="0" borderId="0" xfId="0" applyFont="1" applyBorder="1" applyAlignment="1">
      <alignment vertical="top"/>
    </xf>
    <xf numFmtId="0" fontId="13" fillId="0" borderId="0" xfId="0" applyFont="1" applyBorder="1" applyAlignment="1">
      <alignment vertical="top" wrapText="1"/>
    </xf>
    <xf numFmtId="172" fontId="13" fillId="0" borderId="0" xfId="3" applyNumberFormat="1" applyFont="1" applyBorder="1" applyAlignment="1">
      <alignment horizontal="center" vertical="center"/>
    </xf>
    <xf numFmtId="0" fontId="13" fillId="0" borderId="0" xfId="0" applyFont="1" applyFill="1" applyBorder="1" applyAlignment="1">
      <alignment vertical="top"/>
    </xf>
    <xf numFmtId="0" fontId="0" fillId="0" borderId="0" xfId="0" applyFill="1"/>
    <xf numFmtId="0" fontId="9" fillId="0" borderId="0" xfId="0" applyFont="1" applyFill="1" applyAlignment="1">
      <alignment wrapText="1"/>
    </xf>
    <xf numFmtId="172" fontId="13" fillId="0" borderId="0" xfId="3" applyNumberFormat="1" applyFont="1" applyFill="1" applyBorder="1" applyAlignment="1">
      <alignment horizontal="center" vertical="center"/>
    </xf>
    <xf numFmtId="0" fontId="0" fillId="0" borderId="0" xfId="0" applyFill="1" applyAlignment="1">
      <alignment horizontal="left" vertical="top"/>
    </xf>
    <xf numFmtId="0" fontId="0" fillId="0" borderId="0" xfId="0" applyFill="1" applyAlignment="1"/>
    <xf numFmtId="0" fontId="9" fillId="0" borderId="0" xfId="0" applyFont="1" applyFill="1" applyAlignment="1"/>
    <xf numFmtId="1" fontId="4" fillId="0" borderId="5" xfId="0" applyNumberFormat="1" applyFont="1" applyFill="1" applyBorder="1" applyAlignment="1">
      <alignment horizontal="right" wrapText="1"/>
    </xf>
    <xf numFmtId="0" fontId="4" fillId="0" borderId="0" xfId="0" applyFont="1" applyFill="1" applyAlignment="1">
      <alignment horizontal="left" vertical="center"/>
    </xf>
    <xf numFmtId="0" fontId="9" fillId="0" borderId="0" xfId="0" applyFont="1" applyFill="1" applyBorder="1" applyAlignment="1">
      <alignment horizontal="left" vertical="center" wrapText="1"/>
    </xf>
    <xf numFmtId="0" fontId="13" fillId="0" borderId="15" xfId="0" applyFont="1" applyFill="1" applyBorder="1" applyAlignment="1">
      <alignment vertical="top" wrapText="1"/>
    </xf>
    <xf numFmtId="3" fontId="0" fillId="0" borderId="15" xfId="0" applyNumberFormat="1" applyFill="1" applyBorder="1" applyAlignment="1">
      <alignment horizontal="center" vertical="center" wrapText="1"/>
    </xf>
    <xf numFmtId="10" fontId="0" fillId="0" borderId="15" xfId="0" applyNumberFormat="1" applyFill="1" applyBorder="1" applyAlignment="1">
      <alignment horizontal="center" vertical="center" wrapText="1"/>
    </xf>
    <xf numFmtId="173" fontId="7" fillId="0" borderId="15" xfId="0" applyNumberFormat="1" applyFont="1" applyFill="1" applyBorder="1" applyAlignment="1">
      <alignment horizontal="center" vertical="center" wrapText="1"/>
    </xf>
    <xf numFmtId="0" fontId="13" fillId="0" borderId="5" xfId="0" applyFont="1" applyFill="1" applyBorder="1" applyAlignment="1">
      <alignment wrapText="1"/>
    </xf>
    <xf numFmtId="3" fontId="0" fillId="0" borderId="5" xfId="0" applyNumberFormat="1" applyFill="1" applyBorder="1" applyAlignment="1">
      <alignment horizontal="center" vertical="center" wrapText="1"/>
    </xf>
    <xf numFmtId="10" fontId="0" fillId="0" borderId="5" xfId="0" applyNumberFormat="1" applyFill="1" applyBorder="1" applyAlignment="1">
      <alignment horizontal="center" vertical="center" wrapText="1"/>
    </xf>
    <xf numFmtId="173" fontId="0" fillId="0" borderId="5" xfId="0" applyNumberFormat="1" applyFill="1" applyBorder="1" applyAlignment="1">
      <alignment horizontal="center" vertical="center"/>
    </xf>
    <xf numFmtId="0" fontId="9" fillId="0" borderId="5" xfId="0" applyFont="1" applyFill="1" applyBorder="1" applyAlignment="1">
      <alignment vertical="center"/>
    </xf>
    <xf numFmtId="0" fontId="9" fillId="0" borderId="5" xfId="0" applyFont="1" applyFill="1" applyBorder="1" applyAlignment="1">
      <alignment vertical="center" wrapText="1"/>
    </xf>
    <xf numFmtId="10" fontId="9" fillId="0" borderId="5" xfId="0" applyNumberFormat="1" applyFont="1" applyFill="1" applyBorder="1" applyAlignment="1">
      <alignment horizontal="center" vertical="center" wrapText="1"/>
    </xf>
    <xf numFmtId="0" fontId="14" fillId="0" borderId="0" xfId="0" applyFont="1" applyAlignment="1">
      <alignment horizontal="left" vertical="top" wrapText="1"/>
    </xf>
    <xf numFmtId="0" fontId="8" fillId="0" borderId="0" xfId="0" applyFont="1"/>
    <xf numFmtId="173" fontId="0" fillId="0" borderId="5" xfId="0" applyNumberFormat="1" applyBorder="1" applyAlignment="1">
      <alignment horizontal="right"/>
    </xf>
    <xf numFmtId="172" fontId="0" fillId="0" borderId="0" xfId="3" applyNumberFormat="1" applyFont="1" applyBorder="1" applyAlignment="1">
      <alignment horizontal="center"/>
    </xf>
    <xf numFmtId="173" fontId="0" fillId="0" borderId="0" xfId="0" applyNumberFormat="1" applyBorder="1" applyAlignment="1">
      <alignment horizontal="right"/>
    </xf>
    <xf numFmtId="0" fontId="0" fillId="0" borderId="11" xfId="0" applyBorder="1"/>
    <xf numFmtId="0" fontId="14" fillId="0" borderId="0" xfId="0" applyFont="1" applyAlignment="1">
      <alignment vertical="top"/>
    </xf>
    <xf numFmtId="0" fontId="0" fillId="0" borderId="3" xfId="0" quotePrefix="1" applyBorder="1" applyAlignment="1">
      <alignment horizontal="center"/>
    </xf>
    <xf numFmtId="0" fontId="0" fillId="0" borderId="5" xfId="0" applyBorder="1" applyAlignment="1"/>
    <xf numFmtId="165" fontId="0" fillId="0" borderId="5" xfId="0" applyNumberFormat="1" applyBorder="1"/>
    <xf numFmtId="0" fontId="0" fillId="0" borderId="0" xfId="0" quotePrefix="1" applyBorder="1" applyAlignment="1">
      <alignment horizontal="center"/>
    </xf>
    <xf numFmtId="165" fontId="0" fillId="0" borderId="5" xfId="0" applyNumberFormat="1" applyBorder="1" applyAlignment="1">
      <alignment horizontal="center" vertical="center"/>
    </xf>
    <xf numFmtId="0" fontId="0" fillId="3" borderId="13" xfId="0" applyFill="1" applyBorder="1" applyAlignment="1"/>
    <xf numFmtId="0" fontId="0" fillId="0" borderId="15" xfId="0" applyBorder="1"/>
    <xf numFmtId="165" fontId="0" fillId="0" borderId="15" xfId="0" applyNumberFormat="1" applyBorder="1"/>
    <xf numFmtId="2" fontId="0" fillId="0" borderId="5" xfId="0" applyNumberFormat="1" applyBorder="1" applyAlignment="1">
      <alignment horizontal="right"/>
    </xf>
    <xf numFmtId="0" fontId="9" fillId="0" borderId="0" xfId="0" applyFont="1" applyAlignment="1">
      <alignment vertical="top"/>
    </xf>
    <xf numFmtId="0" fontId="13" fillId="0" borderId="5" xfId="0" applyFont="1" applyBorder="1" applyAlignment="1">
      <alignment horizontal="center"/>
    </xf>
    <xf numFmtId="0" fontId="0" fillId="2" borderId="5" xfId="0" applyFill="1" applyBorder="1" applyAlignment="1">
      <alignment horizontal="center"/>
    </xf>
    <xf numFmtId="0" fontId="0" fillId="0" borderId="0" xfId="0" applyFill="1" applyAlignment="1">
      <alignment horizontal="center" vertical="top" wrapText="1"/>
    </xf>
    <xf numFmtId="0" fontId="13" fillId="0" borderId="5" xfId="0" applyFont="1" applyFill="1" applyBorder="1" applyAlignment="1">
      <alignment horizontal="center" vertical="top" wrapText="1"/>
    </xf>
    <xf numFmtId="0" fontId="13" fillId="0" borderId="1" xfId="0" applyFont="1" applyFill="1" applyBorder="1" applyAlignment="1">
      <alignment horizontal="center" vertical="top" wrapText="1"/>
    </xf>
    <xf numFmtId="0" fontId="13" fillId="0" borderId="12" xfId="0" applyFont="1" applyFill="1" applyBorder="1" applyAlignment="1">
      <alignment horizontal="center" vertical="top" wrapText="1"/>
    </xf>
    <xf numFmtId="0" fontId="13" fillId="0" borderId="2" xfId="0" applyFont="1" applyFill="1" applyBorder="1" applyAlignment="1">
      <alignment horizontal="center" vertical="top" wrapText="1"/>
    </xf>
    <xf numFmtId="0" fontId="0" fillId="0" borderId="0" xfId="0" applyFill="1" applyAlignment="1">
      <alignment vertical="top" wrapText="1"/>
    </xf>
    <xf numFmtId="0" fontId="13" fillId="0" borderId="5" xfId="0" applyFont="1" applyFill="1" applyBorder="1" applyAlignment="1">
      <alignment vertical="top" wrapText="1"/>
    </xf>
    <xf numFmtId="0" fontId="40" fillId="4" borderId="5" xfId="0" applyFont="1" applyFill="1" applyBorder="1" applyAlignment="1">
      <alignment vertical="top" wrapText="1"/>
    </xf>
    <xf numFmtId="0" fontId="13" fillId="0" borderId="0" xfId="0" applyFont="1" applyAlignment="1">
      <alignment wrapText="1"/>
    </xf>
    <xf numFmtId="0" fontId="12" fillId="0" borderId="0" xfId="0" applyFont="1"/>
    <xf numFmtId="0" fontId="36" fillId="0" borderId="5" xfId="0" applyFont="1" applyBorder="1" applyAlignment="1">
      <alignment horizontal="center"/>
    </xf>
    <xf numFmtId="174" fontId="0" fillId="0" borderId="1" xfId="0" applyNumberFormat="1" applyBorder="1" applyAlignment="1">
      <alignment vertical="center"/>
    </xf>
    <xf numFmtId="174" fontId="0" fillId="0" borderId="1" xfId="0" applyNumberFormat="1" applyBorder="1" applyAlignment="1">
      <alignment vertical="top"/>
    </xf>
    <xf numFmtId="174" fontId="0" fillId="0" borderId="5" xfId="0" applyNumberFormat="1" applyBorder="1" applyAlignment="1">
      <alignment vertical="center"/>
    </xf>
    <xf numFmtId="0" fontId="4" fillId="0" borderId="0" xfId="0" applyFont="1" applyAlignment="1">
      <alignment vertical="top"/>
    </xf>
    <xf numFmtId="1" fontId="9" fillId="4" borderId="5" xfId="0" applyNumberFormat="1" applyFont="1" applyFill="1" applyBorder="1" applyAlignment="1">
      <alignment vertical="top"/>
    </xf>
    <xf numFmtId="0" fontId="5" fillId="4" borderId="5" xfId="0" applyFont="1" applyFill="1" applyBorder="1" applyAlignment="1">
      <alignment vertical="top"/>
    </xf>
    <xf numFmtId="0" fontId="9" fillId="4" borderId="0" xfId="0" applyFont="1" applyFill="1" applyAlignment="1">
      <alignment vertical="top"/>
    </xf>
    <xf numFmtId="0" fontId="9" fillId="4" borderId="5" xfId="0" applyFont="1" applyFill="1" applyBorder="1" applyAlignment="1">
      <alignment vertical="top"/>
    </xf>
    <xf numFmtId="0" fontId="9" fillId="4" borderId="0" xfId="0" applyFont="1" applyFill="1" applyAlignment="1">
      <alignment horizontal="right" vertical="top"/>
    </xf>
    <xf numFmtId="0" fontId="32" fillId="0" borderId="0" xfId="0" applyFont="1" applyAlignment="1">
      <alignment wrapText="1"/>
    </xf>
    <xf numFmtId="49" fontId="4" fillId="0" borderId="5" xfId="0" applyNumberFormat="1" applyFont="1" applyBorder="1" applyAlignment="1">
      <alignment horizontal="center"/>
    </xf>
    <xf numFmtId="0" fontId="2" fillId="0" borderId="0" xfId="5"/>
    <xf numFmtId="0" fontId="2" fillId="0" borderId="0" xfId="5" applyAlignment="1">
      <alignment horizontal="left" vertical="top"/>
    </xf>
    <xf numFmtId="0" fontId="4" fillId="0" borderId="0" xfId="5" applyFont="1" applyAlignment="1">
      <alignment horizontal="left" vertical="top" wrapText="1"/>
    </xf>
    <xf numFmtId="0" fontId="4" fillId="0" borderId="0" xfId="5" applyFont="1" applyAlignment="1">
      <alignment vertical="top"/>
    </xf>
    <xf numFmtId="0" fontId="4" fillId="0" borderId="0" xfId="5" applyFont="1" applyAlignment="1">
      <alignment vertical="top" wrapText="1"/>
    </xf>
    <xf numFmtId="0" fontId="2" fillId="0" borderId="0" xfId="5" applyAlignment="1">
      <alignment vertical="top"/>
    </xf>
    <xf numFmtId="0" fontId="4" fillId="0" borderId="5" xfId="5" applyFont="1" applyBorder="1" applyAlignment="1">
      <alignment vertical="center" wrapText="1"/>
    </xf>
    <xf numFmtId="0" fontId="4" fillId="0" borderId="5" xfId="5" applyFont="1" applyBorder="1" applyAlignment="1">
      <alignment horizontal="center" vertical="center" wrapText="1"/>
    </xf>
    <xf numFmtId="0" fontId="4" fillId="4" borderId="5" xfId="5" applyFont="1" applyFill="1" applyBorder="1" applyAlignment="1">
      <alignment horizontal="center" vertical="center" wrapText="1"/>
    </xf>
    <xf numFmtId="0" fontId="8" fillId="0" borderId="30" xfId="5" applyFont="1" applyBorder="1" applyAlignment="1">
      <alignment vertical="top" wrapText="1"/>
    </xf>
    <xf numFmtId="0" fontId="8" fillId="0" borderId="31" xfId="5" applyFont="1" applyBorder="1" applyAlignment="1">
      <alignment vertical="top" wrapText="1"/>
    </xf>
    <xf numFmtId="0" fontId="8" fillId="0" borderId="31" xfId="5" applyFont="1" applyBorder="1" applyAlignment="1">
      <alignment horizontal="center" vertical="top" wrapText="1"/>
    </xf>
    <xf numFmtId="0" fontId="8" fillId="4" borderId="29" xfId="5" applyFont="1" applyFill="1" applyBorder="1" applyAlignment="1">
      <alignment vertical="top" wrapText="1"/>
    </xf>
    <xf numFmtId="0" fontId="8" fillId="0" borderId="32" xfId="5" applyFont="1" applyBorder="1" applyAlignment="1">
      <alignment vertical="top" wrapText="1"/>
    </xf>
    <xf numFmtId="10" fontId="8" fillId="0" borderId="32" xfId="6" applyNumberFormat="1" applyFont="1" applyBorder="1" applyAlignment="1">
      <alignment vertical="top" wrapText="1"/>
    </xf>
    <xf numFmtId="0" fontId="8" fillId="0" borderId="32" xfId="5" applyFont="1" applyBorder="1" applyAlignment="1">
      <alignment horizontal="center" vertical="top" wrapText="1"/>
    </xf>
    <xf numFmtId="0" fontId="8" fillId="0" borderId="29" xfId="5" applyFont="1" applyBorder="1" applyAlignment="1">
      <alignment vertical="top" wrapText="1"/>
    </xf>
    <xf numFmtId="10" fontId="8" fillId="0" borderId="32" xfId="5" applyNumberFormat="1" applyFont="1" applyBorder="1" applyAlignment="1">
      <alignment vertical="top" wrapText="1"/>
    </xf>
    <xf numFmtId="0" fontId="8" fillId="0" borderId="32" xfId="5" applyFont="1" applyFill="1" applyBorder="1" applyAlignment="1">
      <alignment vertical="top" wrapText="1"/>
    </xf>
    <xf numFmtId="10" fontId="8" fillId="0" borderId="32" xfId="5" applyNumberFormat="1" applyFont="1" applyFill="1" applyBorder="1" applyAlignment="1">
      <alignment vertical="top" wrapText="1"/>
    </xf>
    <xf numFmtId="0" fontId="8" fillId="0" borderId="32" xfId="5" applyFont="1" applyFill="1" applyBorder="1" applyAlignment="1">
      <alignment horizontal="center" vertical="top" wrapText="1"/>
    </xf>
    <xf numFmtId="0" fontId="8" fillId="0" borderId="29" xfId="5" applyFont="1" applyFill="1" applyBorder="1" applyAlignment="1">
      <alignment vertical="top" wrapText="1"/>
    </xf>
    <xf numFmtId="0" fontId="7" fillId="0" borderId="29" xfId="5" applyFont="1" applyFill="1" applyBorder="1" applyAlignment="1">
      <alignment vertical="top" wrapText="1"/>
    </xf>
    <xf numFmtId="0" fontId="2" fillId="0" borderId="5" xfId="5" applyFill="1" applyBorder="1" applyAlignment="1">
      <alignment vertical="center"/>
    </xf>
    <xf numFmtId="10" fontId="0" fillId="0" borderId="5" xfId="7" applyNumberFormat="1" applyFont="1" applyFill="1" applyBorder="1" applyAlignment="1">
      <alignment horizontal="center" vertical="center"/>
    </xf>
    <xf numFmtId="49" fontId="2" fillId="0" borderId="5" xfId="5" applyNumberFormat="1" applyFill="1" applyBorder="1" applyAlignment="1">
      <alignment horizontal="left" vertical="center" indent="2"/>
    </xf>
    <xf numFmtId="0" fontId="4" fillId="0" borderId="5" xfId="5" applyFont="1" applyBorder="1" applyAlignment="1">
      <alignment vertical="center"/>
    </xf>
    <xf numFmtId="10" fontId="4" fillId="0" borderId="5" xfId="7" applyNumberFormat="1" applyFont="1" applyBorder="1" applyAlignment="1">
      <alignment horizontal="center" vertical="center"/>
    </xf>
    <xf numFmtId="0" fontId="2" fillId="2" borderId="5" xfId="5" applyFill="1" applyBorder="1" applyAlignment="1">
      <alignment vertical="center"/>
    </xf>
    <xf numFmtId="0" fontId="3" fillId="2" borderId="33" xfId="0" applyFont="1" applyFill="1" applyBorder="1" applyAlignment="1">
      <alignment horizontal="center" vertical="center" wrapText="1"/>
    </xf>
    <xf numFmtId="0" fontId="30" fillId="0" borderId="33" xfId="0" applyFont="1" applyBorder="1" applyAlignment="1">
      <alignment horizontal="left" vertical="top" wrapText="1"/>
    </xf>
    <xf numFmtId="0" fontId="5" fillId="0" borderId="33" xfId="0" applyFont="1" applyBorder="1" applyAlignment="1">
      <alignment horizontal="left" vertical="top" wrapText="1"/>
    </xf>
    <xf numFmtId="0" fontId="9" fillId="0" borderId="33" xfId="0" applyFont="1" applyBorder="1" applyAlignment="1">
      <alignment horizontal="left" vertical="top" wrapText="1"/>
    </xf>
    <xf numFmtId="0" fontId="30" fillId="0" borderId="33" xfId="0" applyFont="1" applyFill="1" applyBorder="1" applyAlignment="1">
      <alignment horizontal="left" vertical="top" wrapText="1"/>
    </xf>
    <xf numFmtId="0" fontId="4" fillId="0" borderId="0" xfId="0" applyFont="1" applyFill="1" applyAlignment="1">
      <alignment wrapText="1"/>
    </xf>
    <xf numFmtId="0" fontId="30" fillId="0" borderId="0" xfId="0" applyFont="1" applyFill="1" applyAlignment="1">
      <alignment wrapText="1"/>
    </xf>
    <xf numFmtId="0" fontId="43" fillId="0" borderId="0" xfId="0" applyFont="1" applyAlignment="1">
      <alignment wrapText="1"/>
    </xf>
    <xf numFmtId="0" fontId="42" fillId="0" borderId="33" xfId="0" applyFont="1" applyBorder="1" applyAlignment="1">
      <alignment horizontal="left" vertical="top" wrapText="1"/>
    </xf>
    <xf numFmtId="0" fontId="0" fillId="0" borderId="33" xfId="0" applyBorder="1" applyAlignment="1">
      <alignment horizontal="left" vertical="top" wrapText="1"/>
    </xf>
    <xf numFmtId="0" fontId="4" fillId="0" borderId="33" xfId="0" applyFont="1" applyBorder="1" applyAlignment="1">
      <alignment horizontal="center" vertical="top" wrapText="1"/>
    </xf>
    <xf numFmtId="0" fontId="4" fillId="0" borderId="33" xfId="0" applyFont="1" applyFill="1" applyBorder="1" applyAlignment="1">
      <alignment horizontal="left" vertical="top" wrapText="1"/>
    </xf>
    <xf numFmtId="0" fontId="4" fillId="0" borderId="0" xfId="0" applyFont="1" applyAlignment="1">
      <alignment vertical="center" wrapText="1"/>
    </xf>
    <xf numFmtId="0" fontId="3" fillId="0" borderId="0" xfId="0" applyFont="1" applyFill="1" applyAlignment="1">
      <alignment horizontal="center" vertical="center"/>
    </xf>
    <xf numFmtId="0" fontId="9" fillId="0" borderId="0" xfId="0" applyFont="1" applyFill="1" applyAlignment="1">
      <alignment horizontal="left" vertical="center"/>
    </xf>
    <xf numFmtId="0" fontId="9" fillId="0" borderId="5" xfId="0" applyFont="1" applyBorder="1" applyAlignment="1">
      <alignment horizontal="center" vertical="center"/>
    </xf>
    <xf numFmtId="165" fontId="9" fillId="0" borderId="0" xfId="0" applyNumberFormat="1" applyFont="1" applyBorder="1" applyAlignment="1">
      <alignment horizontal="center" vertical="top" wrapText="1"/>
    </xf>
    <xf numFmtId="173" fontId="0" fillId="0" borderId="5" xfId="3" applyNumberFormat="1" applyFont="1" applyBorder="1" applyAlignment="1">
      <alignment horizontal="right"/>
    </xf>
    <xf numFmtId="0" fontId="0" fillId="2" borderId="1" xfId="0" applyFill="1" applyBorder="1" applyAlignment="1">
      <alignment horizontal="left" vertical="top" wrapText="1"/>
    </xf>
    <xf numFmtId="173" fontId="0" fillId="2" borderId="12" xfId="3" applyNumberFormat="1" applyFont="1" applyFill="1" applyBorder="1" applyAlignment="1">
      <alignment horizontal="right"/>
    </xf>
    <xf numFmtId="173" fontId="0" fillId="2" borderId="2" xfId="3" applyNumberFormat="1" applyFont="1" applyFill="1" applyBorder="1" applyAlignment="1">
      <alignment horizontal="right"/>
    </xf>
    <xf numFmtId="49" fontId="0" fillId="0" borderId="0" xfId="0" applyNumberFormat="1" applyBorder="1" applyAlignment="1">
      <alignment horizontal="center" vertical="center"/>
    </xf>
    <xf numFmtId="9" fontId="0" fillId="0" borderId="5" xfId="0" applyNumberFormat="1" applyBorder="1" applyAlignment="1">
      <alignment horizontal="center" vertical="center"/>
    </xf>
    <xf numFmtId="173" fontId="0" fillId="2" borderId="5" xfId="0" applyNumberFormat="1" applyFill="1" applyBorder="1" applyAlignment="1">
      <alignment horizontal="right"/>
    </xf>
    <xf numFmtId="169" fontId="7" fillId="0" borderId="5" xfId="0" applyNumberFormat="1" applyFont="1" applyBorder="1" applyAlignment="1">
      <alignment horizontal="right" wrapText="1"/>
    </xf>
    <xf numFmtId="0" fontId="0" fillId="0" borderId="0" xfId="0" applyAlignment="1">
      <alignment horizontal="left" vertical="top" wrapText="1"/>
    </xf>
    <xf numFmtId="0" fontId="9" fillId="0" borderId="0" xfId="0" applyFont="1" applyAlignment="1">
      <alignment horizontal="left" vertical="top"/>
    </xf>
    <xf numFmtId="0" fontId="0" fillId="0" borderId="0" xfId="0" applyAlignment="1">
      <alignment horizontal="left" vertical="top"/>
    </xf>
    <xf numFmtId="0" fontId="0" fillId="2" borderId="5" xfId="0" applyFill="1" applyBorder="1"/>
    <xf numFmtId="0" fontId="0" fillId="0" borderId="0" xfId="0"/>
    <xf numFmtId="0" fontId="4" fillId="0" borderId="0" xfId="0" applyFont="1" applyAlignment="1">
      <alignment horizontal="left" vertical="top"/>
    </xf>
    <xf numFmtId="0" fontId="0" fillId="2" borderId="5" xfId="0" applyFill="1" applyBorder="1" applyAlignment="1">
      <alignment vertical="center"/>
    </xf>
    <xf numFmtId="0" fontId="4" fillId="0" borderId="5" xfId="0" applyFont="1" applyBorder="1" applyAlignment="1">
      <alignment horizontal="center" vertical="center"/>
    </xf>
    <xf numFmtId="0" fontId="4" fillId="2" borderId="5" xfId="0" applyFont="1" applyFill="1" applyBorder="1" applyAlignment="1">
      <alignment horizontal="center" vertical="center"/>
    </xf>
    <xf numFmtId="0" fontId="0" fillId="0" borderId="5" xfId="0" applyBorder="1" applyAlignment="1">
      <alignment vertical="center" wrapText="1"/>
    </xf>
    <xf numFmtId="37" fontId="2" fillId="0" borderId="5" xfId="2" applyNumberFormat="1" applyBorder="1" applyAlignment="1">
      <alignment horizontal="right"/>
    </xf>
    <xf numFmtId="0" fontId="12" fillId="0" borderId="5" xfId="0" applyFont="1" applyBorder="1" applyAlignment="1">
      <alignment vertical="center"/>
    </xf>
    <xf numFmtId="37" fontId="4" fillId="0" borderId="5" xfId="2" applyNumberFormat="1" applyFont="1" applyBorder="1" applyAlignment="1">
      <alignment horizontal="right"/>
    </xf>
    <xf numFmtId="0" fontId="12" fillId="2" borderId="5" xfId="0" applyFont="1" applyFill="1" applyBorder="1" applyAlignment="1">
      <alignment horizontal="right"/>
    </xf>
    <xf numFmtId="0" fontId="9" fillId="0" borderId="5" xfId="0" applyFont="1" applyBorder="1" applyAlignment="1">
      <alignment vertical="center"/>
    </xf>
    <xf numFmtId="0" fontId="9" fillId="0" borderId="5" xfId="0" applyFont="1" applyFill="1" applyBorder="1" applyAlignment="1">
      <alignment horizontal="right"/>
    </xf>
    <xf numFmtId="0" fontId="9" fillId="0" borderId="5" xfId="0" applyFont="1" applyBorder="1" applyAlignment="1">
      <alignment vertical="center" wrapText="1"/>
    </xf>
    <xf numFmtId="0" fontId="4" fillId="0" borderId="5" xfId="0" applyFont="1" applyFill="1" applyBorder="1" applyAlignment="1">
      <alignment horizontal="right"/>
    </xf>
    <xf numFmtId="37" fontId="2" fillId="0" borderId="10" xfId="2" applyNumberFormat="1" applyBorder="1" applyAlignment="1">
      <alignment horizontal="right"/>
    </xf>
    <xf numFmtId="37" fontId="0" fillId="0" borderId="12" xfId="0" applyNumberFormat="1" applyBorder="1" applyAlignment="1">
      <alignment horizontal="right"/>
    </xf>
    <xf numFmtId="37" fontId="4" fillId="0" borderId="12" xfId="2" applyNumberFormat="1" applyFont="1" applyBorder="1" applyAlignment="1">
      <alignment horizontal="right"/>
    </xf>
    <xf numFmtId="0" fontId="13" fillId="0" borderId="5" xfId="0" applyFont="1" applyBorder="1" applyAlignment="1">
      <alignment horizontal="center" vertical="center" wrapText="1"/>
    </xf>
    <xf numFmtId="37" fontId="0" fillId="0" borderId="5" xfId="0" applyNumberFormat="1" applyBorder="1" applyAlignment="1">
      <alignment horizontal="right"/>
    </xf>
    <xf numFmtId="37" fontId="4" fillId="0" borderId="5" xfId="0" applyNumberFormat="1" applyFont="1" applyBorder="1" applyAlignment="1">
      <alignment horizontal="right"/>
    </xf>
    <xf numFmtId="37" fontId="0" fillId="0" borderId="0" xfId="0" applyNumberFormat="1" applyBorder="1"/>
    <xf numFmtId="0" fontId="0" fillId="0" borderId="5" xfId="0" applyBorder="1" applyAlignment="1">
      <alignment horizontal="right"/>
    </xf>
    <xf numFmtId="0" fontId="14"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vertical="center"/>
    </xf>
    <xf numFmtId="0" fontId="9" fillId="0" borderId="0" xfId="0" applyFont="1" applyAlignment="1">
      <alignment horizontal="left" vertical="center"/>
    </xf>
    <xf numFmtId="0" fontId="9" fillId="0" borderId="0" xfId="0" applyFont="1" applyAlignment="1">
      <alignment horizontal="left" vertical="center" wrapText="1"/>
    </xf>
    <xf numFmtId="0" fontId="15" fillId="0" borderId="0" xfId="0" applyFont="1" applyAlignment="1">
      <alignment horizontal="left" vertical="center" wrapText="1"/>
    </xf>
    <xf numFmtId="9" fontId="2" fillId="0" borderId="5" xfId="4" applyBorder="1" applyAlignment="1">
      <alignment horizontal="right"/>
    </xf>
    <xf numFmtId="0" fontId="9" fillId="0" borderId="0" xfId="0" applyFont="1" applyBorder="1" applyAlignment="1">
      <alignment horizontal="left" vertical="top"/>
    </xf>
    <xf numFmtId="0" fontId="15" fillId="0" borderId="0" xfId="0" applyFont="1" applyAlignment="1">
      <alignment horizontal="left" vertical="center"/>
    </xf>
    <xf numFmtId="0" fontId="0" fillId="0" borderId="0" xfId="0" applyAlignment="1">
      <alignment horizontal="right"/>
    </xf>
    <xf numFmtId="0" fontId="9" fillId="0" borderId="0" xfId="0" applyFont="1" applyAlignment="1">
      <alignment horizontal="right"/>
    </xf>
    <xf numFmtId="0" fontId="15" fillId="0" borderId="0" xfId="0" applyFont="1"/>
    <xf numFmtId="0" fontId="4" fillId="0" borderId="0" xfId="0" applyFont="1" applyFill="1" applyBorder="1" applyAlignment="1">
      <alignment horizontal="left" vertical="top"/>
    </xf>
    <xf numFmtId="0" fontId="0" fillId="0" borderId="0" xfId="0" applyBorder="1" applyAlignment="1">
      <alignment horizontal="right"/>
    </xf>
    <xf numFmtId="0" fontId="5" fillId="0" borderId="5" xfId="0" applyFont="1" applyBorder="1" applyAlignment="1">
      <alignment horizontal="left" vertical="top" wrapText="1"/>
    </xf>
    <xf numFmtId="0" fontId="0" fillId="0" borderId="5" xfId="0" applyBorder="1" applyAlignment="1">
      <alignment horizontal="left" vertical="top" wrapText="1"/>
    </xf>
    <xf numFmtId="0" fontId="9" fillId="0" borderId="0" xfId="0" applyFont="1" applyAlignment="1">
      <alignment horizontal="left" vertical="top" wrapText="1"/>
    </xf>
    <xf numFmtId="0" fontId="0" fillId="0" borderId="0" xfId="0" applyAlignment="1">
      <alignment horizontal="left" vertical="top"/>
    </xf>
    <xf numFmtId="0" fontId="9" fillId="0" borderId="0" xfId="0" applyFont="1" applyBorder="1" applyAlignment="1">
      <alignment horizontal="left" vertical="top" wrapText="1"/>
    </xf>
    <xf numFmtId="0" fontId="9" fillId="0" borderId="0" xfId="0" applyFont="1" applyAlignment="1">
      <alignment horizontal="left" vertical="top"/>
    </xf>
    <xf numFmtId="0" fontId="9" fillId="0" borderId="10" xfId="0" applyFont="1" applyFill="1" applyBorder="1" applyAlignment="1">
      <alignment horizontal="left" vertical="top" wrapText="1"/>
    </xf>
    <xf numFmtId="0" fontId="9" fillId="0" borderId="5" xfId="0" applyFont="1" applyBorder="1" applyAlignment="1">
      <alignment horizontal="center" vertical="center" wrapText="1"/>
    </xf>
    <xf numFmtId="0" fontId="0" fillId="2" borderId="5" xfId="0" applyFill="1" applyBorder="1"/>
    <xf numFmtId="0" fontId="0" fillId="0" borderId="5" xfId="0" applyBorder="1"/>
    <xf numFmtId="0" fontId="4" fillId="0" borderId="0" xfId="0" applyFont="1" applyAlignment="1">
      <alignment horizontal="left" vertical="top"/>
    </xf>
    <xf numFmtId="0" fontId="0" fillId="0" borderId="0" xfId="0"/>
    <xf numFmtId="0" fontId="5" fillId="0" borderId="5" xfId="0" applyFont="1" applyBorder="1" applyAlignment="1">
      <alignment horizontal="left" vertical="top" wrapText="1"/>
    </xf>
    <xf numFmtId="0" fontId="6" fillId="0" borderId="5" xfId="1" applyBorder="1" applyAlignment="1" applyProtection="1">
      <alignment horizontal="left" vertical="top" wrapText="1"/>
    </xf>
    <xf numFmtId="0" fontId="5" fillId="0" borderId="1" xfId="0" applyFont="1" applyBorder="1" applyAlignment="1">
      <alignment horizontal="left" vertical="top" wrapText="1"/>
    </xf>
    <xf numFmtId="0" fontId="5" fillId="0" borderId="2" xfId="0" applyFont="1" applyBorder="1" applyAlignment="1">
      <alignment horizontal="left" vertical="top" wrapText="1"/>
    </xf>
    <xf numFmtId="0" fontId="3" fillId="2" borderId="0" xfId="0" applyFont="1" applyFill="1" applyAlignment="1">
      <alignment horizontal="center" vertical="center"/>
    </xf>
    <xf numFmtId="0" fontId="0" fillId="0" borderId="0" xfId="0" applyAlignment="1"/>
    <xf numFmtId="0" fontId="0" fillId="0" borderId="0" xfId="0" applyAlignment="1">
      <alignment horizontal="left" vertical="top" wrapText="1"/>
    </xf>
    <xf numFmtId="0" fontId="0" fillId="0" borderId="10" xfId="0" applyBorder="1" applyAlignment="1">
      <alignment horizontal="left" vertical="top" wrapText="1"/>
    </xf>
    <xf numFmtId="0" fontId="2" fillId="0" borderId="0" xfId="0" applyFont="1" applyFill="1" applyBorder="1" applyAlignment="1">
      <alignment horizontal="left" vertical="top" wrapText="1"/>
    </xf>
    <xf numFmtId="0" fontId="9" fillId="0" borderId="1" xfId="0" applyFont="1" applyBorder="1" applyAlignment="1">
      <alignment horizontal="left" vertical="top" wrapText="1"/>
    </xf>
    <xf numFmtId="0" fontId="2" fillId="0" borderId="12" xfId="0" applyFont="1" applyBorder="1" applyAlignment="1">
      <alignment horizontal="left" vertical="top" wrapText="1"/>
    </xf>
    <xf numFmtId="0" fontId="2" fillId="0" borderId="2" xfId="0" applyFont="1" applyBorder="1" applyAlignment="1">
      <alignment horizontal="left" vertical="top" wrapText="1"/>
    </xf>
    <xf numFmtId="0" fontId="6" fillId="0" borderId="9" xfId="1" applyBorder="1" applyAlignment="1" applyProtection="1"/>
    <xf numFmtId="0" fontId="0" fillId="0" borderId="10" xfId="0" applyBorder="1" applyAlignment="1"/>
    <xf numFmtId="0" fontId="0" fillId="0" borderId="11" xfId="0" applyBorder="1" applyAlignment="1"/>
    <xf numFmtId="0" fontId="5" fillId="0" borderId="5" xfId="1" applyFont="1" applyBorder="1" applyAlignment="1" applyProtection="1">
      <alignment horizontal="left" vertical="top" wrapText="1"/>
    </xf>
    <xf numFmtId="0" fontId="4" fillId="0" borderId="0" xfId="0" applyFont="1" applyBorder="1" applyAlignment="1">
      <alignment horizontal="left" vertical="center" wrapText="1"/>
    </xf>
    <xf numFmtId="0" fontId="0" fillId="0" borderId="0" xfId="0" applyBorder="1" applyAlignment="1"/>
    <xf numFmtId="0" fontId="0" fillId="0" borderId="5" xfId="0" applyBorder="1" applyAlignment="1">
      <alignment horizontal="left" vertical="top" wrapText="1"/>
    </xf>
    <xf numFmtId="0" fontId="9" fillId="0" borderId="0" xfId="0" applyFont="1" applyAlignment="1">
      <alignment horizontal="left" vertical="top" wrapText="1"/>
    </xf>
    <xf numFmtId="0" fontId="9" fillId="0" borderId="5" xfId="0" applyFont="1" applyBorder="1" applyAlignment="1">
      <alignment horizontal="left" vertical="top" wrapText="1"/>
    </xf>
    <xf numFmtId="0" fontId="0" fillId="0" borderId="12" xfId="0" applyBorder="1" applyAlignment="1">
      <alignment horizontal="left" vertical="top" wrapText="1"/>
    </xf>
    <xf numFmtId="0" fontId="0" fillId="0" borderId="2" xfId="0" applyBorder="1" applyAlignment="1">
      <alignment horizontal="left" vertical="top" wrapText="1"/>
    </xf>
    <xf numFmtId="0" fontId="9" fillId="0" borderId="0" xfId="0" applyFont="1" applyAlignment="1">
      <alignment horizontal="left" vertical="center" wrapText="1"/>
    </xf>
    <xf numFmtId="0" fontId="0" fillId="0" borderId="0" xfId="0" applyAlignment="1">
      <alignment horizontal="left" vertical="center" wrapText="1"/>
    </xf>
    <xf numFmtId="0" fontId="9" fillId="0" borderId="5" xfId="0" applyFont="1" applyBorder="1" applyAlignment="1">
      <alignment horizontal="left" vertical="center" wrapText="1"/>
    </xf>
    <xf numFmtId="0" fontId="4" fillId="0" borderId="5" xfId="0" applyFont="1" applyBorder="1" applyAlignment="1">
      <alignment horizontal="left" vertical="center" wrapText="1"/>
    </xf>
    <xf numFmtId="0" fontId="0" fillId="0" borderId="5" xfId="0" applyBorder="1" applyAlignment="1">
      <alignment horizontal="left" vertical="center" wrapText="1"/>
    </xf>
    <xf numFmtId="0" fontId="9" fillId="0" borderId="1" xfId="0" applyFont="1" applyBorder="1" applyAlignment="1">
      <alignment horizontal="left" vertical="center" wrapText="1"/>
    </xf>
    <xf numFmtId="0" fontId="0" fillId="0" borderId="12" xfId="0" applyBorder="1" applyAlignment="1">
      <alignment horizontal="left" vertical="center" wrapText="1"/>
    </xf>
    <xf numFmtId="0" fontId="0" fillId="0" borderId="2" xfId="0" applyBorder="1" applyAlignment="1">
      <alignment horizontal="left" vertical="center" wrapText="1"/>
    </xf>
    <xf numFmtId="0" fontId="9" fillId="0" borderId="0" xfId="0" applyFont="1" applyAlignment="1">
      <alignment horizontal="left" wrapText="1"/>
    </xf>
    <xf numFmtId="0" fontId="4" fillId="0" borderId="5" xfId="0" applyFont="1" applyBorder="1" applyAlignment="1">
      <alignment vertical="center"/>
    </xf>
    <xf numFmtId="0" fontId="4" fillId="0" borderId="0" xfId="0" applyFont="1" applyAlignment="1">
      <alignment horizontal="left" vertical="center"/>
    </xf>
    <xf numFmtId="0" fontId="0" fillId="0" borderId="0" xfId="0" applyAlignment="1">
      <alignment horizontal="left" vertical="center"/>
    </xf>
    <xf numFmtId="0" fontId="0" fillId="0" borderId="5" xfId="0" applyFill="1" applyBorder="1" applyAlignment="1">
      <alignment vertical="center"/>
    </xf>
    <xf numFmtId="0" fontId="4" fillId="0" borderId="0" xfId="0" applyFont="1" applyAlignment="1"/>
    <xf numFmtId="0" fontId="4" fillId="0" borderId="10" xfId="0" applyFont="1" applyFill="1" applyBorder="1" applyAlignment="1">
      <alignment horizontal="left" vertical="center" wrapText="1"/>
    </xf>
    <xf numFmtId="0" fontId="0" fillId="0" borderId="10" xfId="0" applyFill="1" applyBorder="1" applyAlignment="1">
      <alignment horizontal="left" vertical="center" wrapText="1"/>
    </xf>
    <xf numFmtId="0" fontId="0" fillId="2" borderId="5" xfId="0" applyFill="1" applyBorder="1" applyAlignment="1">
      <alignment vertical="center"/>
    </xf>
    <xf numFmtId="0" fontId="0" fillId="0" borderId="5" xfId="0" applyBorder="1" applyAlignment="1">
      <alignment vertical="center"/>
    </xf>
    <xf numFmtId="0" fontId="5" fillId="0" borderId="1" xfId="0" applyFont="1" applyFill="1" applyBorder="1" applyAlignment="1"/>
    <xf numFmtId="0" fontId="0" fillId="0" borderId="2" xfId="0" applyFill="1" applyBorder="1" applyAlignment="1"/>
    <xf numFmtId="0" fontId="9" fillId="0" borderId="1" xfId="0" applyFont="1" applyFill="1" applyBorder="1" applyAlignment="1"/>
    <xf numFmtId="0" fontId="0" fillId="0" borderId="1" xfId="0" applyFill="1" applyBorder="1" applyAlignment="1">
      <alignment vertical="center" wrapText="1"/>
    </xf>
    <xf numFmtId="0" fontId="0" fillId="0" borderId="2" xfId="0" applyFill="1" applyBorder="1" applyAlignment="1">
      <alignment vertical="center" wrapText="1"/>
    </xf>
    <xf numFmtId="0" fontId="0" fillId="0" borderId="0" xfId="0" applyFill="1" applyAlignment="1"/>
    <xf numFmtId="0" fontId="9" fillId="0" borderId="10" xfId="0" applyFont="1" applyFill="1" applyBorder="1" applyAlignment="1">
      <alignment horizontal="left" vertical="center" wrapText="1"/>
    </xf>
    <xf numFmtId="0" fontId="4" fillId="0" borderId="5" xfId="0" applyFont="1" applyBorder="1" applyAlignment="1">
      <alignment horizontal="center" vertical="center"/>
    </xf>
    <xf numFmtId="0" fontId="17" fillId="0" borderId="0" xfId="0" applyFont="1" applyFill="1" applyAlignment="1"/>
    <xf numFmtId="0" fontId="17" fillId="0" borderId="6" xfId="0" applyFont="1" applyFill="1" applyBorder="1" applyAlignment="1">
      <alignment horizontal="left" vertical="top" wrapText="1"/>
    </xf>
    <xf numFmtId="0" fontId="17" fillId="0" borderId="7" xfId="0" applyFont="1" applyFill="1" applyBorder="1" applyAlignment="1">
      <alignment horizontal="left" vertical="top" wrapText="1"/>
    </xf>
    <xf numFmtId="0" fontId="17" fillId="0" borderId="7" xfId="0" applyFont="1" applyFill="1" applyBorder="1" applyAlignment="1"/>
    <xf numFmtId="0" fontId="17" fillId="0" borderId="8" xfId="0" applyFont="1" applyFill="1" applyBorder="1" applyAlignment="1"/>
    <xf numFmtId="0" fontId="17" fillId="0" borderId="9" xfId="0" applyFont="1" applyFill="1" applyBorder="1" applyAlignment="1"/>
    <xf numFmtId="0" fontId="17" fillId="0" borderId="10" xfId="0" applyFont="1" applyFill="1" applyBorder="1" applyAlignment="1"/>
    <xf numFmtId="0" fontId="17" fillId="0" borderId="11" xfId="0" applyFont="1" applyFill="1" applyBorder="1" applyAlignment="1"/>
    <xf numFmtId="0" fontId="19" fillId="0" borderId="1" xfId="0" applyFont="1" applyFill="1" applyBorder="1" applyAlignment="1"/>
    <xf numFmtId="0" fontId="17" fillId="0" borderId="12" xfId="0" applyFont="1" applyFill="1" applyBorder="1" applyAlignment="1"/>
    <xf numFmtId="0" fontId="17" fillId="0" borderId="2" xfId="0" applyFont="1" applyFill="1" applyBorder="1" applyAlignment="1"/>
    <xf numFmtId="0" fontId="17" fillId="0" borderId="1" xfId="0" applyFont="1" applyFill="1" applyBorder="1" applyAlignment="1">
      <alignment horizontal="left" vertical="top" wrapText="1"/>
    </xf>
    <xf numFmtId="0" fontId="17" fillId="0" borderId="12" xfId="0" applyFont="1" applyFill="1" applyBorder="1" applyAlignment="1">
      <alignment horizontal="left" vertical="top" wrapText="1"/>
    </xf>
    <xf numFmtId="0" fontId="17" fillId="0" borderId="2" xfId="0" applyFont="1" applyFill="1" applyBorder="1" applyAlignment="1">
      <alignment horizontal="left" vertical="top" wrapText="1"/>
    </xf>
    <xf numFmtId="0" fontId="17" fillId="0" borderId="5" xfId="0" applyFont="1" applyFill="1" applyBorder="1" applyAlignment="1">
      <alignment horizontal="left" vertical="top" wrapText="1"/>
    </xf>
    <xf numFmtId="0" fontId="19" fillId="0" borderId="7" xfId="0" applyFont="1" applyFill="1" applyBorder="1" applyAlignment="1">
      <alignment horizontal="left" vertical="top" wrapText="1"/>
    </xf>
    <xf numFmtId="0" fontId="17" fillId="0" borderId="13" xfId="0" applyFont="1" applyFill="1" applyBorder="1" applyAlignment="1">
      <alignment horizontal="left" vertical="top" wrapText="1"/>
    </xf>
    <xf numFmtId="0" fontId="21" fillId="0" borderId="0" xfId="0" applyFont="1" applyFill="1" applyBorder="1" applyAlignment="1"/>
    <xf numFmtId="0" fontId="17" fillId="0" borderId="0" xfId="0" applyFont="1" applyFill="1" applyBorder="1" applyAlignment="1"/>
    <xf numFmtId="0" fontId="19" fillId="0" borderId="5" xfId="0" applyFont="1" applyFill="1" applyBorder="1" applyAlignment="1"/>
    <xf numFmtId="0" fontId="17" fillId="0" borderId="5" xfId="0" applyFont="1" applyFill="1" applyBorder="1" applyAlignment="1"/>
    <xf numFmtId="0" fontId="17" fillId="0" borderId="0" xfId="0" applyFont="1" applyFill="1" applyBorder="1" applyAlignment="1">
      <alignment horizontal="left" vertical="top" wrapText="1"/>
    </xf>
    <xf numFmtId="0" fontId="17" fillId="0" borderId="3" xfId="0" applyFont="1" applyFill="1" applyBorder="1" applyAlignment="1"/>
    <xf numFmtId="0" fontId="17" fillId="0" borderId="4" xfId="0" applyFont="1" applyFill="1" applyBorder="1" applyAlignment="1"/>
    <xf numFmtId="0" fontId="17" fillId="0" borderId="5" xfId="0" applyFont="1" applyFill="1" applyBorder="1" applyAlignment="1">
      <alignment horizontal="left" vertical="top"/>
    </xf>
    <xf numFmtId="0" fontId="17" fillId="0" borderId="15" xfId="0" applyFont="1" applyFill="1" applyBorder="1" applyAlignment="1">
      <alignment horizontal="left" vertical="top" wrapText="1"/>
    </xf>
    <xf numFmtId="0" fontId="19" fillId="0" borderId="1" xfId="0" applyFont="1" applyFill="1" applyBorder="1" applyAlignment="1">
      <alignment horizontal="left" vertical="top" wrapText="1"/>
    </xf>
    <xf numFmtId="0" fontId="19" fillId="0" borderId="12" xfId="0" applyFont="1" applyFill="1" applyBorder="1" applyAlignment="1">
      <alignment horizontal="left" vertical="top" wrapText="1"/>
    </xf>
    <xf numFmtId="0" fontId="19" fillId="0" borderId="2" xfId="0" applyFont="1" applyFill="1" applyBorder="1" applyAlignment="1">
      <alignment horizontal="left" vertical="top" wrapText="1"/>
    </xf>
    <xf numFmtId="0" fontId="17" fillId="0" borderId="6" xfId="0" applyFont="1" applyFill="1" applyBorder="1" applyAlignment="1">
      <alignment horizontal="left"/>
    </xf>
    <xf numFmtId="0" fontId="17" fillId="0" borderId="8" xfId="0" applyFont="1" applyFill="1" applyBorder="1" applyAlignment="1">
      <alignment horizontal="left"/>
    </xf>
    <xf numFmtId="0" fontId="17" fillId="0" borderId="2" xfId="0" applyFont="1" applyFill="1" applyBorder="1" applyAlignment="1">
      <alignment wrapText="1"/>
    </xf>
    <xf numFmtId="0" fontId="17" fillId="0" borderId="0" xfId="0" applyFont="1" applyFill="1" applyAlignment="1">
      <alignment horizontal="left" vertical="top" wrapText="1"/>
    </xf>
    <xf numFmtId="0" fontId="17" fillId="0" borderId="0" xfId="0" applyFont="1" applyFill="1" applyAlignment="1">
      <alignment horizontal="left" vertical="top"/>
    </xf>
    <xf numFmtId="0" fontId="28" fillId="0" borderId="0" xfId="0" applyFont="1" applyFill="1" applyAlignment="1">
      <alignment vertical="top" wrapText="1"/>
    </xf>
    <xf numFmtId="0" fontId="26" fillId="0" borderId="0" xfId="0" applyFont="1" applyFill="1" applyAlignment="1">
      <alignment vertical="top" wrapText="1"/>
    </xf>
    <xf numFmtId="0" fontId="17" fillId="0" borderId="1" xfId="0" applyFont="1" applyFill="1" applyBorder="1" applyAlignment="1"/>
    <xf numFmtId="0" fontId="19" fillId="0" borderId="0" xfId="0" applyFont="1" applyFill="1" applyAlignment="1">
      <alignment horizontal="left" vertical="top" wrapText="1"/>
    </xf>
    <xf numFmtId="0" fontId="19" fillId="0" borderId="0" xfId="0" applyFont="1" applyFill="1" applyBorder="1" applyAlignment="1"/>
    <xf numFmtId="0" fontId="17" fillId="0" borderId="8" xfId="0" applyFont="1" applyFill="1" applyBorder="1" applyAlignment="1">
      <alignment horizontal="left" vertical="top"/>
    </xf>
    <xf numFmtId="0" fontId="17" fillId="0" borderId="9" xfId="0" applyFont="1" applyFill="1" applyBorder="1" applyAlignment="1">
      <alignment horizontal="left" vertical="top" wrapText="1"/>
    </xf>
    <xf numFmtId="0" fontId="17" fillId="0" borderId="10" xfId="0" applyFont="1" applyFill="1" applyBorder="1" applyAlignment="1">
      <alignment horizontal="left" vertical="top"/>
    </xf>
    <xf numFmtId="0" fontId="17" fillId="0" borderId="11" xfId="0" applyFont="1" applyFill="1" applyBorder="1" applyAlignment="1">
      <alignment horizontal="left" vertical="top"/>
    </xf>
    <xf numFmtId="0" fontId="17" fillId="0" borderId="8" xfId="0" applyFont="1" applyFill="1" applyBorder="1" applyAlignment="1">
      <alignment wrapText="1"/>
    </xf>
    <xf numFmtId="0" fontId="17" fillId="0" borderId="13" xfId="0" applyFont="1" applyFill="1" applyBorder="1" applyAlignment="1">
      <alignment wrapText="1"/>
    </xf>
    <xf numFmtId="0" fontId="17" fillId="0" borderId="6" xfId="0" applyFont="1" applyFill="1" applyBorder="1" applyAlignment="1">
      <alignment wrapText="1"/>
    </xf>
    <xf numFmtId="0" fontId="19" fillId="0" borderId="1" xfId="0" applyFont="1" applyFill="1" applyBorder="1" applyAlignment="1">
      <alignment horizontal="center" vertical="top" wrapText="1"/>
    </xf>
    <xf numFmtId="0" fontId="17" fillId="0" borderId="12" xfId="0" applyFont="1" applyFill="1" applyBorder="1" applyAlignment="1">
      <alignment horizontal="center" vertical="top" wrapText="1"/>
    </xf>
    <xf numFmtId="0" fontId="17" fillId="0" borderId="12" xfId="0" applyFont="1" applyFill="1" applyBorder="1" applyAlignment="1">
      <alignment wrapText="1"/>
    </xf>
    <xf numFmtId="0" fontId="17" fillId="0" borderId="0" xfId="0" applyFont="1" applyFill="1" applyBorder="1" applyAlignment="1">
      <alignment vertical="top" wrapText="1"/>
    </xf>
    <xf numFmtId="0" fontId="17" fillId="0" borderId="14" xfId="0" applyFont="1" applyFill="1" applyBorder="1" applyAlignment="1"/>
    <xf numFmtId="0" fontId="19" fillId="0" borderId="10" xfId="0" applyFont="1" applyFill="1" applyBorder="1" applyAlignment="1">
      <alignment vertical="top" wrapText="1"/>
    </xf>
    <xf numFmtId="0" fontId="17" fillId="0" borderId="10" xfId="0" applyFont="1" applyFill="1" applyBorder="1" applyAlignment="1">
      <alignment vertical="top" wrapText="1"/>
    </xf>
    <xf numFmtId="0" fontId="19" fillId="0" borderId="0" xfId="0" applyFont="1" applyFill="1" applyBorder="1" applyAlignment="1">
      <alignment horizontal="left" vertical="top" wrapText="1"/>
    </xf>
    <xf numFmtId="0" fontId="17" fillId="0" borderId="0" xfId="0" applyFont="1" applyFill="1" applyAlignment="1">
      <alignment wrapText="1"/>
    </xf>
    <xf numFmtId="0" fontId="19" fillId="0" borderId="0" xfId="0" applyFont="1" applyFill="1" applyAlignment="1">
      <alignment wrapText="1"/>
    </xf>
    <xf numFmtId="0" fontId="21" fillId="0" borderId="0" xfId="0" applyFont="1" applyFill="1" applyAlignment="1"/>
    <xf numFmtId="0" fontId="19" fillId="0" borderId="0" xfId="0" applyFont="1" applyFill="1" applyAlignment="1">
      <alignment vertical="top" wrapText="1"/>
    </xf>
    <xf numFmtId="0" fontId="17" fillId="0" borderId="1" xfId="0" applyFont="1" applyFill="1" applyBorder="1" applyAlignment="1" applyProtection="1">
      <protection locked="0"/>
    </xf>
    <xf numFmtId="0" fontId="17" fillId="0" borderId="12" xfId="0" applyFont="1" applyFill="1" applyBorder="1" applyAlignment="1" applyProtection="1">
      <protection locked="0"/>
    </xf>
    <xf numFmtId="0" fontId="17" fillId="0" borderId="2" xfId="0" applyFont="1" applyFill="1" applyBorder="1" applyAlignment="1" applyProtection="1">
      <protection locked="0"/>
    </xf>
    <xf numFmtId="0" fontId="16" fillId="0" borderId="0" xfId="0" applyFont="1" applyFill="1" applyAlignment="1">
      <alignment horizontal="center" vertical="center"/>
    </xf>
    <xf numFmtId="0" fontId="17" fillId="0" borderId="0" xfId="0" applyFont="1" applyFill="1" applyAlignment="1">
      <alignment horizontal="center" vertical="center"/>
    </xf>
    <xf numFmtId="0" fontId="30" fillId="2" borderId="1" xfId="0" applyFont="1" applyFill="1" applyBorder="1" applyAlignment="1"/>
    <xf numFmtId="0" fontId="0" fillId="0" borderId="12" xfId="0" applyBorder="1" applyAlignment="1"/>
    <xf numFmtId="0" fontId="0" fillId="0" borderId="2" xfId="0" applyBorder="1" applyAlignment="1"/>
    <xf numFmtId="0" fontId="9" fillId="0" borderId="12" xfId="0" applyFont="1" applyBorder="1" applyAlignment="1">
      <alignment horizontal="left" vertical="top" wrapText="1"/>
    </xf>
    <xf numFmtId="0" fontId="9" fillId="0" borderId="2" xfId="0" applyFont="1" applyBorder="1" applyAlignment="1">
      <alignment horizontal="left" vertical="top" wrapText="1"/>
    </xf>
    <xf numFmtId="0" fontId="9" fillId="0" borderId="7" xfId="0" applyFont="1" applyBorder="1" applyAlignment="1">
      <alignment horizontal="left" vertical="top" wrapText="1"/>
    </xf>
    <xf numFmtId="0" fontId="9" fillId="0" borderId="0" xfId="0" applyFont="1" applyBorder="1" applyAlignment="1">
      <alignment horizontal="left" vertical="top" wrapText="1"/>
    </xf>
    <xf numFmtId="0" fontId="9" fillId="0" borderId="6" xfId="0" applyFont="1" applyBorder="1" applyAlignment="1">
      <alignment horizontal="left" vertical="top" wrapText="1"/>
    </xf>
    <xf numFmtId="0" fontId="9" fillId="0" borderId="8" xfId="0" applyFont="1" applyBorder="1" applyAlignment="1">
      <alignment horizontal="left" vertical="top" wrapText="1"/>
    </xf>
    <xf numFmtId="0" fontId="9" fillId="0" borderId="9" xfId="0" applyFont="1" applyBorder="1" applyAlignment="1">
      <alignment horizontal="left" vertical="top" wrapText="1"/>
    </xf>
    <xf numFmtId="0" fontId="9" fillId="0" borderId="10" xfId="0" applyFont="1" applyBorder="1" applyAlignment="1">
      <alignment horizontal="left" vertical="top" wrapText="1"/>
    </xf>
    <xf numFmtId="0" fontId="9" fillId="0" borderId="11" xfId="0" applyFont="1" applyBorder="1" applyAlignment="1">
      <alignment horizontal="left" vertical="top" wrapText="1"/>
    </xf>
    <xf numFmtId="0" fontId="9" fillId="0" borderId="0" xfId="0" applyFont="1" applyAlignment="1">
      <alignment horizontal="left" vertical="top"/>
    </xf>
    <xf numFmtId="0" fontId="9" fillId="0" borderId="10" xfId="0" applyFont="1" applyBorder="1" applyAlignment="1">
      <alignment horizontal="left" vertical="top"/>
    </xf>
    <xf numFmtId="0" fontId="0" fillId="0" borderId="10" xfId="0" applyBorder="1" applyAlignment="1">
      <alignment horizontal="left" vertical="top"/>
    </xf>
    <xf numFmtId="0" fontId="14" fillId="0" borderId="0" xfId="0" applyFont="1" applyAlignment="1">
      <alignment horizontal="left" vertical="top"/>
    </xf>
    <xf numFmtId="0" fontId="0" fillId="0" borderId="0" xfId="0" applyAlignment="1">
      <alignment horizontal="left" vertical="top"/>
    </xf>
    <xf numFmtId="0" fontId="9" fillId="0" borderId="0" xfId="0" applyFont="1" applyAlignment="1">
      <alignment vertical="top" wrapText="1"/>
    </xf>
    <xf numFmtId="0" fontId="4" fillId="0" borderId="10" xfId="0" applyFont="1" applyBorder="1" applyAlignment="1">
      <alignment horizontal="left" vertical="center" wrapText="1"/>
    </xf>
    <xf numFmtId="0" fontId="0" fillId="0" borderId="10" xfId="0" applyBorder="1" applyAlignment="1">
      <alignment horizontal="left" vertical="center" wrapText="1"/>
    </xf>
    <xf numFmtId="0" fontId="0" fillId="0" borderId="15" xfId="0" applyBorder="1" applyAlignment="1"/>
    <xf numFmtId="0" fontId="0" fillId="0" borderId="5" xfId="0" applyBorder="1" applyAlignment="1"/>
    <xf numFmtId="0" fontId="0" fillId="0" borderId="13" xfId="0" applyBorder="1" applyAlignment="1">
      <alignment horizontal="left" wrapText="1"/>
    </xf>
    <xf numFmtId="0" fontId="0" fillId="0" borderId="15" xfId="0" applyBorder="1" applyAlignment="1">
      <alignment horizontal="left" wrapText="1"/>
    </xf>
    <xf numFmtId="49" fontId="9" fillId="0" borderId="1" xfId="0" applyNumberFormat="1" applyFont="1" applyBorder="1" applyAlignment="1">
      <alignment horizontal="center" vertical="center"/>
    </xf>
    <xf numFmtId="49" fontId="9" fillId="0" borderId="2" xfId="0" applyNumberFormat="1" applyFont="1" applyBorder="1" applyAlignment="1">
      <alignment horizontal="center" vertical="center"/>
    </xf>
    <xf numFmtId="0" fontId="4" fillId="0" borderId="0" xfId="0" applyFont="1" applyAlignment="1">
      <alignment horizontal="left" vertical="top" wrapText="1"/>
    </xf>
    <xf numFmtId="0" fontId="0" fillId="0" borderId="7" xfId="0" applyBorder="1" applyAlignment="1">
      <alignment horizontal="left" vertical="top"/>
    </xf>
    <xf numFmtId="0" fontId="4" fillId="0" borderId="10" xfId="0" applyFont="1" applyBorder="1" applyAlignment="1">
      <alignment horizontal="left" vertical="top" wrapText="1"/>
    </xf>
    <xf numFmtId="0" fontId="9" fillId="0" borderId="10" xfId="0" applyFont="1" applyBorder="1" applyAlignment="1">
      <alignment wrapText="1"/>
    </xf>
    <xf numFmtId="0" fontId="9" fillId="0" borderId="0" xfId="0" applyFont="1" applyBorder="1" applyAlignment="1">
      <alignment wrapText="1"/>
    </xf>
    <xf numFmtId="0" fontId="9" fillId="0" borderId="5" xfId="0" applyFont="1" applyBorder="1" applyAlignment="1">
      <alignment horizontal="center" vertical="center"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0" fillId="0" borderId="0" xfId="0" applyAlignment="1">
      <alignment wrapText="1"/>
    </xf>
    <xf numFmtId="0" fontId="9" fillId="0" borderId="10" xfId="0" applyFont="1" applyFill="1" applyBorder="1" applyAlignment="1">
      <alignment horizontal="left" vertical="top" wrapText="1"/>
    </xf>
    <xf numFmtId="0" fontId="0" fillId="0" borderId="10" xfId="0" applyFill="1" applyBorder="1" applyAlignment="1">
      <alignment wrapText="1"/>
    </xf>
    <xf numFmtId="0" fontId="0" fillId="2" borderId="5" xfId="0" applyFill="1" applyBorder="1" applyAlignment="1"/>
    <xf numFmtId="0" fontId="0" fillId="0" borderId="5" xfId="0" applyFill="1" applyBorder="1" applyAlignment="1">
      <alignment horizontal="left" vertical="top" wrapText="1"/>
    </xf>
    <xf numFmtId="0" fontId="0" fillId="0" borderId="5" xfId="0" applyFill="1" applyBorder="1" applyAlignment="1"/>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1" xfId="0" applyBorder="1" applyAlignment="1">
      <alignment horizontal="left" vertical="top" wrapText="1"/>
    </xf>
    <xf numFmtId="0" fontId="9" fillId="0" borderId="3" xfId="0" applyFont="1" applyBorder="1" applyAlignment="1">
      <alignment horizontal="left" vertical="top" wrapText="1"/>
    </xf>
    <xf numFmtId="0" fontId="30" fillId="0" borderId="0" xfId="0" applyFont="1" applyAlignment="1">
      <alignment horizontal="left" vertical="top" wrapText="1"/>
    </xf>
    <xf numFmtId="0" fontId="0" fillId="0" borderId="1" xfId="0" applyBorder="1" applyAlignment="1">
      <alignment horizontal="left" vertical="top" wrapText="1"/>
    </xf>
    <xf numFmtId="0" fontId="0" fillId="0" borderId="1" xfId="0" applyFill="1" applyBorder="1" applyAlignment="1">
      <alignment horizontal="left" vertical="top" wrapText="1"/>
    </xf>
    <xf numFmtId="0" fontId="0" fillId="0" borderId="2" xfId="0" applyFill="1" applyBorder="1" applyAlignment="1">
      <alignment horizontal="left" vertical="top" wrapText="1"/>
    </xf>
    <xf numFmtId="0" fontId="5" fillId="3" borderId="5" xfId="0" applyFont="1" applyFill="1" applyBorder="1" applyAlignment="1">
      <alignment horizontal="left" vertical="top" wrapText="1"/>
    </xf>
    <xf numFmtId="0" fontId="0" fillId="3" borderId="5" xfId="0" applyFill="1" applyBorder="1" applyAlignment="1">
      <alignment horizontal="left" vertical="top" wrapText="1"/>
    </xf>
    <xf numFmtId="0" fontId="0" fillId="0" borderId="5" xfId="0" applyBorder="1"/>
    <xf numFmtId="0" fontId="9" fillId="0" borderId="0" xfId="0" applyFont="1" applyFill="1" applyAlignment="1">
      <alignment wrapText="1"/>
    </xf>
    <xf numFmtId="0" fontId="9" fillId="0" borderId="5" xfId="0" applyFont="1" applyBorder="1" applyAlignment="1">
      <alignment wrapText="1"/>
    </xf>
    <xf numFmtId="0" fontId="0" fillId="0" borderId="5" xfId="0" applyBorder="1" applyAlignment="1">
      <alignment wrapText="1"/>
    </xf>
    <xf numFmtId="0" fontId="0" fillId="2" borderId="5" xfId="0" applyFill="1" applyBorder="1"/>
    <xf numFmtId="0" fontId="0" fillId="0" borderId="5" xfId="0" applyBorder="1" applyAlignment="1">
      <alignment horizontal="left" vertical="top"/>
    </xf>
    <xf numFmtId="0" fontId="9" fillId="0" borderId="0" xfId="0" applyFont="1" applyFill="1" applyAlignment="1">
      <alignment horizontal="left" vertical="top"/>
    </xf>
    <xf numFmtId="0" fontId="0" fillId="0" borderId="1" xfId="0" applyFill="1" applyBorder="1" applyAlignment="1">
      <alignment horizontal="left" vertical="top"/>
    </xf>
    <xf numFmtId="0" fontId="0" fillId="0" borderId="12" xfId="0" applyFill="1" applyBorder="1" applyAlignment="1"/>
    <xf numFmtId="0" fontId="0" fillId="0" borderId="1" xfId="0" applyBorder="1" applyAlignment="1">
      <alignment horizontal="left" vertical="top"/>
    </xf>
    <xf numFmtId="0" fontId="39" fillId="0" borderId="22" xfId="0" applyFont="1" applyFill="1" applyBorder="1" applyAlignment="1">
      <alignment horizontal="center" wrapText="1"/>
    </xf>
    <xf numFmtId="0" fontId="39" fillId="0" borderId="26" xfId="0" applyFont="1" applyFill="1" applyBorder="1" applyAlignment="1">
      <alignment horizontal="center" wrapText="1"/>
    </xf>
    <xf numFmtId="0" fontId="39" fillId="0" borderId="23" xfId="0" applyFont="1" applyFill="1" applyBorder="1" applyAlignment="1">
      <alignment horizontal="center" wrapText="1"/>
    </xf>
    <xf numFmtId="0" fontId="39" fillId="0" borderId="27" xfId="0" applyFont="1" applyFill="1" applyBorder="1" applyAlignment="1">
      <alignment horizontal="center" wrapText="1"/>
    </xf>
    <xf numFmtId="0" fontId="39" fillId="0" borderId="24" xfId="0" applyFont="1" applyFill="1" applyBorder="1" applyAlignment="1">
      <alignment horizontal="center" wrapText="1"/>
    </xf>
    <xf numFmtId="0" fontId="39" fillId="0" borderId="28" xfId="0" applyFont="1" applyFill="1" applyBorder="1" applyAlignment="1">
      <alignment horizontal="center" wrapText="1"/>
    </xf>
    <xf numFmtId="0" fontId="39" fillId="0" borderId="25" xfId="0" applyFont="1" applyFill="1" applyBorder="1" applyAlignment="1">
      <alignment horizontal="center" wrapText="1"/>
    </xf>
    <xf numFmtId="0" fontId="39" fillId="0" borderId="29" xfId="0" applyFont="1" applyFill="1" applyBorder="1" applyAlignment="1">
      <alignment horizontal="center" wrapText="1"/>
    </xf>
    <xf numFmtId="0" fontId="14" fillId="0" borderId="0" xfId="0" applyFont="1" applyAlignment="1">
      <alignment horizontal="left" vertical="top" wrapText="1"/>
    </xf>
    <xf numFmtId="0" fontId="4" fillId="0" borderId="10" xfId="0" applyFont="1" applyFill="1" applyBorder="1" applyAlignment="1">
      <alignment horizontal="left" vertical="top" wrapText="1"/>
    </xf>
    <xf numFmtId="0" fontId="30" fillId="0" borderId="0" xfId="0" applyFont="1" applyFill="1" applyAlignment="1">
      <alignment wrapText="1"/>
    </xf>
    <xf numFmtId="0" fontId="9" fillId="0" borderId="5" xfId="0" applyFont="1" applyFill="1" applyBorder="1" applyAlignment="1">
      <alignment horizontal="left" vertical="top" wrapText="1"/>
    </xf>
    <xf numFmtId="0" fontId="32" fillId="0" borderId="7" xfId="0" applyFont="1" applyFill="1" applyBorder="1" applyAlignment="1">
      <alignment horizontal="left" vertical="center" wrapText="1"/>
    </xf>
    <xf numFmtId="0" fontId="15" fillId="0" borderId="1" xfId="0" applyFont="1" applyBorder="1" applyAlignment="1">
      <alignment horizontal="left" vertical="top" wrapText="1"/>
    </xf>
    <xf numFmtId="0" fontId="15" fillId="0" borderId="12" xfId="0" applyFont="1" applyBorder="1" applyAlignment="1">
      <alignment horizontal="left" vertical="top" wrapText="1"/>
    </xf>
    <xf numFmtId="0" fontId="15" fillId="0" borderId="2" xfId="0" applyFont="1" applyBorder="1" applyAlignment="1">
      <alignment horizontal="left" vertical="top" wrapText="1"/>
    </xf>
    <xf numFmtId="0" fontId="34" fillId="2" borderId="1" xfId="0" applyFont="1" applyFill="1" applyBorder="1"/>
    <xf numFmtId="0" fontId="34" fillId="2" borderId="12" xfId="0" applyFont="1" applyFill="1" applyBorder="1"/>
    <xf numFmtId="0" fontId="34" fillId="2" borderId="2" xfId="0" applyFont="1" applyFill="1" applyBorder="1"/>
    <xf numFmtId="0" fontId="0" fillId="0" borderId="12" xfId="0" applyFill="1" applyBorder="1" applyAlignment="1">
      <alignment horizontal="left" vertical="top" wrapText="1"/>
    </xf>
    <xf numFmtId="0" fontId="0" fillId="0" borderId="5" xfId="0" applyBorder="1" applyAlignment="1">
      <alignment horizontal="left" vertical="center"/>
    </xf>
    <xf numFmtId="0" fontId="0" fillId="2" borderId="1" xfId="0" applyFill="1" applyBorder="1"/>
    <xf numFmtId="0" fontId="0" fillId="2" borderId="12" xfId="0" applyFill="1" applyBorder="1"/>
    <xf numFmtId="0" fontId="0" fillId="2" borderId="2" xfId="0" applyFill="1" applyBorder="1"/>
    <xf numFmtId="0" fontId="5" fillId="0" borderId="0" xfId="0" applyFont="1" applyAlignment="1">
      <alignment horizontal="left" vertical="top" wrapText="1"/>
    </xf>
    <xf numFmtId="0" fontId="5" fillId="2" borderId="2" xfId="0" applyFont="1" applyFill="1" applyBorder="1" applyAlignment="1">
      <alignment horizontal="left" vertical="top" wrapText="1"/>
    </xf>
    <xf numFmtId="0" fontId="0" fillId="2" borderId="5" xfId="0" applyFill="1" applyBorder="1" applyAlignment="1">
      <alignment horizontal="left" vertical="top" wrapText="1"/>
    </xf>
    <xf numFmtId="0" fontId="4" fillId="0" borderId="10" xfId="0" applyFont="1" applyBorder="1" applyAlignment="1">
      <alignment horizontal="center" vertical="center"/>
    </xf>
    <xf numFmtId="0" fontId="4" fillId="0" borderId="5" xfId="0" applyFont="1" applyBorder="1" applyAlignment="1">
      <alignment horizontal="center" vertical="center" wrapText="1"/>
    </xf>
    <xf numFmtId="0" fontId="0" fillId="0" borderId="0" xfId="0"/>
    <xf numFmtId="0" fontId="4" fillId="0" borderId="0" xfId="0" applyFont="1" applyAlignment="1">
      <alignment horizontal="left" vertical="top"/>
    </xf>
    <xf numFmtId="0" fontId="15" fillId="0" borderId="0" xfId="0" applyFont="1" applyAlignment="1">
      <alignment horizontal="left" vertical="top" wrapText="1"/>
    </xf>
    <xf numFmtId="0" fontId="4" fillId="0" borderId="0" xfId="0" applyFont="1" applyAlignment="1">
      <alignment horizontal="center" vertical="center"/>
    </xf>
    <xf numFmtId="0" fontId="0" fillId="0" borderId="0" xfId="0" applyAlignment="1">
      <alignment horizontal="center" vertical="center"/>
    </xf>
    <xf numFmtId="0" fontId="9" fillId="4" borderId="5" xfId="0" applyFont="1" applyFill="1" applyBorder="1" applyAlignment="1">
      <alignment vertical="top"/>
    </xf>
    <xf numFmtId="0" fontId="13" fillId="4" borderId="5" xfId="0" applyFont="1" applyFill="1" applyBorder="1" applyAlignment="1">
      <alignment vertical="top" wrapText="1"/>
    </xf>
    <xf numFmtId="0" fontId="41" fillId="0" borderId="0" xfId="0" applyFont="1" applyFill="1" applyAlignment="1">
      <alignment horizontal="left" vertical="top" wrapText="1"/>
    </xf>
    <xf numFmtId="0" fontId="13" fillId="0" borderId="0" xfId="0" applyFont="1" applyFill="1" applyAlignment="1">
      <alignment horizontal="left" vertical="top" wrapText="1"/>
    </xf>
    <xf numFmtId="0" fontId="41" fillId="0" borderId="0" xfId="0" applyFont="1" applyAlignment="1">
      <alignment horizontal="left" vertical="top" wrapText="1"/>
    </xf>
    <xf numFmtId="0" fontId="13" fillId="0" borderId="0" xfId="0" applyFont="1" applyAlignment="1">
      <alignment horizontal="left" vertical="top" wrapText="1"/>
    </xf>
    <xf numFmtId="0" fontId="4" fillId="0" borderId="0" xfId="0" applyFont="1" applyFill="1" applyAlignment="1">
      <alignment vertical="top" wrapText="1"/>
    </xf>
    <xf numFmtId="0" fontId="0" fillId="0" borderId="0" xfId="0" applyFill="1" applyAlignment="1">
      <alignment vertical="top" wrapText="1"/>
    </xf>
    <xf numFmtId="0" fontId="13" fillId="0" borderId="5" xfId="0" applyFont="1" applyFill="1" applyBorder="1" applyAlignment="1">
      <alignment vertical="top" wrapText="1"/>
    </xf>
    <xf numFmtId="0" fontId="3" fillId="0" borderId="0" xfId="5" applyFont="1" applyFill="1" applyAlignment="1">
      <alignment horizontal="center" vertical="center"/>
    </xf>
    <xf numFmtId="0" fontId="9" fillId="0" borderId="10" xfId="5" applyFont="1" applyFill="1" applyBorder="1" applyAlignment="1">
      <alignment horizontal="left" vertical="top" wrapText="1"/>
    </xf>
  </cellXfs>
  <cellStyles count="8">
    <cellStyle name="Comma" xfId="2" builtinId="3"/>
    <cellStyle name="Currency" xfId="3" builtinId="4"/>
    <cellStyle name="Hyperlink" xfId="1" builtinId="8"/>
    <cellStyle name="Normal" xfId="0" builtinId="0"/>
    <cellStyle name="Normal 2" xfId="5"/>
    <cellStyle name="Percent" xfId="4" builtinId="5"/>
    <cellStyle name="Percent 2" xfId="6"/>
    <cellStyle name="Percent 2 2"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utsa.edu/" TargetMode="External"/><Relationship Id="rId2" Type="http://schemas.openxmlformats.org/officeDocument/2006/relationships/hyperlink" Target="http://www.utsa.edu/ir/" TargetMode="External"/><Relationship Id="rId1" Type="http://schemas.openxmlformats.org/officeDocument/2006/relationships/hyperlink" Target="mailto:institutional.research@utsa.edu" TargetMode="External"/><Relationship Id="rId5" Type="http://schemas.openxmlformats.org/officeDocument/2006/relationships/printerSettings" Target="../printerSettings/printerSettings1.bin"/><Relationship Id="rId4" Type="http://schemas.openxmlformats.org/officeDocument/2006/relationships/hyperlink" Target="mailto:prospects@utsa.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75"/>
  <sheetViews>
    <sheetView showGridLines="0" showRowColHeaders="0" showRuler="0" view="pageLayout" zoomScaleNormal="100" workbookViewId="0">
      <selection sqref="A1:D1"/>
    </sheetView>
  </sheetViews>
  <sheetFormatPr defaultColWidth="0" defaultRowHeight="12.75" zeroHeight="1" x14ac:dyDescent="0.2"/>
  <cols>
    <col min="1" max="1" width="4.5703125" style="1" bestFit="1" customWidth="1"/>
    <col min="2" max="2" width="31.85546875" bestFit="1" customWidth="1"/>
    <col min="3" max="3" width="4" customWidth="1"/>
    <col min="4" max="4" width="45.5703125" customWidth="1"/>
    <col min="5" max="7" width="9.140625" customWidth="1"/>
  </cols>
  <sheetData>
    <row r="1" spans="1:6" ht="18" x14ac:dyDescent="0.2">
      <c r="A1" s="421" t="s">
        <v>0</v>
      </c>
      <c r="B1" s="421"/>
      <c r="C1" s="421"/>
      <c r="D1" s="422"/>
    </row>
    <row r="2" spans="1:6" x14ac:dyDescent="0.2">
      <c r="C2" s="423"/>
      <c r="D2" s="423"/>
    </row>
    <row r="3" spans="1:6" x14ac:dyDescent="0.2">
      <c r="A3" s="2" t="s">
        <v>1</v>
      </c>
      <c r="B3" s="3" t="s">
        <v>2</v>
      </c>
      <c r="C3" s="4"/>
      <c r="D3" s="4"/>
    </row>
    <row r="4" spans="1:6" x14ac:dyDescent="0.2">
      <c r="A4" s="2" t="s">
        <v>1</v>
      </c>
      <c r="B4" s="5" t="s">
        <v>3</v>
      </c>
      <c r="C4" s="6"/>
      <c r="D4" s="6" t="s">
        <v>62</v>
      </c>
    </row>
    <row r="5" spans="1:6" x14ac:dyDescent="0.2">
      <c r="A5" s="2" t="s">
        <v>1</v>
      </c>
      <c r="B5" s="5" t="s">
        <v>4</v>
      </c>
      <c r="C5" s="6"/>
      <c r="D5" s="6" t="s">
        <v>63</v>
      </c>
    </row>
    <row r="6" spans="1:6" x14ac:dyDescent="0.2">
      <c r="A6" s="2" t="s">
        <v>1</v>
      </c>
      <c r="B6" s="5" t="s">
        <v>5</v>
      </c>
      <c r="C6" s="6"/>
      <c r="D6" s="6" t="s">
        <v>64</v>
      </c>
    </row>
    <row r="7" spans="1:6" x14ac:dyDescent="0.2">
      <c r="A7" s="2" t="s">
        <v>1</v>
      </c>
      <c r="B7" s="5" t="s">
        <v>6</v>
      </c>
      <c r="C7" s="6"/>
      <c r="D7" s="6" t="s">
        <v>65</v>
      </c>
    </row>
    <row r="8" spans="1:6" x14ac:dyDescent="0.2">
      <c r="A8" s="2" t="s">
        <v>1</v>
      </c>
      <c r="B8" s="5" t="s">
        <v>7</v>
      </c>
      <c r="C8" s="6"/>
      <c r="D8" s="6" t="s">
        <v>66</v>
      </c>
    </row>
    <row r="9" spans="1:6" x14ac:dyDescent="0.2">
      <c r="A9" s="2" t="s">
        <v>1</v>
      </c>
      <c r="B9" s="5" t="s">
        <v>8</v>
      </c>
      <c r="C9" s="6"/>
      <c r="D9" s="6" t="s">
        <v>67</v>
      </c>
    </row>
    <row r="10" spans="1:6" x14ac:dyDescent="0.2">
      <c r="A10" s="2" t="s">
        <v>1</v>
      </c>
      <c r="B10" s="5" t="s">
        <v>9</v>
      </c>
      <c r="C10" s="6"/>
      <c r="D10" s="6" t="s">
        <v>68</v>
      </c>
    </row>
    <row r="11" spans="1:6" x14ac:dyDescent="0.2">
      <c r="A11" s="2" t="s">
        <v>1</v>
      </c>
      <c r="B11" s="5" t="s">
        <v>10</v>
      </c>
      <c r="C11" s="6"/>
      <c r="D11" s="40" t="s">
        <v>69</v>
      </c>
    </row>
    <row r="12" spans="1:6" x14ac:dyDescent="0.2">
      <c r="A12" s="2" t="s">
        <v>1</v>
      </c>
      <c r="B12" s="7" t="s">
        <v>11</v>
      </c>
      <c r="C12" s="4"/>
      <c r="D12" s="8"/>
      <c r="E12" s="9" t="s">
        <v>12</v>
      </c>
      <c r="F12" s="10" t="s">
        <v>13</v>
      </c>
    </row>
    <row r="13" spans="1:6" x14ac:dyDescent="0.2">
      <c r="A13" s="2"/>
      <c r="B13" s="7"/>
      <c r="C13" s="4"/>
      <c r="D13" s="8"/>
      <c r="E13" s="11" t="s">
        <v>70</v>
      </c>
      <c r="F13" s="51"/>
    </row>
    <row r="14" spans="1:6" x14ac:dyDescent="0.2">
      <c r="A14" s="2" t="s">
        <v>1</v>
      </c>
      <c r="B14" s="13" t="s">
        <v>14</v>
      </c>
      <c r="C14" s="14"/>
      <c r="D14" s="15"/>
    </row>
    <row r="15" spans="1:6" x14ac:dyDescent="0.2">
      <c r="A15" s="2"/>
      <c r="B15" s="429" t="s">
        <v>80</v>
      </c>
      <c r="C15" s="430"/>
      <c r="D15" s="431"/>
    </row>
    <row r="16" spans="1:6" x14ac:dyDescent="0.2">
      <c r="A16" s="2"/>
      <c r="B16" s="16"/>
      <c r="C16" s="17"/>
      <c r="D16" s="17"/>
    </row>
    <row r="17" spans="1:4" ht="53.25" customHeight="1" x14ac:dyDescent="0.2">
      <c r="A17" s="18" t="s">
        <v>15</v>
      </c>
      <c r="B17" s="425" t="s">
        <v>16</v>
      </c>
      <c r="C17" s="425"/>
      <c r="D17" s="425"/>
    </row>
    <row r="18" spans="1:4" ht="53.25" customHeight="1" x14ac:dyDescent="0.2">
      <c r="A18" s="2"/>
      <c r="B18" s="426"/>
      <c r="C18" s="427"/>
      <c r="D18" s="428"/>
    </row>
    <row r="19" spans="1:4" x14ac:dyDescent="0.2">
      <c r="C19" s="41"/>
      <c r="D19" s="41"/>
    </row>
    <row r="20" spans="1:4" x14ac:dyDescent="0.2">
      <c r="A20" s="2" t="s">
        <v>17</v>
      </c>
      <c r="B20" s="19" t="s">
        <v>18</v>
      </c>
      <c r="C20" s="424"/>
      <c r="D20" s="424"/>
    </row>
    <row r="21" spans="1:4" x14ac:dyDescent="0.2">
      <c r="A21" s="2" t="s">
        <v>17</v>
      </c>
      <c r="B21" s="12" t="s">
        <v>19</v>
      </c>
      <c r="C21" s="417" t="s">
        <v>71</v>
      </c>
      <c r="D21" s="417"/>
    </row>
    <row r="22" spans="1:4" x14ac:dyDescent="0.2">
      <c r="A22" s="2" t="s">
        <v>17</v>
      </c>
      <c r="B22" s="12" t="s">
        <v>6</v>
      </c>
      <c r="C22" s="417" t="s">
        <v>65</v>
      </c>
      <c r="D22" s="417"/>
    </row>
    <row r="23" spans="1:4" x14ac:dyDescent="0.2">
      <c r="A23" s="2" t="s">
        <v>17</v>
      </c>
      <c r="B23" s="49" t="s">
        <v>7</v>
      </c>
      <c r="C23" s="417" t="s">
        <v>72</v>
      </c>
      <c r="D23" s="417"/>
    </row>
    <row r="24" spans="1:4" x14ac:dyDescent="0.2">
      <c r="A24" s="2" t="s">
        <v>17</v>
      </c>
      <c r="B24" s="20" t="s">
        <v>20</v>
      </c>
      <c r="C24" s="419"/>
      <c r="D24" s="420"/>
    </row>
    <row r="25" spans="1:4" x14ac:dyDescent="0.2">
      <c r="A25" s="2" t="s">
        <v>17</v>
      </c>
      <c r="B25" s="48" t="s">
        <v>7</v>
      </c>
      <c r="C25" s="419"/>
      <c r="D25" s="420"/>
    </row>
    <row r="26" spans="1:4" x14ac:dyDescent="0.2">
      <c r="A26" s="2" t="s">
        <v>17</v>
      </c>
      <c r="B26" s="12" t="s">
        <v>21</v>
      </c>
      <c r="C26" s="417" t="s">
        <v>73</v>
      </c>
      <c r="D26" s="417"/>
    </row>
    <row r="27" spans="1:4" x14ac:dyDescent="0.2">
      <c r="A27" s="2" t="s">
        <v>17</v>
      </c>
      <c r="B27" s="12" t="s">
        <v>22</v>
      </c>
      <c r="C27" s="418" t="s">
        <v>74</v>
      </c>
      <c r="D27" s="417"/>
    </row>
    <row r="28" spans="1:4" x14ac:dyDescent="0.2">
      <c r="A28" s="2" t="s">
        <v>17</v>
      </c>
      <c r="B28" s="12" t="s">
        <v>23</v>
      </c>
      <c r="C28" s="417" t="s">
        <v>75</v>
      </c>
      <c r="D28" s="417"/>
    </row>
    <row r="29" spans="1:4" x14ac:dyDescent="0.2">
      <c r="A29" s="2" t="s">
        <v>17</v>
      </c>
      <c r="B29" s="12" t="s">
        <v>24</v>
      </c>
      <c r="C29" s="417" t="s">
        <v>76</v>
      </c>
      <c r="D29" s="417"/>
    </row>
    <row r="30" spans="1:4" x14ac:dyDescent="0.2">
      <c r="A30" s="2" t="s">
        <v>17</v>
      </c>
      <c r="B30" s="12" t="s">
        <v>25</v>
      </c>
      <c r="C30" s="419" t="s">
        <v>65</v>
      </c>
      <c r="D30" s="420"/>
    </row>
    <row r="31" spans="1:4" x14ac:dyDescent="0.2">
      <c r="A31" s="2" t="s">
        <v>17</v>
      </c>
      <c r="B31" s="23" t="s">
        <v>7</v>
      </c>
      <c r="C31" s="419" t="s">
        <v>72</v>
      </c>
      <c r="D31" s="420"/>
    </row>
    <row r="32" spans="1:4" x14ac:dyDescent="0.2">
      <c r="A32" s="2" t="s">
        <v>17</v>
      </c>
      <c r="B32" s="12" t="s">
        <v>26</v>
      </c>
      <c r="C32" s="417" t="s">
        <v>77</v>
      </c>
      <c r="D32" s="417"/>
    </row>
    <row r="33" spans="1:4" x14ac:dyDescent="0.2">
      <c r="A33" s="2" t="s">
        <v>17</v>
      </c>
      <c r="B33" s="12" t="s">
        <v>27</v>
      </c>
      <c r="C33" s="418" t="s">
        <v>78</v>
      </c>
      <c r="D33" s="417"/>
    </row>
    <row r="34" spans="1:4" ht="38.25" x14ac:dyDescent="0.2">
      <c r="A34" s="18" t="s">
        <v>17</v>
      </c>
      <c r="B34" s="21" t="s">
        <v>79</v>
      </c>
      <c r="C34" s="432"/>
      <c r="D34" s="417"/>
    </row>
    <row r="35" spans="1:4" ht="51" x14ac:dyDescent="0.2">
      <c r="A35" s="18" t="s">
        <v>17</v>
      </c>
      <c r="B35" s="22" t="s">
        <v>28</v>
      </c>
      <c r="C35" s="432"/>
      <c r="D35" s="435"/>
    </row>
    <row r="36" spans="1:4" x14ac:dyDescent="0.2"/>
    <row r="37" spans="1:4" x14ac:dyDescent="0.2">
      <c r="A37" s="2" t="s">
        <v>29</v>
      </c>
      <c r="B37" s="433" t="s">
        <v>30</v>
      </c>
      <c r="C37" s="434"/>
      <c r="D37" s="422"/>
    </row>
    <row r="38" spans="1:4" x14ac:dyDescent="0.2">
      <c r="A38" s="2" t="s">
        <v>29</v>
      </c>
      <c r="B38" s="23" t="s">
        <v>31</v>
      </c>
      <c r="C38" s="45" t="s">
        <v>70</v>
      </c>
    </row>
    <row r="39" spans="1:4" x14ac:dyDescent="0.2">
      <c r="A39" s="2" t="s">
        <v>29</v>
      </c>
      <c r="B39" s="23" t="s">
        <v>32</v>
      </c>
      <c r="C39" s="45"/>
    </row>
    <row r="40" spans="1:4" x14ac:dyDescent="0.2">
      <c r="A40" s="2" t="s">
        <v>29</v>
      </c>
      <c r="B40" s="23" t="s">
        <v>33</v>
      </c>
      <c r="C40" s="45"/>
    </row>
    <row r="41" spans="1:4" x14ac:dyDescent="0.2">
      <c r="A41" s="2"/>
      <c r="B41" s="25"/>
    </row>
    <row r="42" spans="1:4" x14ac:dyDescent="0.2">
      <c r="A42" s="2" t="s">
        <v>34</v>
      </c>
      <c r="B42" s="25" t="s">
        <v>35</v>
      </c>
    </row>
    <row r="43" spans="1:4" x14ac:dyDescent="0.2">
      <c r="A43" s="2" t="s">
        <v>34</v>
      </c>
      <c r="B43" s="23" t="s">
        <v>36</v>
      </c>
      <c r="C43" s="45" t="s">
        <v>70</v>
      </c>
    </row>
    <row r="44" spans="1:4" x14ac:dyDescent="0.2">
      <c r="A44" s="2" t="s">
        <v>34</v>
      </c>
      <c r="B44" s="23" t="s">
        <v>37</v>
      </c>
      <c r="C44" s="45"/>
    </row>
    <row r="45" spans="1:4" x14ac:dyDescent="0.2">
      <c r="A45" s="2" t="s">
        <v>34</v>
      </c>
      <c r="B45" s="23" t="s">
        <v>38</v>
      </c>
      <c r="C45" s="45"/>
    </row>
    <row r="46" spans="1:4" x14ac:dyDescent="0.2">
      <c r="A46" s="2"/>
      <c r="B46" s="25"/>
    </row>
    <row r="47" spans="1:4" x14ac:dyDescent="0.2">
      <c r="A47" s="2" t="s">
        <v>39</v>
      </c>
      <c r="B47" s="25" t="s">
        <v>40</v>
      </c>
      <c r="C47" s="26"/>
    </row>
    <row r="48" spans="1:4" x14ac:dyDescent="0.2">
      <c r="A48" s="2" t="s">
        <v>39</v>
      </c>
      <c r="B48" s="23" t="s">
        <v>41</v>
      </c>
      <c r="C48" s="46" t="s">
        <v>70</v>
      </c>
    </row>
    <row r="49" spans="1:3" x14ac:dyDescent="0.2">
      <c r="A49" s="2" t="s">
        <v>39</v>
      </c>
      <c r="B49" s="23" t="s">
        <v>42</v>
      </c>
      <c r="C49" s="46"/>
    </row>
    <row r="50" spans="1:3" x14ac:dyDescent="0.2">
      <c r="A50" s="2" t="s">
        <v>39</v>
      </c>
      <c r="B50" s="23" t="s">
        <v>43</v>
      </c>
      <c r="C50" s="46"/>
    </row>
    <row r="51" spans="1:3" x14ac:dyDescent="0.2">
      <c r="A51" s="2" t="s">
        <v>39</v>
      </c>
      <c r="B51" s="27" t="s">
        <v>44</v>
      </c>
      <c r="C51" s="46"/>
    </row>
    <row r="52" spans="1:3" x14ac:dyDescent="0.2">
      <c r="A52" s="2" t="s">
        <v>39</v>
      </c>
      <c r="B52" s="23" t="s">
        <v>45</v>
      </c>
      <c r="C52" s="46"/>
    </row>
    <row r="53" spans="1:3" x14ac:dyDescent="0.2">
      <c r="A53" s="2" t="s">
        <v>39</v>
      </c>
      <c r="B53" s="28" t="s">
        <v>46</v>
      </c>
      <c r="C53" s="46"/>
    </row>
    <row r="54" spans="1:3" x14ac:dyDescent="0.2">
      <c r="A54" s="2"/>
      <c r="B54" s="29"/>
      <c r="C54" s="30"/>
    </row>
    <row r="55" spans="1:3" x14ac:dyDescent="0.2">
      <c r="A55" s="2" t="s">
        <v>39</v>
      </c>
      <c r="B55" s="28" t="s">
        <v>47</v>
      </c>
      <c r="C55" s="46"/>
    </row>
    <row r="56" spans="1:3" x14ac:dyDescent="0.2">
      <c r="A56" s="2"/>
      <c r="B56" s="31"/>
      <c r="C56" s="32"/>
    </row>
    <row r="57" spans="1:3" x14ac:dyDescent="0.2">
      <c r="A57" s="2"/>
      <c r="B57" s="25"/>
      <c r="C57" s="26"/>
    </row>
    <row r="58" spans="1:3" x14ac:dyDescent="0.2"/>
    <row r="59" spans="1:3" x14ac:dyDescent="0.2">
      <c r="A59" s="2" t="s">
        <v>48</v>
      </c>
      <c r="B59" s="25" t="s">
        <v>49</v>
      </c>
    </row>
    <row r="60" spans="1:3" x14ac:dyDescent="0.2">
      <c r="A60" s="2"/>
      <c r="B60" s="25"/>
    </row>
    <row r="61" spans="1:3" x14ac:dyDescent="0.2">
      <c r="A61" s="2" t="s">
        <v>48</v>
      </c>
      <c r="B61" s="23" t="s">
        <v>50</v>
      </c>
      <c r="C61" s="24"/>
    </row>
    <row r="62" spans="1:3" x14ac:dyDescent="0.2">
      <c r="A62" s="2" t="s">
        <v>48</v>
      </c>
      <c r="B62" s="23" t="s">
        <v>51</v>
      </c>
      <c r="C62" s="24"/>
    </row>
    <row r="63" spans="1:3" x14ac:dyDescent="0.2">
      <c r="A63" s="2" t="s">
        <v>48</v>
      </c>
      <c r="B63" s="23" t="s">
        <v>52</v>
      </c>
      <c r="C63" s="24"/>
    </row>
    <row r="64" spans="1:3" x14ac:dyDescent="0.2">
      <c r="A64" s="2" t="s">
        <v>48</v>
      </c>
      <c r="B64" s="23" t="s">
        <v>53</v>
      </c>
      <c r="C64" s="24"/>
    </row>
    <row r="65" spans="1:3" x14ac:dyDescent="0.2">
      <c r="A65" s="2" t="s">
        <v>48</v>
      </c>
      <c r="B65" s="23" t="s">
        <v>54</v>
      </c>
      <c r="C65" s="24"/>
    </row>
    <row r="66" spans="1:3" x14ac:dyDescent="0.2">
      <c r="A66" s="2" t="s">
        <v>48</v>
      </c>
      <c r="B66" s="23" t="s">
        <v>55</v>
      </c>
      <c r="C66" s="24" t="s">
        <v>70</v>
      </c>
    </row>
    <row r="67" spans="1:3" x14ac:dyDescent="0.2">
      <c r="A67" s="2" t="s">
        <v>48</v>
      </c>
      <c r="B67" s="23" t="s">
        <v>56</v>
      </c>
      <c r="C67" s="24"/>
    </row>
    <row r="68" spans="1:3" x14ac:dyDescent="0.2">
      <c r="A68" s="2" t="s">
        <v>48</v>
      </c>
      <c r="B68" s="23" t="s">
        <v>57</v>
      </c>
      <c r="C68" s="24" t="s">
        <v>70</v>
      </c>
    </row>
    <row r="69" spans="1:3" x14ac:dyDescent="0.2">
      <c r="A69" s="2" t="s">
        <v>48</v>
      </c>
      <c r="B69" s="23" t="s">
        <v>58</v>
      </c>
      <c r="C69" s="24"/>
    </row>
    <row r="70" spans="1:3" ht="25.5" x14ac:dyDescent="0.2">
      <c r="A70" s="2" t="s">
        <v>48</v>
      </c>
      <c r="B70" s="33" t="s">
        <v>59</v>
      </c>
      <c r="C70" s="24" t="s">
        <v>70</v>
      </c>
    </row>
    <row r="71" spans="1:3" ht="25.5" x14ac:dyDescent="0.2">
      <c r="A71" s="2" t="s">
        <v>48</v>
      </c>
      <c r="B71" s="33" t="s">
        <v>60</v>
      </c>
      <c r="C71" s="24"/>
    </row>
    <row r="72" spans="1:3" x14ac:dyDescent="0.2">
      <c r="A72" s="2" t="s">
        <v>48</v>
      </c>
      <c r="B72" s="34" t="s">
        <v>61</v>
      </c>
      <c r="C72" s="24"/>
    </row>
    <row r="73" spans="1:3" x14ac:dyDescent="0.2">
      <c r="A73" s="35" t="s">
        <v>48</v>
      </c>
      <c r="B73" s="36" t="s">
        <v>61</v>
      </c>
      <c r="C73" s="37"/>
    </row>
    <row r="74" spans="1:3" x14ac:dyDescent="0.2">
      <c r="A74" s="38"/>
      <c r="B74" s="39"/>
      <c r="C74" s="39"/>
    </row>
    <row r="75" spans="1:3" hidden="1" x14ac:dyDescent="0.2">
      <c r="A75" s="38"/>
      <c r="B75" s="39"/>
      <c r="C75" s="39"/>
    </row>
  </sheetData>
  <mergeCells count="22">
    <mergeCell ref="C34:D34"/>
    <mergeCell ref="B37:D37"/>
    <mergeCell ref="C28:D28"/>
    <mergeCell ref="C29:D29"/>
    <mergeCell ref="C32:D32"/>
    <mergeCell ref="C33:D33"/>
    <mergeCell ref="C30:D30"/>
    <mergeCell ref="C31:D31"/>
    <mergeCell ref="C35:D35"/>
    <mergeCell ref="A1:D1"/>
    <mergeCell ref="C2:D2"/>
    <mergeCell ref="C20:D20"/>
    <mergeCell ref="C21:D21"/>
    <mergeCell ref="B17:D17"/>
    <mergeCell ref="B18:D18"/>
    <mergeCell ref="B15:D15"/>
    <mergeCell ref="C22:D22"/>
    <mergeCell ref="C23:D23"/>
    <mergeCell ref="C26:D26"/>
    <mergeCell ref="C27:D27"/>
    <mergeCell ref="C24:D24"/>
    <mergeCell ref="C25:D25"/>
  </mergeCells>
  <hyperlinks>
    <hyperlink ref="D11" r:id="rId1"/>
    <hyperlink ref="B15" r:id="rId2"/>
    <hyperlink ref="C27" r:id="rId3"/>
    <hyperlink ref="C33" r:id="rId4"/>
  </hyperlinks>
  <pageMargins left="0.75" right="0.75" top="1" bottom="1" header="0.5" footer="0.5"/>
  <pageSetup scale="75" fitToHeight="2" orientation="portrait" r:id="rId5"/>
  <headerFooter alignWithMargins="0">
    <oddHeader>&amp;CCommon Data Set 2016-2017</oddHeader>
    <oddFooter>&amp;C&amp;A&amp;RPage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showGridLines="0" showRowColHeaders="0" showRuler="0" view="pageLayout" zoomScaleNormal="100" workbookViewId="0">
      <selection activeCell="F40" sqref="F40"/>
    </sheetView>
  </sheetViews>
  <sheetFormatPr defaultColWidth="0" defaultRowHeight="12.75" customHeight="1" zeroHeight="1" x14ac:dyDescent="0.2"/>
  <cols>
    <col min="1" max="1" width="3.85546875" style="312" customWidth="1"/>
    <col min="2" max="2" width="42" style="311" customWidth="1"/>
    <col min="3" max="3" width="20.140625" style="311" customWidth="1"/>
    <col min="4" max="5" width="15.42578125" style="311" customWidth="1"/>
    <col min="6" max="6" width="19.7109375" style="311" bestFit="1" customWidth="1"/>
    <col min="7" max="7" width="0.7109375" style="311" customWidth="1"/>
    <col min="8" max="16384" width="0" style="311" hidden="1"/>
  </cols>
  <sheetData>
    <row r="1" spans="1:6" ht="18" x14ac:dyDescent="0.2">
      <c r="A1" s="634" t="s">
        <v>742</v>
      </c>
      <c r="B1" s="634"/>
      <c r="C1" s="634"/>
      <c r="D1" s="634"/>
      <c r="E1" s="634"/>
    </row>
    <row r="2" spans="1:6" x14ac:dyDescent="0.2"/>
    <row r="3" spans="1:6" x14ac:dyDescent="0.2">
      <c r="A3" s="313" t="s">
        <v>743</v>
      </c>
      <c r="B3" s="314" t="s">
        <v>744</v>
      </c>
    </row>
    <row r="4" spans="1:6" s="316" customFormat="1" ht="72" customHeight="1" x14ac:dyDescent="0.2">
      <c r="A4" s="315" t="s">
        <v>743</v>
      </c>
      <c r="B4" s="635" t="s">
        <v>745</v>
      </c>
      <c r="C4" s="635"/>
      <c r="D4" s="635"/>
      <c r="E4" s="635"/>
      <c r="F4" s="635"/>
    </row>
    <row r="5" spans="1:6" ht="26.25" thickBot="1" x14ac:dyDescent="0.25">
      <c r="A5" s="313" t="s">
        <v>743</v>
      </c>
      <c r="B5" s="317" t="s">
        <v>746</v>
      </c>
      <c r="C5" s="318" t="s">
        <v>747</v>
      </c>
      <c r="D5" s="318" t="s">
        <v>52</v>
      </c>
      <c r="E5" s="318" t="s">
        <v>748</v>
      </c>
      <c r="F5" s="319" t="s">
        <v>749</v>
      </c>
    </row>
    <row r="6" spans="1:6" ht="13.5" thickBot="1" x14ac:dyDescent="0.25">
      <c r="A6" s="313" t="s">
        <v>743</v>
      </c>
      <c r="B6" s="320" t="s">
        <v>750</v>
      </c>
      <c r="C6" s="321"/>
      <c r="D6" s="321"/>
      <c r="E6" s="321"/>
      <c r="F6" s="322">
        <v>1</v>
      </c>
    </row>
    <row r="7" spans="1:6" ht="13.5" thickBot="1" x14ac:dyDescent="0.25">
      <c r="A7" s="313" t="s">
        <v>743</v>
      </c>
      <c r="B7" s="323" t="s">
        <v>751</v>
      </c>
      <c r="C7" s="324"/>
      <c r="D7" s="324"/>
      <c r="E7" s="325">
        <v>6.3800000000000003E-3</v>
      </c>
      <c r="F7" s="326">
        <v>3</v>
      </c>
    </row>
    <row r="8" spans="1:6" ht="13.5" thickBot="1" x14ac:dyDescent="0.25">
      <c r="A8" s="313" t="s">
        <v>743</v>
      </c>
      <c r="B8" s="327" t="s">
        <v>752</v>
      </c>
      <c r="C8" s="324"/>
      <c r="D8" s="324"/>
      <c r="E8" s="328">
        <v>2.2110000000000001E-2</v>
      </c>
      <c r="F8" s="326">
        <v>4</v>
      </c>
    </row>
    <row r="9" spans="1:6" ht="13.5" thickBot="1" x14ac:dyDescent="0.25">
      <c r="A9" s="313" t="s">
        <v>743</v>
      </c>
      <c r="B9" s="323" t="s">
        <v>753</v>
      </c>
      <c r="C9" s="329"/>
      <c r="D9" s="329"/>
      <c r="E9" s="330">
        <v>1.91E-3</v>
      </c>
      <c r="F9" s="331">
        <v>5</v>
      </c>
    </row>
    <row r="10" spans="1:6" ht="13.5" thickBot="1" x14ac:dyDescent="0.25">
      <c r="A10" s="313" t="s">
        <v>743</v>
      </c>
      <c r="B10" s="332" t="s">
        <v>754</v>
      </c>
      <c r="C10" s="329"/>
      <c r="D10" s="329"/>
      <c r="E10" s="330">
        <v>5.3159999999999999E-2</v>
      </c>
      <c r="F10" s="331">
        <v>9</v>
      </c>
    </row>
    <row r="11" spans="1:6" ht="13.5" thickBot="1" x14ac:dyDescent="0.25">
      <c r="A11" s="313" t="s">
        <v>743</v>
      </c>
      <c r="B11" s="332" t="s">
        <v>755</v>
      </c>
      <c r="C11" s="329"/>
      <c r="D11" s="329"/>
      <c r="E11" s="330"/>
      <c r="F11" s="331">
        <v>10</v>
      </c>
    </row>
    <row r="12" spans="1:6" ht="13.5" thickBot="1" x14ac:dyDescent="0.25">
      <c r="A12" s="313" t="s">
        <v>743</v>
      </c>
      <c r="B12" s="332" t="s">
        <v>756</v>
      </c>
      <c r="C12" s="329"/>
      <c r="D12" s="329"/>
      <c r="E12" s="330">
        <v>2.5729999999999999E-2</v>
      </c>
      <c r="F12" s="331">
        <v>11</v>
      </c>
    </row>
    <row r="13" spans="1:6" ht="13.5" thickBot="1" x14ac:dyDescent="0.25">
      <c r="A13" s="313" t="s">
        <v>743</v>
      </c>
      <c r="B13" s="332" t="s">
        <v>757</v>
      </c>
      <c r="C13" s="329"/>
      <c r="D13" s="329"/>
      <c r="E13" s="330"/>
      <c r="F13" s="331">
        <v>12</v>
      </c>
    </row>
    <row r="14" spans="1:6" ht="13.5" thickBot="1" x14ac:dyDescent="0.25">
      <c r="A14" s="313" t="s">
        <v>743</v>
      </c>
      <c r="B14" s="332" t="s">
        <v>758</v>
      </c>
      <c r="C14" s="329"/>
      <c r="D14" s="329"/>
      <c r="E14" s="330">
        <v>5.9540000000000003E-2</v>
      </c>
      <c r="F14" s="331">
        <v>13</v>
      </c>
    </row>
    <row r="15" spans="1:6" ht="13.5" thickBot="1" x14ac:dyDescent="0.25">
      <c r="A15" s="313" t="s">
        <v>743</v>
      </c>
      <c r="B15" s="332" t="s">
        <v>759</v>
      </c>
      <c r="C15" s="329"/>
      <c r="D15" s="329"/>
      <c r="E15" s="330">
        <v>8.0159999999999995E-2</v>
      </c>
      <c r="F15" s="331">
        <v>14</v>
      </c>
    </row>
    <row r="16" spans="1:6" ht="13.5" thickBot="1" x14ac:dyDescent="0.25">
      <c r="A16" s="313" t="s">
        <v>743</v>
      </c>
      <c r="B16" s="332" t="s">
        <v>760</v>
      </c>
      <c r="C16" s="329"/>
      <c r="D16" s="329"/>
      <c r="E16" s="330"/>
      <c r="F16" s="331">
        <v>15</v>
      </c>
    </row>
    <row r="17" spans="1:6" ht="13.5" thickBot="1" x14ac:dyDescent="0.25">
      <c r="A17" s="313" t="s">
        <v>743</v>
      </c>
      <c r="B17" s="323" t="s">
        <v>761</v>
      </c>
      <c r="C17" s="329"/>
      <c r="D17" s="329"/>
      <c r="E17" s="330">
        <v>3.8300000000000001E-3</v>
      </c>
      <c r="F17" s="331">
        <v>16</v>
      </c>
    </row>
    <row r="18" spans="1:6" ht="13.5" thickBot="1" x14ac:dyDescent="0.25">
      <c r="A18" s="313" t="s">
        <v>743</v>
      </c>
      <c r="B18" s="332" t="s">
        <v>762</v>
      </c>
      <c r="C18" s="329"/>
      <c r="D18" s="329"/>
      <c r="E18" s="330"/>
      <c r="F18" s="331">
        <v>19</v>
      </c>
    </row>
    <row r="19" spans="1:6" ht="13.5" thickBot="1" x14ac:dyDescent="0.25">
      <c r="A19" s="313" t="s">
        <v>743</v>
      </c>
      <c r="B19" s="332" t="s">
        <v>763</v>
      </c>
      <c r="C19" s="329"/>
      <c r="D19" s="329"/>
      <c r="E19" s="330"/>
      <c r="F19" s="331">
        <v>22</v>
      </c>
    </row>
    <row r="20" spans="1:6" ht="13.5" thickBot="1" x14ac:dyDescent="0.25">
      <c r="A20" s="313" t="s">
        <v>743</v>
      </c>
      <c r="B20" s="332" t="s">
        <v>122</v>
      </c>
      <c r="C20" s="329"/>
      <c r="D20" s="329"/>
      <c r="E20" s="330">
        <v>2.2540000000000001E-2</v>
      </c>
      <c r="F20" s="331">
        <v>23</v>
      </c>
    </row>
    <row r="21" spans="1:6" ht="13.5" thickBot="1" x14ac:dyDescent="0.25">
      <c r="A21" s="313" t="s">
        <v>743</v>
      </c>
      <c r="B21" s="332" t="s">
        <v>764</v>
      </c>
      <c r="C21" s="329"/>
      <c r="D21" s="329"/>
      <c r="E21" s="330">
        <v>3.9759999999999997E-2</v>
      </c>
      <c r="F21" s="331">
        <v>24</v>
      </c>
    </row>
    <row r="22" spans="1:6" ht="13.5" thickBot="1" x14ac:dyDescent="0.25">
      <c r="A22" s="313" t="s">
        <v>743</v>
      </c>
      <c r="B22" s="332" t="s">
        <v>765</v>
      </c>
      <c r="C22" s="329"/>
      <c r="D22" s="329"/>
      <c r="E22" s="330"/>
      <c r="F22" s="331">
        <v>25</v>
      </c>
    </row>
    <row r="23" spans="1:6" ht="13.5" thickBot="1" x14ac:dyDescent="0.25">
      <c r="A23" s="313" t="s">
        <v>743</v>
      </c>
      <c r="B23" s="332" t="s">
        <v>766</v>
      </c>
      <c r="C23" s="329"/>
      <c r="D23" s="329"/>
      <c r="E23" s="330">
        <v>6.2939999999999996E-2</v>
      </c>
      <c r="F23" s="331">
        <v>26</v>
      </c>
    </row>
    <row r="24" spans="1:6" ht="13.5" thickBot="1" x14ac:dyDescent="0.25">
      <c r="A24" s="313" t="s">
        <v>743</v>
      </c>
      <c r="B24" s="332" t="s">
        <v>767</v>
      </c>
      <c r="C24" s="329"/>
      <c r="D24" s="329"/>
      <c r="E24" s="330">
        <v>1.2970000000000001E-2</v>
      </c>
      <c r="F24" s="331">
        <v>27</v>
      </c>
    </row>
    <row r="25" spans="1:6" ht="13.5" thickBot="1" x14ac:dyDescent="0.25">
      <c r="A25" s="313" t="s">
        <v>743</v>
      </c>
      <c r="B25" s="332" t="s">
        <v>768</v>
      </c>
      <c r="C25" s="329"/>
      <c r="D25" s="329"/>
      <c r="E25" s="330"/>
      <c r="F25" s="331" t="s">
        <v>769</v>
      </c>
    </row>
    <row r="26" spans="1:6" ht="13.5" thickBot="1" x14ac:dyDescent="0.25">
      <c r="A26" s="313" t="s">
        <v>743</v>
      </c>
      <c r="B26" s="332" t="s">
        <v>770</v>
      </c>
      <c r="C26" s="329"/>
      <c r="D26" s="329"/>
      <c r="E26" s="330">
        <v>2.3400000000000001E-3</v>
      </c>
      <c r="F26" s="331">
        <v>30</v>
      </c>
    </row>
    <row r="27" spans="1:6" ht="13.5" thickBot="1" x14ac:dyDescent="0.25">
      <c r="A27" s="313" t="s">
        <v>743</v>
      </c>
      <c r="B27" s="332" t="s">
        <v>771</v>
      </c>
      <c r="C27" s="329"/>
      <c r="D27" s="329"/>
      <c r="E27" s="330">
        <v>6.2509999999999996E-2</v>
      </c>
      <c r="F27" s="331">
        <v>31</v>
      </c>
    </row>
    <row r="28" spans="1:6" ht="13.5" thickBot="1" x14ac:dyDescent="0.25">
      <c r="A28" s="313" t="s">
        <v>743</v>
      </c>
      <c r="B28" s="332" t="s">
        <v>772</v>
      </c>
      <c r="C28" s="329"/>
      <c r="D28" s="329"/>
      <c r="E28" s="330">
        <v>2.98E-3</v>
      </c>
      <c r="F28" s="331">
        <v>38</v>
      </c>
    </row>
    <row r="29" spans="1:6" ht="13.5" thickBot="1" x14ac:dyDescent="0.25">
      <c r="A29" s="313" t="s">
        <v>743</v>
      </c>
      <c r="B29" s="332" t="s">
        <v>773</v>
      </c>
      <c r="C29" s="329"/>
      <c r="D29" s="329"/>
      <c r="E29" s="330"/>
      <c r="F29" s="331">
        <v>39</v>
      </c>
    </row>
    <row r="30" spans="1:6" ht="13.5" thickBot="1" x14ac:dyDescent="0.25">
      <c r="A30" s="313" t="s">
        <v>743</v>
      </c>
      <c r="B30" s="332" t="s">
        <v>774</v>
      </c>
      <c r="C30" s="329"/>
      <c r="D30" s="329"/>
      <c r="E30" s="330">
        <v>1.7440000000000001E-2</v>
      </c>
      <c r="F30" s="331">
        <v>40</v>
      </c>
    </row>
    <row r="31" spans="1:6" ht="13.5" thickBot="1" x14ac:dyDescent="0.25">
      <c r="A31" s="313" t="s">
        <v>743</v>
      </c>
      <c r="B31" s="332" t="s">
        <v>775</v>
      </c>
      <c r="C31" s="329"/>
      <c r="D31" s="329"/>
      <c r="E31" s="330"/>
      <c r="F31" s="331">
        <v>41</v>
      </c>
    </row>
    <row r="32" spans="1:6" ht="13.5" thickBot="1" x14ac:dyDescent="0.25">
      <c r="A32" s="313" t="s">
        <v>743</v>
      </c>
      <c r="B32" s="332" t="s">
        <v>776</v>
      </c>
      <c r="C32" s="329"/>
      <c r="D32" s="329"/>
      <c r="E32" s="330">
        <v>7.5480000000000005E-2</v>
      </c>
      <c r="F32" s="331">
        <v>42</v>
      </c>
    </row>
    <row r="33" spans="1:6" ht="26.25" thickBot="1" x14ac:dyDescent="0.25">
      <c r="A33" s="313" t="s">
        <v>743</v>
      </c>
      <c r="B33" s="333" t="s">
        <v>777</v>
      </c>
      <c r="C33" s="329"/>
      <c r="D33" s="329"/>
      <c r="E33" s="330">
        <v>6.5699999999999995E-2</v>
      </c>
      <c r="F33" s="331">
        <v>43</v>
      </c>
    </row>
    <row r="34" spans="1:6" ht="13.5" thickBot="1" x14ac:dyDescent="0.25">
      <c r="A34" s="313" t="s">
        <v>743</v>
      </c>
      <c r="B34" s="332" t="s">
        <v>778</v>
      </c>
      <c r="C34" s="329"/>
      <c r="D34" s="329"/>
      <c r="E34" s="330">
        <v>6.5900000000000004E-3</v>
      </c>
      <c r="F34" s="331">
        <v>44</v>
      </c>
    </row>
    <row r="35" spans="1:6" ht="13.5" thickBot="1" x14ac:dyDescent="0.25">
      <c r="A35" s="313" t="s">
        <v>743</v>
      </c>
      <c r="B35" s="332" t="s">
        <v>779</v>
      </c>
      <c r="C35" s="329"/>
      <c r="D35" s="329"/>
      <c r="E35" s="330">
        <v>4.7199999999999999E-2</v>
      </c>
      <c r="F35" s="331">
        <v>45</v>
      </c>
    </row>
    <row r="36" spans="1:6" ht="13.5" thickBot="1" x14ac:dyDescent="0.25">
      <c r="A36" s="313" t="s">
        <v>743</v>
      </c>
      <c r="B36" s="332" t="s">
        <v>780</v>
      </c>
      <c r="C36" s="329"/>
      <c r="D36" s="329"/>
      <c r="E36" s="330">
        <v>1.021E-2</v>
      </c>
      <c r="F36" s="331">
        <v>46</v>
      </c>
    </row>
    <row r="37" spans="1:6" ht="13.5" thickBot="1" x14ac:dyDescent="0.25">
      <c r="A37" s="313" t="s">
        <v>743</v>
      </c>
      <c r="B37" s="332" t="s">
        <v>781</v>
      </c>
      <c r="C37" s="329"/>
      <c r="D37" s="329"/>
      <c r="E37" s="330"/>
      <c r="F37" s="331">
        <v>47</v>
      </c>
    </row>
    <row r="38" spans="1:6" ht="13.5" thickBot="1" x14ac:dyDescent="0.25">
      <c r="A38" s="313" t="s">
        <v>743</v>
      </c>
      <c r="B38" s="332" t="s">
        <v>782</v>
      </c>
      <c r="C38" s="329"/>
      <c r="D38" s="329"/>
      <c r="E38" s="330"/>
      <c r="F38" s="331">
        <v>48</v>
      </c>
    </row>
    <row r="39" spans="1:6" ht="13.5" thickBot="1" x14ac:dyDescent="0.25">
      <c r="A39" s="313" t="s">
        <v>743</v>
      </c>
      <c r="B39" s="332" t="s">
        <v>783</v>
      </c>
      <c r="C39" s="329"/>
      <c r="D39" s="329"/>
      <c r="E39" s="330"/>
      <c r="F39" s="331">
        <v>49</v>
      </c>
    </row>
    <row r="40" spans="1:6" ht="13.5" thickBot="1" x14ac:dyDescent="0.25">
      <c r="A40" s="313" t="s">
        <v>743</v>
      </c>
      <c r="B40" s="332" t="s">
        <v>784</v>
      </c>
      <c r="C40" s="329"/>
      <c r="D40" s="329"/>
      <c r="E40" s="330">
        <v>2.8070000000000001E-2</v>
      </c>
      <c r="F40" s="331">
        <v>50</v>
      </c>
    </row>
    <row r="41" spans="1:6" ht="13.5" thickBot="1" x14ac:dyDescent="0.25">
      <c r="A41" s="313" t="s">
        <v>743</v>
      </c>
      <c r="B41" s="332" t="s">
        <v>785</v>
      </c>
      <c r="C41" s="329"/>
      <c r="D41" s="329"/>
      <c r="E41" s="330">
        <v>3.8490000000000003E-2</v>
      </c>
      <c r="F41" s="331">
        <v>51</v>
      </c>
    </row>
    <row r="42" spans="1:6" ht="13.5" thickBot="1" x14ac:dyDescent="0.25">
      <c r="A42" s="313" t="s">
        <v>743</v>
      </c>
      <c r="B42" s="332" t="s">
        <v>786</v>
      </c>
      <c r="C42" s="329"/>
      <c r="D42" s="329"/>
      <c r="E42" s="330">
        <v>0.23516999999999999</v>
      </c>
      <c r="F42" s="331">
        <v>52</v>
      </c>
    </row>
    <row r="43" spans="1:6" ht="13.5" thickBot="1" x14ac:dyDescent="0.25">
      <c r="A43" s="313" t="s">
        <v>743</v>
      </c>
      <c r="B43" s="332" t="s">
        <v>128</v>
      </c>
      <c r="C43" s="329"/>
      <c r="D43" s="329"/>
      <c r="E43" s="330">
        <v>1.6799999999999999E-2</v>
      </c>
      <c r="F43" s="331">
        <v>54</v>
      </c>
    </row>
    <row r="44" spans="1:6" x14ac:dyDescent="0.2">
      <c r="A44" s="313" t="s">
        <v>743</v>
      </c>
      <c r="B44" s="334" t="s">
        <v>530</v>
      </c>
      <c r="C44" s="335"/>
      <c r="D44" s="335"/>
      <c r="E44" s="335"/>
      <c r="F44" s="336"/>
    </row>
    <row r="45" spans="1:6" x14ac:dyDescent="0.2">
      <c r="A45" s="313" t="s">
        <v>743</v>
      </c>
      <c r="B45" s="337" t="s">
        <v>787</v>
      </c>
      <c r="C45" s="338">
        <f>SUM(C6:C44)</f>
        <v>0</v>
      </c>
      <c r="D45" s="338">
        <f>SUM(D6:D44)</f>
        <v>0</v>
      </c>
      <c r="E45" s="338">
        <f>SUM(E6:E44)</f>
        <v>1.0000100000000001</v>
      </c>
      <c r="F45" s="339"/>
    </row>
    <row r="46" spans="1:6" x14ac:dyDescent="0.2"/>
  </sheetData>
  <mergeCells count="2">
    <mergeCell ref="A1:E1"/>
    <mergeCell ref="B4:F4"/>
  </mergeCells>
  <pageMargins left="0.75" right="0.75" top="1" bottom="1" header="0.5" footer="0.5"/>
  <pageSetup scale="75" fitToWidth="0" fitToHeight="0" orientation="portrait" r:id="rId1"/>
  <headerFooter alignWithMargins="0">
    <oddHeader>&amp;CCommon Data Set 2016-2017</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58"/>
  <sheetViews>
    <sheetView showGridLines="0" showRowColHeaders="0" showRuler="0" view="pageLayout" topLeftCell="A132" zoomScaleNormal="100" workbookViewId="0">
      <selection activeCell="A156" sqref="A156"/>
    </sheetView>
  </sheetViews>
  <sheetFormatPr defaultColWidth="0" defaultRowHeight="12.75" customHeight="1" zeroHeight="1" x14ac:dyDescent="0.2"/>
  <cols>
    <col min="1" max="1" width="88.7109375" style="349" customWidth="1"/>
    <col min="2" max="2" width="0.85546875" style="214" customWidth="1"/>
    <col min="3" max="256" width="0" style="214" hidden="1"/>
    <col min="257" max="257" width="88.7109375" style="214" customWidth="1"/>
    <col min="258" max="258" width="0.85546875" style="214" customWidth="1"/>
    <col min="259" max="512" width="0" style="214" hidden="1"/>
    <col min="513" max="513" width="88.7109375" style="214" customWidth="1"/>
    <col min="514" max="514" width="0.85546875" style="214" customWidth="1"/>
    <col min="515" max="768" width="0" style="214" hidden="1"/>
    <col min="769" max="769" width="88.7109375" style="214" customWidth="1"/>
    <col min="770" max="770" width="0.85546875" style="214" customWidth="1"/>
    <col min="771" max="1024" width="0" style="214" hidden="1"/>
    <col min="1025" max="1025" width="88.7109375" style="214" customWidth="1"/>
    <col min="1026" max="1026" width="0.85546875" style="214" customWidth="1"/>
    <col min="1027" max="1280" width="0" style="214" hidden="1"/>
    <col min="1281" max="1281" width="88.7109375" style="214" customWidth="1"/>
    <col min="1282" max="1282" width="0.85546875" style="214" customWidth="1"/>
    <col min="1283" max="1536" width="0" style="214" hidden="1"/>
    <col min="1537" max="1537" width="88.7109375" style="214" customWidth="1"/>
    <col min="1538" max="1538" width="0.85546875" style="214" customWidth="1"/>
    <col min="1539" max="1792" width="0" style="214" hidden="1"/>
    <col min="1793" max="1793" width="88.7109375" style="214" customWidth="1"/>
    <col min="1794" max="1794" width="0.85546875" style="214" customWidth="1"/>
    <col min="1795" max="2048" width="0" style="214" hidden="1"/>
    <col min="2049" max="2049" width="88.7109375" style="214" customWidth="1"/>
    <col min="2050" max="2050" width="0.85546875" style="214" customWidth="1"/>
    <col min="2051" max="2304" width="0" style="214" hidden="1"/>
    <col min="2305" max="2305" width="88.7109375" style="214" customWidth="1"/>
    <col min="2306" max="2306" width="0.85546875" style="214" customWidth="1"/>
    <col min="2307" max="2560" width="0" style="214" hidden="1"/>
    <col min="2561" max="2561" width="88.7109375" style="214" customWidth="1"/>
    <col min="2562" max="2562" width="0.85546875" style="214" customWidth="1"/>
    <col min="2563" max="2816" width="0" style="214" hidden="1"/>
    <col min="2817" max="2817" width="88.7109375" style="214" customWidth="1"/>
    <col min="2818" max="2818" width="0.85546875" style="214" customWidth="1"/>
    <col min="2819" max="3072" width="0" style="214" hidden="1"/>
    <col min="3073" max="3073" width="88.7109375" style="214" customWidth="1"/>
    <col min="3074" max="3074" width="0.85546875" style="214" customWidth="1"/>
    <col min="3075" max="3328" width="0" style="214" hidden="1"/>
    <col min="3329" max="3329" width="88.7109375" style="214" customWidth="1"/>
    <col min="3330" max="3330" width="0.85546875" style="214" customWidth="1"/>
    <col min="3331" max="3584" width="0" style="214" hidden="1"/>
    <col min="3585" max="3585" width="88.7109375" style="214" customWidth="1"/>
    <col min="3586" max="3586" width="0.85546875" style="214" customWidth="1"/>
    <col min="3587" max="3840" width="0" style="214" hidden="1"/>
    <col min="3841" max="3841" width="88.7109375" style="214" customWidth="1"/>
    <col min="3842" max="3842" width="0.85546875" style="214" customWidth="1"/>
    <col min="3843" max="4096" width="0" style="214" hidden="1"/>
    <col min="4097" max="4097" width="88.7109375" style="214" customWidth="1"/>
    <col min="4098" max="4098" width="0.85546875" style="214" customWidth="1"/>
    <col min="4099" max="4352" width="0" style="214" hidden="1"/>
    <col min="4353" max="4353" width="88.7109375" style="214" customWidth="1"/>
    <col min="4354" max="4354" width="0.85546875" style="214" customWidth="1"/>
    <col min="4355" max="4608" width="0" style="214" hidden="1"/>
    <col min="4609" max="4609" width="88.7109375" style="214" customWidth="1"/>
    <col min="4610" max="4610" width="0.85546875" style="214" customWidth="1"/>
    <col min="4611" max="4864" width="0" style="214" hidden="1"/>
    <col min="4865" max="4865" width="88.7109375" style="214" customWidth="1"/>
    <col min="4866" max="4866" width="0.85546875" style="214" customWidth="1"/>
    <col min="4867" max="5120" width="0" style="214" hidden="1"/>
    <col min="5121" max="5121" width="88.7109375" style="214" customWidth="1"/>
    <col min="5122" max="5122" width="0.85546875" style="214" customWidth="1"/>
    <col min="5123" max="5376" width="0" style="214" hidden="1"/>
    <col min="5377" max="5377" width="88.7109375" style="214" customWidth="1"/>
    <col min="5378" max="5378" width="0.85546875" style="214" customWidth="1"/>
    <col min="5379" max="5632" width="0" style="214" hidden="1"/>
    <col min="5633" max="5633" width="88.7109375" style="214" customWidth="1"/>
    <col min="5634" max="5634" width="0.85546875" style="214" customWidth="1"/>
    <col min="5635" max="5888" width="0" style="214" hidden="1"/>
    <col min="5889" max="5889" width="88.7109375" style="214" customWidth="1"/>
    <col min="5890" max="5890" width="0.85546875" style="214" customWidth="1"/>
    <col min="5891" max="6144" width="0" style="214" hidden="1"/>
    <col min="6145" max="6145" width="88.7109375" style="214" customWidth="1"/>
    <col min="6146" max="6146" width="0.85546875" style="214" customWidth="1"/>
    <col min="6147" max="6400" width="0" style="214" hidden="1"/>
    <col min="6401" max="6401" width="88.7109375" style="214" customWidth="1"/>
    <col min="6402" max="6402" width="0.85546875" style="214" customWidth="1"/>
    <col min="6403" max="6656" width="0" style="214" hidden="1"/>
    <col min="6657" max="6657" width="88.7109375" style="214" customWidth="1"/>
    <col min="6658" max="6658" width="0.85546875" style="214" customWidth="1"/>
    <col min="6659" max="6912" width="0" style="214" hidden="1"/>
    <col min="6913" max="6913" width="88.7109375" style="214" customWidth="1"/>
    <col min="6914" max="6914" width="0.85546875" style="214" customWidth="1"/>
    <col min="6915" max="7168" width="0" style="214" hidden="1"/>
    <col min="7169" max="7169" width="88.7109375" style="214" customWidth="1"/>
    <col min="7170" max="7170" width="0.85546875" style="214" customWidth="1"/>
    <col min="7171" max="7424" width="0" style="214" hidden="1"/>
    <col min="7425" max="7425" width="88.7109375" style="214" customWidth="1"/>
    <col min="7426" max="7426" width="0.85546875" style="214" customWidth="1"/>
    <col min="7427" max="7680" width="0" style="214" hidden="1"/>
    <col min="7681" max="7681" width="88.7109375" style="214" customWidth="1"/>
    <col min="7682" max="7682" width="0.85546875" style="214" customWidth="1"/>
    <col min="7683" max="7936" width="0" style="214" hidden="1"/>
    <col min="7937" max="7937" width="88.7109375" style="214" customWidth="1"/>
    <col min="7938" max="7938" width="0.85546875" style="214" customWidth="1"/>
    <col min="7939" max="8192" width="0" style="214" hidden="1"/>
    <col min="8193" max="8193" width="88.7109375" style="214" customWidth="1"/>
    <col min="8194" max="8194" width="0.85546875" style="214" customWidth="1"/>
    <col min="8195" max="8448" width="0" style="214" hidden="1"/>
    <col min="8449" max="8449" width="88.7109375" style="214" customWidth="1"/>
    <col min="8450" max="8450" width="0.85546875" style="214" customWidth="1"/>
    <col min="8451" max="8704" width="0" style="214" hidden="1"/>
    <col min="8705" max="8705" width="88.7109375" style="214" customWidth="1"/>
    <col min="8706" max="8706" width="0.85546875" style="214" customWidth="1"/>
    <col min="8707" max="8960" width="0" style="214" hidden="1"/>
    <col min="8961" max="8961" width="88.7109375" style="214" customWidth="1"/>
    <col min="8962" max="8962" width="0.85546875" style="214" customWidth="1"/>
    <col min="8963" max="9216" width="0" style="214" hidden="1"/>
    <col min="9217" max="9217" width="88.7109375" style="214" customWidth="1"/>
    <col min="9218" max="9218" width="0.85546875" style="214" customWidth="1"/>
    <col min="9219" max="9472" width="0" style="214" hidden="1"/>
    <col min="9473" max="9473" width="88.7109375" style="214" customWidth="1"/>
    <col min="9474" max="9474" width="0.85546875" style="214" customWidth="1"/>
    <col min="9475" max="9728" width="0" style="214" hidden="1"/>
    <col min="9729" max="9729" width="88.7109375" style="214" customWidth="1"/>
    <col min="9730" max="9730" width="0.85546875" style="214" customWidth="1"/>
    <col min="9731" max="9984" width="0" style="214" hidden="1"/>
    <col min="9985" max="9985" width="88.7109375" style="214" customWidth="1"/>
    <col min="9986" max="9986" width="0.85546875" style="214" customWidth="1"/>
    <col min="9987" max="10240" width="0" style="214" hidden="1"/>
    <col min="10241" max="10241" width="88.7109375" style="214" customWidth="1"/>
    <col min="10242" max="10242" width="0.85546875" style="214" customWidth="1"/>
    <col min="10243" max="10496" width="0" style="214" hidden="1"/>
    <col min="10497" max="10497" width="88.7109375" style="214" customWidth="1"/>
    <col min="10498" max="10498" width="0.85546875" style="214" customWidth="1"/>
    <col min="10499" max="10752" width="0" style="214" hidden="1"/>
    <col min="10753" max="10753" width="88.7109375" style="214" customWidth="1"/>
    <col min="10754" max="10754" width="0.85546875" style="214" customWidth="1"/>
    <col min="10755" max="11008" width="0" style="214" hidden="1"/>
    <col min="11009" max="11009" width="88.7109375" style="214" customWidth="1"/>
    <col min="11010" max="11010" width="0.85546875" style="214" customWidth="1"/>
    <col min="11011" max="11264" width="0" style="214" hidden="1"/>
    <col min="11265" max="11265" width="88.7109375" style="214" customWidth="1"/>
    <col min="11266" max="11266" width="0.85546875" style="214" customWidth="1"/>
    <col min="11267" max="11520" width="0" style="214" hidden="1"/>
    <col min="11521" max="11521" width="88.7109375" style="214" customWidth="1"/>
    <col min="11522" max="11522" width="0.85546875" style="214" customWidth="1"/>
    <col min="11523" max="11776" width="0" style="214" hidden="1"/>
    <col min="11777" max="11777" width="88.7109375" style="214" customWidth="1"/>
    <col min="11778" max="11778" width="0.85546875" style="214" customWidth="1"/>
    <col min="11779" max="12032" width="0" style="214" hidden="1"/>
    <col min="12033" max="12033" width="88.7109375" style="214" customWidth="1"/>
    <col min="12034" max="12034" width="0.85546875" style="214" customWidth="1"/>
    <col min="12035" max="12288" width="0" style="214" hidden="1"/>
    <col min="12289" max="12289" width="88.7109375" style="214" customWidth="1"/>
    <col min="12290" max="12290" width="0.85546875" style="214" customWidth="1"/>
    <col min="12291" max="12544" width="0" style="214" hidden="1"/>
    <col min="12545" max="12545" width="88.7109375" style="214" customWidth="1"/>
    <col min="12546" max="12546" width="0.85546875" style="214" customWidth="1"/>
    <col min="12547" max="12800" width="0" style="214" hidden="1"/>
    <col min="12801" max="12801" width="88.7109375" style="214" customWidth="1"/>
    <col min="12802" max="12802" width="0.85546875" style="214" customWidth="1"/>
    <col min="12803" max="13056" width="0" style="214" hidden="1"/>
    <col min="13057" max="13057" width="88.7109375" style="214" customWidth="1"/>
    <col min="13058" max="13058" width="0.85546875" style="214" customWidth="1"/>
    <col min="13059" max="13312" width="0" style="214" hidden="1"/>
    <col min="13313" max="13313" width="88.7109375" style="214" customWidth="1"/>
    <col min="13314" max="13314" width="0.85546875" style="214" customWidth="1"/>
    <col min="13315" max="13568" width="0" style="214" hidden="1"/>
    <col min="13569" max="13569" width="88.7109375" style="214" customWidth="1"/>
    <col min="13570" max="13570" width="0.85546875" style="214" customWidth="1"/>
    <col min="13571" max="13824" width="0" style="214" hidden="1"/>
    <col min="13825" max="13825" width="88.7109375" style="214" customWidth="1"/>
    <col min="13826" max="13826" width="0.85546875" style="214" customWidth="1"/>
    <col min="13827" max="14080" width="0" style="214" hidden="1"/>
    <col min="14081" max="14081" width="88.7109375" style="214" customWidth="1"/>
    <col min="14082" max="14082" width="0.85546875" style="214" customWidth="1"/>
    <col min="14083" max="14336" width="0" style="214" hidden="1"/>
    <col min="14337" max="14337" width="88.7109375" style="214" customWidth="1"/>
    <col min="14338" max="14338" width="0.85546875" style="214" customWidth="1"/>
    <col min="14339" max="14592" width="0" style="214" hidden="1"/>
    <col min="14593" max="14593" width="88.7109375" style="214" customWidth="1"/>
    <col min="14594" max="14594" width="0.85546875" style="214" customWidth="1"/>
    <col min="14595" max="14848" width="0" style="214" hidden="1"/>
    <col min="14849" max="14849" width="88.7109375" style="214" customWidth="1"/>
    <col min="14850" max="14850" width="0.85546875" style="214" customWidth="1"/>
    <col min="14851" max="15104" width="0" style="214" hidden="1"/>
    <col min="15105" max="15105" width="88.7109375" style="214" customWidth="1"/>
    <col min="15106" max="15106" width="0.85546875" style="214" customWidth="1"/>
    <col min="15107" max="15360" width="0" style="214" hidden="1"/>
    <col min="15361" max="15361" width="88.7109375" style="214" customWidth="1"/>
    <col min="15362" max="15362" width="0.85546875" style="214" customWidth="1"/>
    <col min="15363" max="15616" width="0" style="214" hidden="1"/>
    <col min="15617" max="15617" width="88.7109375" style="214" customWidth="1"/>
    <col min="15618" max="15618" width="0.85546875" style="214" customWidth="1"/>
    <col min="15619" max="15872" width="0" style="214" hidden="1"/>
    <col min="15873" max="15873" width="88.7109375" style="214" customWidth="1"/>
    <col min="15874" max="15874" width="0.85546875" style="214" customWidth="1"/>
    <col min="15875" max="16128" width="0" style="214" hidden="1"/>
    <col min="16129" max="16129" width="88.7109375" style="214" customWidth="1"/>
    <col min="16130" max="16130" width="0.85546875" style="214" customWidth="1"/>
    <col min="16131" max="16384" width="0" style="214" hidden="1"/>
  </cols>
  <sheetData>
    <row r="1" spans="1:1" ht="18" x14ac:dyDescent="0.2">
      <c r="A1" s="340" t="s">
        <v>788</v>
      </c>
    </row>
    <row r="2" spans="1:1" ht="25.5" x14ac:dyDescent="0.2">
      <c r="A2" s="341" t="s">
        <v>789</v>
      </c>
    </row>
    <row r="3" spans="1:1" x14ac:dyDescent="0.2">
      <c r="A3" s="341"/>
    </row>
    <row r="4" spans="1:1" ht="25.5" x14ac:dyDescent="0.2">
      <c r="A4" s="342" t="s">
        <v>790</v>
      </c>
    </row>
    <row r="5" spans="1:1" x14ac:dyDescent="0.2">
      <c r="A5" s="343"/>
    </row>
    <row r="6" spans="1:1" ht="38.25" x14ac:dyDescent="0.2">
      <c r="A6" s="341" t="s">
        <v>791</v>
      </c>
    </row>
    <row r="7" spans="1:1" ht="38.25" x14ac:dyDescent="0.2">
      <c r="A7" s="341" t="s">
        <v>792</v>
      </c>
    </row>
    <row r="8" spans="1:1" x14ac:dyDescent="0.2">
      <c r="A8" s="341" t="s">
        <v>793</v>
      </c>
    </row>
    <row r="9" spans="1:1" ht="25.5" x14ac:dyDescent="0.2">
      <c r="A9" s="341" t="s">
        <v>794</v>
      </c>
    </row>
    <row r="10" spans="1:1" ht="44.25" customHeight="1" x14ac:dyDescent="0.2">
      <c r="A10" s="344" t="s">
        <v>795</v>
      </c>
    </row>
    <row r="11" spans="1:1" ht="51" x14ac:dyDescent="0.2">
      <c r="A11" s="341" t="s">
        <v>796</v>
      </c>
    </row>
    <row r="12" spans="1:1" ht="38.25" x14ac:dyDescent="0.2">
      <c r="A12" s="341" t="s">
        <v>797</v>
      </c>
    </row>
    <row r="13" spans="1:1" ht="38.25" x14ac:dyDescent="0.2">
      <c r="A13" s="341" t="s">
        <v>798</v>
      </c>
    </row>
    <row r="14" spans="1:1" ht="25.5" x14ac:dyDescent="0.2">
      <c r="A14" s="341" t="s">
        <v>799</v>
      </c>
    </row>
    <row r="15" spans="1:1" ht="89.25" x14ac:dyDescent="0.2">
      <c r="A15" s="341" t="s">
        <v>800</v>
      </c>
    </row>
    <row r="16" spans="1:1" x14ac:dyDescent="0.2">
      <c r="A16" s="341" t="s">
        <v>801</v>
      </c>
    </row>
    <row r="17" spans="1:1" x14ac:dyDescent="0.2">
      <c r="A17" s="341" t="s">
        <v>802</v>
      </c>
    </row>
    <row r="18" spans="1:1" ht="38.25" x14ac:dyDescent="0.2">
      <c r="A18" s="341" t="s">
        <v>803</v>
      </c>
    </row>
    <row r="19" spans="1:1" ht="25.5" x14ac:dyDescent="0.2">
      <c r="A19" s="341" t="s">
        <v>804</v>
      </c>
    </row>
    <row r="20" spans="1:1" ht="38.25" x14ac:dyDescent="0.2">
      <c r="A20" s="345" t="s">
        <v>805</v>
      </c>
    </row>
    <row r="21" spans="1:1" ht="63.75" x14ac:dyDescent="0.2">
      <c r="A21" s="341" t="s">
        <v>806</v>
      </c>
    </row>
    <row r="22" spans="1:1" x14ac:dyDescent="0.2">
      <c r="A22" s="341" t="s">
        <v>807</v>
      </c>
    </row>
    <row r="23" spans="1:1" x14ac:dyDescent="0.2">
      <c r="A23" s="341" t="s">
        <v>808</v>
      </c>
    </row>
    <row r="24" spans="1:1" ht="25.5" x14ac:dyDescent="0.2">
      <c r="A24" s="341" t="s">
        <v>809</v>
      </c>
    </row>
    <row r="25" spans="1:1" ht="38.25" x14ac:dyDescent="0.2">
      <c r="A25" s="341" t="s">
        <v>810</v>
      </c>
    </row>
    <row r="26" spans="1:1" ht="38.25" x14ac:dyDescent="0.2">
      <c r="A26" s="341" t="s">
        <v>811</v>
      </c>
    </row>
    <row r="27" spans="1:1" ht="25.5" x14ac:dyDescent="0.2">
      <c r="A27" s="341" t="s">
        <v>812</v>
      </c>
    </row>
    <row r="28" spans="1:1" ht="38.25" x14ac:dyDescent="0.2">
      <c r="A28" s="341" t="s">
        <v>813</v>
      </c>
    </row>
    <row r="29" spans="1:1" ht="25.5" x14ac:dyDescent="0.2">
      <c r="A29" s="341" t="s">
        <v>814</v>
      </c>
    </row>
    <row r="30" spans="1:1" ht="51" x14ac:dyDescent="0.2">
      <c r="A30" s="341" t="s">
        <v>815</v>
      </c>
    </row>
    <row r="31" spans="1:1" ht="25.5" x14ac:dyDescent="0.2">
      <c r="A31" s="344" t="s">
        <v>816</v>
      </c>
    </row>
    <row r="32" spans="1:1" ht="25.5" x14ac:dyDescent="0.2">
      <c r="A32" s="341" t="s">
        <v>817</v>
      </c>
    </row>
    <row r="33" spans="1:1" ht="25.5" x14ac:dyDescent="0.2">
      <c r="A33" s="341" t="s">
        <v>818</v>
      </c>
    </row>
    <row r="34" spans="1:1" ht="38.25" x14ac:dyDescent="0.2">
      <c r="A34" s="341" t="s">
        <v>819</v>
      </c>
    </row>
    <row r="35" spans="1:1" ht="25.5" x14ac:dyDescent="0.2">
      <c r="A35" s="341" t="s">
        <v>820</v>
      </c>
    </row>
    <row r="36" spans="1:1" ht="51" x14ac:dyDescent="0.2">
      <c r="A36" s="341" t="s">
        <v>821</v>
      </c>
    </row>
    <row r="37" spans="1:1" ht="25.5" x14ac:dyDescent="0.2">
      <c r="A37" s="341" t="s">
        <v>822</v>
      </c>
    </row>
    <row r="38" spans="1:1" ht="25.5" x14ac:dyDescent="0.2">
      <c r="A38" s="341" t="s">
        <v>823</v>
      </c>
    </row>
    <row r="39" spans="1:1" ht="25.5" x14ac:dyDescent="0.2">
      <c r="A39" s="341" t="s">
        <v>824</v>
      </c>
    </row>
    <row r="40" spans="1:1" ht="38.25" x14ac:dyDescent="0.2">
      <c r="A40" s="341" t="s">
        <v>825</v>
      </c>
    </row>
    <row r="41" spans="1:1" ht="63.75" x14ac:dyDescent="0.2">
      <c r="A41" s="341" t="s">
        <v>826</v>
      </c>
    </row>
    <row r="42" spans="1:1" x14ac:dyDescent="0.2">
      <c r="A42" s="341" t="s">
        <v>827</v>
      </c>
    </row>
    <row r="43" spans="1:1" ht="25.5" x14ac:dyDescent="0.2">
      <c r="A43" s="341" t="s">
        <v>828</v>
      </c>
    </row>
    <row r="44" spans="1:1" ht="69" customHeight="1" x14ac:dyDescent="0.2">
      <c r="A44" s="344" t="s">
        <v>829</v>
      </c>
    </row>
    <row r="45" spans="1:1" ht="110.25" customHeight="1" x14ac:dyDescent="0.2">
      <c r="A45" s="344" t="s">
        <v>830</v>
      </c>
    </row>
    <row r="46" spans="1:1" ht="34.5" customHeight="1" x14ac:dyDescent="0.2">
      <c r="A46" s="344" t="s">
        <v>831</v>
      </c>
    </row>
    <row r="47" spans="1:1" ht="25.5" x14ac:dyDescent="0.2">
      <c r="A47" s="341" t="s">
        <v>832</v>
      </c>
    </row>
    <row r="48" spans="1:1" ht="38.25" x14ac:dyDescent="0.2">
      <c r="A48" s="341" t="s">
        <v>833</v>
      </c>
    </row>
    <row r="49" spans="1:1" ht="38.25" x14ac:dyDescent="0.2">
      <c r="A49" s="341" t="s">
        <v>834</v>
      </c>
    </row>
    <row r="50" spans="1:1" ht="25.5" x14ac:dyDescent="0.2">
      <c r="A50" s="341" t="s">
        <v>835</v>
      </c>
    </row>
    <row r="51" spans="1:1" ht="63.75" x14ac:dyDescent="0.2">
      <c r="A51" s="341" t="s">
        <v>836</v>
      </c>
    </row>
    <row r="52" spans="1:1" ht="25.5" x14ac:dyDescent="0.2">
      <c r="A52" s="341" t="s">
        <v>837</v>
      </c>
    </row>
    <row r="53" spans="1:1" ht="38.25" x14ac:dyDescent="0.2">
      <c r="A53" s="341" t="s">
        <v>838</v>
      </c>
    </row>
    <row r="54" spans="1:1" ht="38.25" x14ac:dyDescent="0.2">
      <c r="A54" s="341" t="s">
        <v>839</v>
      </c>
    </row>
    <row r="55" spans="1:1" ht="38.25" x14ac:dyDescent="0.2">
      <c r="A55" s="341" t="s">
        <v>840</v>
      </c>
    </row>
    <row r="56" spans="1:1" ht="51" x14ac:dyDescent="0.2">
      <c r="A56" s="341" t="s">
        <v>841</v>
      </c>
    </row>
    <row r="57" spans="1:1" ht="51" x14ac:dyDescent="0.2">
      <c r="A57" s="341" t="s">
        <v>842</v>
      </c>
    </row>
    <row r="58" spans="1:1" ht="38.25" x14ac:dyDescent="0.2">
      <c r="A58" s="341" t="s">
        <v>843</v>
      </c>
    </row>
    <row r="59" spans="1:1" x14ac:dyDescent="0.2">
      <c r="A59" s="341" t="s">
        <v>844</v>
      </c>
    </row>
    <row r="60" spans="1:1" ht="38.25" x14ac:dyDescent="0.2">
      <c r="A60" s="341" t="s">
        <v>845</v>
      </c>
    </row>
    <row r="61" spans="1:1" ht="25.5" x14ac:dyDescent="0.2">
      <c r="A61" s="341" t="s">
        <v>846</v>
      </c>
    </row>
    <row r="62" spans="1:1" ht="25.5" x14ac:dyDescent="0.2">
      <c r="A62" s="341" t="s">
        <v>847</v>
      </c>
    </row>
    <row r="63" spans="1:1" ht="63.75" x14ac:dyDescent="0.2">
      <c r="A63" s="341" t="s">
        <v>848</v>
      </c>
    </row>
    <row r="64" spans="1:1" ht="25.5" x14ac:dyDescent="0.2">
      <c r="A64" s="344" t="s">
        <v>849</v>
      </c>
    </row>
    <row r="65" spans="1:1" ht="25.5" x14ac:dyDescent="0.2">
      <c r="A65" s="341" t="s">
        <v>850</v>
      </c>
    </row>
    <row r="66" spans="1:1" ht="38.25" x14ac:dyDescent="0.2">
      <c r="A66" s="341" t="s">
        <v>851</v>
      </c>
    </row>
    <row r="67" spans="1:1" ht="25.5" x14ac:dyDescent="0.2">
      <c r="A67" s="341" t="s">
        <v>852</v>
      </c>
    </row>
    <row r="68" spans="1:1" ht="25.5" x14ac:dyDescent="0.2">
      <c r="A68" s="341" t="s">
        <v>853</v>
      </c>
    </row>
    <row r="69" spans="1:1" ht="38.25" x14ac:dyDescent="0.2">
      <c r="A69" s="341" t="s">
        <v>854</v>
      </c>
    </row>
    <row r="70" spans="1:1" ht="25.5" x14ac:dyDescent="0.2">
      <c r="A70" s="341" t="s">
        <v>855</v>
      </c>
    </row>
    <row r="71" spans="1:1" x14ac:dyDescent="0.2">
      <c r="A71" s="341" t="s">
        <v>856</v>
      </c>
    </row>
    <row r="72" spans="1:1" ht="25.5" x14ac:dyDescent="0.2">
      <c r="A72" s="346" t="s">
        <v>857</v>
      </c>
    </row>
    <row r="73" spans="1:1" ht="38.25" x14ac:dyDescent="0.2">
      <c r="A73" s="341" t="s">
        <v>858</v>
      </c>
    </row>
    <row r="74" spans="1:1" ht="38.25" x14ac:dyDescent="0.2">
      <c r="A74" s="341" t="s">
        <v>859</v>
      </c>
    </row>
    <row r="75" spans="1:1" x14ac:dyDescent="0.2">
      <c r="A75" s="341" t="s">
        <v>860</v>
      </c>
    </row>
    <row r="76" spans="1:1" ht="38.25" x14ac:dyDescent="0.2">
      <c r="A76" s="341" t="s">
        <v>861</v>
      </c>
    </row>
    <row r="77" spans="1:1" ht="59.25" customHeight="1" x14ac:dyDescent="0.2">
      <c r="A77" s="344" t="s">
        <v>862</v>
      </c>
    </row>
    <row r="78" spans="1:1" ht="25.5" x14ac:dyDescent="0.2">
      <c r="A78" s="341" t="s">
        <v>863</v>
      </c>
    </row>
    <row r="79" spans="1:1" ht="25.5" x14ac:dyDescent="0.2">
      <c r="A79" s="341" t="s">
        <v>864</v>
      </c>
    </row>
    <row r="80" spans="1:1" ht="38.25" x14ac:dyDescent="0.2">
      <c r="A80" s="345" t="s">
        <v>865</v>
      </c>
    </row>
    <row r="81" spans="1:1" ht="25.5" x14ac:dyDescent="0.2">
      <c r="A81" s="347" t="s">
        <v>866</v>
      </c>
    </row>
    <row r="82" spans="1:1" ht="25.5" x14ac:dyDescent="0.2">
      <c r="A82" s="341" t="s">
        <v>867</v>
      </c>
    </row>
    <row r="83" spans="1:1" ht="25.5" x14ac:dyDescent="0.2">
      <c r="A83" s="341" t="s">
        <v>868</v>
      </c>
    </row>
    <row r="84" spans="1:1" ht="38.25" x14ac:dyDescent="0.2">
      <c r="A84" s="341" t="s">
        <v>869</v>
      </c>
    </row>
    <row r="85" spans="1:1" ht="25.5" x14ac:dyDescent="0.2">
      <c r="A85" s="341" t="s">
        <v>870</v>
      </c>
    </row>
    <row r="86" spans="1:1" ht="25.5" x14ac:dyDescent="0.2">
      <c r="A86" s="341" t="s">
        <v>871</v>
      </c>
    </row>
    <row r="87" spans="1:1" ht="25.5" x14ac:dyDescent="0.2">
      <c r="A87" s="341" t="s">
        <v>872</v>
      </c>
    </row>
    <row r="88" spans="1:1" ht="25.5" x14ac:dyDescent="0.2">
      <c r="A88" s="341" t="s">
        <v>873</v>
      </c>
    </row>
    <row r="89" spans="1:1" ht="51" x14ac:dyDescent="0.2">
      <c r="A89" s="341" t="s">
        <v>874</v>
      </c>
    </row>
    <row r="90" spans="1:1" ht="38.25" x14ac:dyDescent="0.2">
      <c r="A90" s="341" t="s">
        <v>875</v>
      </c>
    </row>
    <row r="91" spans="1:1" ht="38.25" x14ac:dyDescent="0.2">
      <c r="A91" s="341" t="s">
        <v>876</v>
      </c>
    </row>
    <row r="92" spans="1:1" ht="38.25" x14ac:dyDescent="0.2">
      <c r="A92" s="348" t="s">
        <v>877</v>
      </c>
    </row>
    <row r="93" spans="1:1" ht="51" x14ac:dyDescent="0.2">
      <c r="A93" s="348" t="s">
        <v>878</v>
      </c>
    </row>
    <row r="94" spans="1:1" ht="51" x14ac:dyDescent="0.2">
      <c r="A94" s="348" t="s">
        <v>879</v>
      </c>
    </row>
    <row r="95" spans="1:1" ht="38.25" x14ac:dyDescent="0.2">
      <c r="A95" s="341" t="s">
        <v>880</v>
      </c>
    </row>
    <row r="96" spans="1:1" ht="25.5" x14ac:dyDescent="0.2">
      <c r="A96" s="341" t="s">
        <v>881</v>
      </c>
    </row>
    <row r="97" spans="1:1" ht="38.25" x14ac:dyDescent="0.2">
      <c r="A97" s="341" t="s">
        <v>882</v>
      </c>
    </row>
    <row r="98" spans="1:1" x14ac:dyDescent="0.2">
      <c r="A98" s="341" t="s">
        <v>883</v>
      </c>
    </row>
    <row r="99" spans="1:1" ht="25.5" x14ac:dyDescent="0.2">
      <c r="A99" s="341" t="s">
        <v>884</v>
      </c>
    </row>
    <row r="100" spans="1:1" ht="38.25" x14ac:dyDescent="0.2">
      <c r="A100" s="341" t="s">
        <v>885</v>
      </c>
    </row>
    <row r="101" spans="1:1" ht="38.25" x14ac:dyDescent="0.2">
      <c r="A101" s="341" t="s">
        <v>886</v>
      </c>
    </row>
    <row r="102" spans="1:1" ht="25.5" x14ac:dyDescent="0.2">
      <c r="A102" s="341" t="s">
        <v>887</v>
      </c>
    </row>
    <row r="103" spans="1:1" ht="38.25" x14ac:dyDescent="0.2">
      <c r="A103" s="341" t="s">
        <v>888</v>
      </c>
    </row>
    <row r="104" spans="1:1" ht="25.5" x14ac:dyDescent="0.2">
      <c r="A104" s="341" t="s">
        <v>889</v>
      </c>
    </row>
    <row r="105" spans="1:1" ht="25.5" x14ac:dyDescent="0.2">
      <c r="A105" s="341" t="s">
        <v>890</v>
      </c>
    </row>
    <row r="106" spans="1:1" ht="38.25" x14ac:dyDescent="0.2">
      <c r="A106" s="341" t="s">
        <v>891</v>
      </c>
    </row>
    <row r="107" spans="1:1" ht="76.5" x14ac:dyDescent="0.2">
      <c r="A107" s="341" t="s">
        <v>892</v>
      </c>
    </row>
    <row r="108" spans="1:1" ht="25.5" x14ac:dyDescent="0.2">
      <c r="A108" s="341" t="s">
        <v>893</v>
      </c>
    </row>
    <row r="109" spans="1:1" ht="38.25" x14ac:dyDescent="0.2">
      <c r="A109" s="341" t="s">
        <v>894</v>
      </c>
    </row>
    <row r="110" spans="1:1" ht="38.25" x14ac:dyDescent="0.2">
      <c r="A110" s="341" t="s">
        <v>895</v>
      </c>
    </row>
    <row r="111" spans="1:1" ht="25.5" x14ac:dyDescent="0.2">
      <c r="A111" s="341" t="s">
        <v>896</v>
      </c>
    </row>
    <row r="112" spans="1:1" ht="38.25" x14ac:dyDescent="0.2">
      <c r="A112" s="341" t="s">
        <v>897</v>
      </c>
    </row>
    <row r="113" spans="1:1" ht="63.75" x14ac:dyDescent="0.2">
      <c r="A113" s="341" t="s">
        <v>898</v>
      </c>
    </row>
    <row r="114" spans="1:1" ht="25.5" x14ac:dyDescent="0.2">
      <c r="A114" s="341" t="s">
        <v>899</v>
      </c>
    </row>
    <row r="115" spans="1:1" ht="25.5" x14ac:dyDescent="0.2">
      <c r="A115" s="341" t="s">
        <v>900</v>
      </c>
    </row>
    <row r="116" spans="1:1" ht="38.25" x14ac:dyDescent="0.2">
      <c r="A116" s="341" t="s">
        <v>901</v>
      </c>
    </row>
    <row r="117" spans="1:1" ht="38.25" x14ac:dyDescent="0.2">
      <c r="A117" s="341" t="s">
        <v>902</v>
      </c>
    </row>
    <row r="118" spans="1:1" ht="25.5" x14ac:dyDescent="0.2">
      <c r="A118" s="341" t="s">
        <v>903</v>
      </c>
    </row>
    <row r="119" spans="1:1" x14ac:dyDescent="0.2">
      <c r="A119" s="341" t="s">
        <v>904</v>
      </c>
    </row>
    <row r="120" spans="1:1" ht="25.5" x14ac:dyDescent="0.2">
      <c r="A120" s="341" t="s">
        <v>905</v>
      </c>
    </row>
    <row r="121" spans="1:1" ht="38.25" x14ac:dyDescent="0.2">
      <c r="A121" s="341" t="s">
        <v>906</v>
      </c>
    </row>
    <row r="122" spans="1:1" ht="25.5" x14ac:dyDescent="0.2">
      <c r="A122" s="341" t="s">
        <v>907</v>
      </c>
    </row>
    <row r="123" spans="1:1" ht="25.5" x14ac:dyDescent="0.2">
      <c r="A123" s="341" t="s">
        <v>908</v>
      </c>
    </row>
    <row r="124" spans="1:1" ht="38.25" x14ac:dyDescent="0.2">
      <c r="A124" s="341" t="s">
        <v>909</v>
      </c>
    </row>
    <row r="125" spans="1:1" ht="25.5" x14ac:dyDescent="0.2">
      <c r="A125" s="341" t="s">
        <v>910</v>
      </c>
    </row>
    <row r="126" spans="1:1" ht="38.25" x14ac:dyDescent="0.2">
      <c r="A126" s="341" t="s">
        <v>911</v>
      </c>
    </row>
    <row r="127" spans="1:1" ht="25.5" x14ac:dyDescent="0.2">
      <c r="A127" s="341" t="s">
        <v>912</v>
      </c>
    </row>
    <row r="128" spans="1:1" ht="25.5" x14ac:dyDescent="0.2">
      <c r="A128" s="341" t="s">
        <v>913</v>
      </c>
    </row>
    <row r="129" spans="1:1" ht="25.5" x14ac:dyDescent="0.2">
      <c r="A129" s="341" t="s">
        <v>914</v>
      </c>
    </row>
    <row r="130" spans="1:1" ht="25.5" x14ac:dyDescent="0.2">
      <c r="A130" s="341" t="s">
        <v>915</v>
      </c>
    </row>
    <row r="131" spans="1:1" ht="38.25" x14ac:dyDescent="0.2">
      <c r="A131" s="341" t="s">
        <v>916</v>
      </c>
    </row>
    <row r="132" spans="1:1" x14ac:dyDescent="0.2"/>
    <row r="133" spans="1:1" x14ac:dyDescent="0.2">
      <c r="A133" s="350" t="s">
        <v>917</v>
      </c>
    </row>
    <row r="134" spans="1:1" x14ac:dyDescent="0.2"/>
    <row r="135" spans="1:1" x14ac:dyDescent="0.2">
      <c r="A135" s="351" t="s">
        <v>918</v>
      </c>
    </row>
    <row r="136" spans="1:1" ht="51" x14ac:dyDescent="0.2">
      <c r="A136" s="346" t="s">
        <v>919</v>
      </c>
    </row>
    <row r="137" spans="1:1" ht="25.5" x14ac:dyDescent="0.2">
      <c r="A137" s="341" t="s">
        <v>920</v>
      </c>
    </row>
    <row r="138" spans="1:1" ht="51" x14ac:dyDescent="0.2">
      <c r="A138" s="341" t="s">
        <v>921</v>
      </c>
    </row>
    <row r="139" spans="1:1" ht="25.5" x14ac:dyDescent="0.2">
      <c r="A139" s="346" t="s">
        <v>922</v>
      </c>
    </row>
    <row r="140" spans="1:1" ht="25.5" x14ac:dyDescent="0.2">
      <c r="A140" s="341" t="s">
        <v>923</v>
      </c>
    </row>
    <row r="141" spans="1:1" ht="38.25" x14ac:dyDescent="0.2">
      <c r="A141" s="341" t="s">
        <v>924</v>
      </c>
    </row>
    <row r="142" spans="1:1" ht="25.5" x14ac:dyDescent="0.2">
      <c r="A142" s="341" t="s">
        <v>925</v>
      </c>
    </row>
    <row r="143" spans="1:1" ht="25.5" x14ac:dyDescent="0.2">
      <c r="A143" s="341" t="s">
        <v>926</v>
      </c>
    </row>
    <row r="144" spans="1:1" ht="63.75" x14ac:dyDescent="0.2">
      <c r="A144" s="341" t="s">
        <v>927</v>
      </c>
    </row>
    <row r="145" spans="1:1" x14ac:dyDescent="0.2">
      <c r="A145" s="341" t="s">
        <v>928</v>
      </c>
    </row>
    <row r="146" spans="1:1" x14ac:dyDescent="0.2">
      <c r="A146" s="342" t="s">
        <v>929</v>
      </c>
    </row>
    <row r="147" spans="1:1" x14ac:dyDescent="0.2">
      <c r="A147" s="342" t="s">
        <v>930</v>
      </c>
    </row>
    <row r="148" spans="1:1" x14ac:dyDescent="0.2">
      <c r="A148" s="342" t="s">
        <v>931</v>
      </c>
    </row>
    <row r="149" spans="1:1" x14ac:dyDescent="0.2">
      <c r="A149" s="342" t="s">
        <v>932</v>
      </c>
    </row>
    <row r="150" spans="1:1" x14ac:dyDescent="0.2">
      <c r="A150" s="342" t="s">
        <v>933</v>
      </c>
    </row>
    <row r="151" spans="1:1" x14ac:dyDescent="0.2">
      <c r="A151" s="342" t="s">
        <v>934</v>
      </c>
    </row>
    <row r="152" spans="1:1" x14ac:dyDescent="0.2">
      <c r="A152" s="342" t="s">
        <v>935</v>
      </c>
    </row>
    <row r="153" spans="1:1" x14ac:dyDescent="0.2">
      <c r="A153" s="342" t="s">
        <v>936</v>
      </c>
    </row>
    <row r="154" spans="1:1" x14ac:dyDescent="0.2">
      <c r="A154" s="342" t="s">
        <v>937</v>
      </c>
    </row>
    <row r="155" spans="1:1" ht="25.5" x14ac:dyDescent="0.2">
      <c r="A155" s="341" t="s">
        <v>938</v>
      </c>
    </row>
    <row r="156" spans="1:1" ht="25.5" x14ac:dyDescent="0.2">
      <c r="A156" s="352" t="s">
        <v>939</v>
      </c>
    </row>
    <row r="157" spans="1:1" ht="25.5" x14ac:dyDescent="0.2">
      <c r="A157" s="341" t="s">
        <v>940</v>
      </c>
    </row>
    <row r="158" spans="1:1" hidden="1" x14ac:dyDescent="0.2"/>
  </sheetData>
  <pageMargins left="0.75" right="0.75" top="1" bottom="1" header="0.5" footer="0.5"/>
  <pageSetup scale="75" orientation="portrait" r:id="rId1"/>
  <headerFooter alignWithMargins="0">
    <oddHeader>&amp;CCommon Data Set 2016-2017</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10"/>
  <sheetViews>
    <sheetView showGridLines="0" showRowColHeaders="0" showRuler="0" view="pageLayout" topLeftCell="A7" zoomScaleNormal="100" workbookViewId="0">
      <selection activeCell="B22" sqref="B22:F22"/>
    </sheetView>
  </sheetViews>
  <sheetFormatPr defaultColWidth="0" defaultRowHeight="12.75" customHeight="1" zeroHeight="1" x14ac:dyDescent="0.2"/>
  <cols>
    <col min="1" max="1" width="4.42578125" style="367" customWidth="1"/>
    <col min="2" max="2" width="27.85546875" style="369" customWidth="1"/>
    <col min="3" max="3" width="12.42578125" style="369" customWidth="1"/>
    <col min="4" max="4" width="14.7109375" style="369" customWidth="1"/>
    <col min="5" max="6" width="15.42578125" style="369" customWidth="1"/>
    <col min="7" max="7" width="0.7109375" style="369" customWidth="1"/>
    <col min="8" max="16384" width="0" style="369" hidden="1"/>
  </cols>
  <sheetData>
    <row r="1" spans="1:6" ht="18" x14ac:dyDescent="0.2">
      <c r="A1" s="421" t="s">
        <v>987</v>
      </c>
      <c r="B1" s="421"/>
      <c r="C1" s="421"/>
      <c r="D1" s="421"/>
      <c r="E1" s="421"/>
      <c r="F1" s="421"/>
    </row>
    <row r="2" spans="1:6" x14ac:dyDescent="0.2"/>
    <row r="3" spans="1:6" ht="50.25" customHeight="1" x14ac:dyDescent="0.2">
      <c r="A3" s="370" t="s">
        <v>988</v>
      </c>
      <c r="B3" s="454" t="s">
        <v>989</v>
      </c>
      <c r="C3" s="464"/>
      <c r="D3" s="464"/>
      <c r="E3" s="464"/>
      <c r="F3" s="464"/>
    </row>
    <row r="4" spans="1:6" x14ac:dyDescent="0.2">
      <c r="A4" s="370" t="s">
        <v>988</v>
      </c>
      <c r="B4" s="371"/>
      <c r="C4" s="465" t="s">
        <v>990</v>
      </c>
      <c r="D4" s="465"/>
      <c r="E4" s="465" t="s">
        <v>991</v>
      </c>
      <c r="F4" s="465"/>
    </row>
    <row r="5" spans="1:6" x14ac:dyDescent="0.2">
      <c r="A5" s="370" t="s">
        <v>988</v>
      </c>
      <c r="B5" s="368"/>
      <c r="C5" s="372" t="s">
        <v>81</v>
      </c>
      <c r="D5" s="372" t="s">
        <v>82</v>
      </c>
      <c r="E5" s="372" t="s">
        <v>81</v>
      </c>
      <c r="F5" s="372" t="s">
        <v>82</v>
      </c>
    </row>
    <row r="6" spans="1:6" x14ac:dyDescent="0.2">
      <c r="A6" s="370" t="s">
        <v>988</v>
      </c>
      <c r="B6" s="53" t="s">
        <v>83</v>
      </c>
      <c r="C6" s="373"/>
      <c r="D6" s="373"/>
      <c r="E6" s="373"/>
      <c r="F6" s="373"/>
    </row>
    <row r="7" spans="1:6" ht="25.5" x14ac:dyDescent="0.2">
      <c r="A7" s="370" t="s">
        <v>988</v>
      </c>
      <c r="B7" s="374" t="s">
        <v>992</v>
      </c>
      <c r="C7" s="369">
        <v>1995</v>
      </c>
      <c r="D7" s="375">
        <v>2311</v>
      </c>
      <c r="E7" s="375">
        <v>38</v>
      </c>
      <c r="F7" s="375">
        <v>33</v>
      </c>
    </row>
    <row r="8" spans="1:6" x14ac:dyDescent="0.2">
      <c r="A8" s="370" t="s">
        <v>988</v>
      </c>
      <c r="B8" s="54" t="s">
        <v>993</v>
      </c>
      <c r="C8" s="375">
        <v>1036</v>
      </c>
      <c r="D8" s="375">
        <v>984</v>
      </c>
      <c r="E8" s="375">
        <v>303</v>
      </c>
      <c r="F8" s="375">
        <v>251</v>
      </c>
    </row>
    <row r="9" spans="1:6" x14ac:dyDescent="0.2">
      <c r="A9" s="370" t="s">
        <v>988</v>
      </c>
      <c r="B9" s="54" t="s">
        <v>994</v>
      </c>
      <c r="C9" s="375">
        <v>6750</v>
      </c>
      <c r="D9" s="375">
        <v>6919</v>
      </c>
      <c r="E9" s="375">
        <v>1872</v>
      </c>
      <c r="F9" s="375">
        <v>1544</v>
      </c>
    </row>
    <row r="10" spans="1:6" x14ac:dyDescent="0.2">
      <c r="A10" s="370" t="s">
        <v>988</v>
      </c>
      <c r="B10" s="376" t="s">
        <v>995</v>
      </c>
      <c r="C10" s="377">
        <f>SUM(C7:C9)</f>
        <v>9781</v>
      </c>
      <c r="D10" s="377">
        <f>SUM(D7:D9)</f>
        <v>10214</v>
      </c>
      <c r="E10" s="377">
        <f>SUM(E7:E9)</f>
        <v>2213</v>
      </c>
      <c r="F10" s="377">
        <f>SUM(F7:F9)</f>
        <v>1828</v>
      </c>
    </row>
    <row r="11" spans="1:6" ht="25.5" x14ac:dyDescent="0.2">
      <c r="A11" s="370" t="s">
        <v>988</v>
      </c>
      <c r="B11" s="374" t="s">
        <v>996</v>
      </c>
      <c r="C11" s="375">
        <v>140</v>
      </c>
      <c r="D11" s="375">
        <v>87</v>
      </c>
      <c r="E11" s="375">
        <v>229</v>
      </c>
      <c r="F11" s="375">
        <v>232</v>
      </c>
    </row>
    <row r="12" spans="1:6" x14ac:dyDescent="0.2">
      <c r="A12" s="370" t="s">
        <v>988</v>
      </c>
      <c r="B12" s="376" t="s">
        <v>997</v>
      </c>
      <c r="C12" s="377">
        <f>SUM(C10:C11)</f>
        <v>9921</v>
      </c>
      <c r="D12" s="377">
        <f>SUM(D10:D11)</f>
        <v>10301</v>
      </c>
      <c r="E12" s="377">
        <f>SUM(E10:E11)</f>
        <v>2442</v>
      </c>
      <c r="F12" s="377">
        <f>SUM(F10:F11)</f>
        <v>2060</v>
      </c>
    </row>
    <row r="13" spans="1:6" x14ac:dyDescent="0.2">
      <c r="A13" s="370" t="s">
        <v>988</v>
      </c>
      <c r="B13" s="53" t="s">
        <v>998</v>
      </c>
      <c r="C13" s="378"/>
      <c r="D13" s="378"/>
      <c r="E13" s="378"/>
      <c r="F13" s="378"/>
    </row>
    <row r="14" spans="1:6" x14ac:dyDescent="0.2">
      <c r="A14" s="370" t="s">
        <v>988</v>
      </c>
      <c r="B14" s="379" t="s">
        <v>999</v>
      </c>
      <c r="C14" s="380">
        <v>393</v>
      </c>
      <c r="D14" s="380">
        <v>395</v>
      </c>
      <c r="E14" s="380">
        <v>176</v>
      </c>
      <c r="F14" s="380">
        <v>309</v>
      </c>
    </row>
    <row r="15" spans="1:6" x14ac:dyDescent="0.2">
      <c r="A15" s="370" t="s">
        <v>988</v>
      </c>
      <c r="B15" s="379" t="s">
        <v>994</v>
      </c>
      <c r="C15" s="380">
        <v>526</v>
      </c>
      <c r="D15" s="380">
        <v>578</v>
      </c>
      <c r="E15" s="380">
        <v>742</v>
      </c>
      <c r="F15" s="380">
        <v>1014</v>
      </c>
    </row>
    <row r="16" spans="1:6" ht="25.5" x14ac:dyDescent="0.2">
      <c r="A16" s="370" t="s">
        <v>988</v>
      </c>
      <c r="B16" s="381" t="s">
        <v>1000</v>
      </c>
      <c r="C16" s="380">
        <v>6</v>
      </c>
      <c r="D16" s="380">
        <v>5</v>
      </c>
      <c r="E16" s="380">
        <v>32</v>
      </c>
      <c r="F16" s="380">
        <v>59</v>
      </c>
    </row>
    <row r="17" spans="1:6" x14ac:dyDescent="0.2">
      <c r="A17" s="370" t="s">
        <v>988</v>
      </c>
      <c r="B17" s="376" t="s">
        <v>1001</v>
      </c>
      <c r="C17" s="382">
        <f>SUM(C14:C16)</f>
        <v>925</v>
      </c>
      <c r="D17" s="382">
        <f>SUM(D14:D16)</f>
        <v>978</v>
      </c>
      <c r="E17" s="382">
        <f>SUM(E14:E16)</f>
        <v>950</v>
      </c>
      <c r="F17" s="382">
        <f>SUM(F14:F16)</f>
        <v>1382</v>
      </c>
    </row>
    <row r="18" spans="1:6" x14ac:dyDescent="0.2">
      <c r="A18" s="370" t="s">
        <v>988</v>
      </c>
      <c r="B18" s="422" t="s">
        <v>1002</v>
      </c>
      <c r="C18" s="422"/>
      <c r="D18" s="422"/>
      <c r="E18" s="422"/>
      <c r="F18" s="383">
        <f>SUM(C12:F12)</f>
        <v>24724</v>
      </c>
    </row>
    <row r="19" spans="1:6" x14ac:dyDescent="0.2">
      <c r="A19" s="370" t="s">
        <v>988</v>
      </c>
      <c r="B19" s="463" t="s">
        <v>1003</v>
      </c>
      <c r="C19" s="463"/>
      <c r="D19" s="463"/>
      <c r="E19" s="463"/>
      <c r="F19" s="384">
        <f>SUM(C17:F17)</f>
        <v>4235</v>
      </c>
    </row>
    <row r="20" spans="1:6" x14ac:dyDescent="0.2">
      <c r="A20" s="370" t="s">
        <v>988</v>
      </c>
      <c r="B20" s="453" t="s">
        <v>1004</v>
      </c>
      <c r="C20" s="453"/>
      <c r="D20" s="453"/>
      <c r="E20" s="453"/>
      <c r="F20" s="385">
        <f>SUM(F18:F19)</f>
        <v>28959</v>
      </c>
    </row>
    <row r="21" spans="1:6" x14ac:dyDescent="0.2"/>
    <row r="22" spans="1:6" ht="91.5" customHeight="1" x14ac:dyDescent="0.2">
      <c r="A22" s="370" t="s">
        <v>1005</v>
      </c>
      <c r="B22" s="454" t="s">
        <v>1006</v>
      </c>
      <c r="C22" s="455"/>
      <c r="D22" s="455"/>
      <c r="E22" s="455"/>
      <c r="F22" s="455"/>
    </row>
    <row r="23" spans="1:6" ht="60" x14ac:dyDescent="0.2">
      <c r="A23" s="370" t="s">
        <v>1005</v>
      </c>
      <c r="B23" s="456"/>
      <c r="C23" s="456"/>
      <c r="D23" s="386" t="s">
        <v>1007</v>
      </c>
      <c r="E23" s="386" t="s">
        <v>1008</v>
      </c>
      <c r="F23" s="386" t="s">
        <v>1009</v>
      </c>
    </row>
    <row r="24" spans="1:6" x14ac:dyDescent="0.2">
      <c r="A24" s="370" t="s">
        <v>1005</v>
      </c>
      <c r="B24" s="457" t="s">
        <v>1010</v>
      </c>
      <c r="C24" s="457"/>
      <c r="D24" s="387">
        <v>73</v>
      </c>
      <c r="E24" s="387">
        <v>599</v>
      </c>
      <c r="F24" s="387">
        <v>617</v>
      </c>
    </row>
    <row r="25" spans="1:6" x14ac:dyDescent="0.2">
      <c r="A25" s="370" t="s">
        <v>1005</v>
      </c>
      <c r="B25" s="458" t="s">
        <v>1011</v>
      </c>
      <c r="C25" s="459"/>
      <c r="D25" s="387">
        <v>2360</v>
      </c>
      <c r="E25" s="387">
        <v>13034</v>
      </c>
      <c r="F25" s="387">
        <v>13315</v>
      </c>
    </row>
    <row r="26" spans="1:6" x14ac:dyDescent="0.2">
      <c r="A26" s="370" t="s">
        <v>1005</v>
      </c>
      <c r="B26" s="452" t="s">
        <v>1012</v>
      </c>
      <c r="C26" s="452"/>
      <c r="D26" s="387">
        <v>447</v>
      </c>
      <c r="E26" s="387">
        <v>2230</v>
      </c>
      <c r="F26" s="387">
        <v>2272</v>
      </c>
    </row>
    <row r="27" spans="1:6" x14ac:dyDescent="0.2">
      <c r="A27" s="370" t="s">
        <v>1005</v>
      </c>
      <c r="B27" s="460" t="s">
        <v>1013</v>
      </c>
      <c r="C27" s="459"/>
      <c r="D27" s="387">
        <v>951</v>
      </c>
      <c r="E27" s="387">
        <v>5837</v>
      </c>
      <c r="F27" s="387">
        <v>6097</v>
      </c>
    </row>
    <row r="28" spans="1:6" ht="15" customHeight="1" x14ac:dyDescent="0.2">
      <c r="A28" s="370" t="s">
        <v>1005</v>
      </c>
      <c r="B28" s="452" t="s">
        <v>1014</v>
      </c>
      <c r="C28" s="452"/>
      <c r="D28" s="387">
        <v>7</v>
      </c>
      <c r="E28" s="387">
        <v>38</v>
      </c>
      <c r="F28" s="387">
        <v>40</v>
      </c>
    </row>
    <row r="29" spans="1:6" x14ac:dyDescent="0.2">
      <c r="A29" s="370" t="s">
        <v>1005</v>
      </c>
      <c r="B29" s="452" t="s">
        <v>1015</v>
      </c>
      <c r="C29" s="452"/>
      <c r="D29" s="387">
        <v>341</v>
      </c>
      <c r="E29" s="387">
        <v>1318</v>
      </c>
      <c r="F29" s="387">
        <v>1361</v>
      </c>
    </row>
    <row r="30" spans="1:6" ht="26.25" customHeight="1" x14ac:dyDescent="0.2">
      <c r="A30" s="370" t="s">
        <v>1005</v>
      </c>
      <c r="B30" s="461" t="s">
        <v>1016</v>
      </c>
      <c r="C30" s="462"/>
      <c r="D30" s="387">
        <v>6</v>
      </c>
      <c r="E30" s="387">
        <v>49</v>
      </c>
      <c r="F30" s="387">
        <v>50</v>
      </c>
    </row>
    <row r="31" spans="1:6" x14ac:dyDescent="0.2">
      <c r="A31" s="370" t="s">
        <v>1005</v>
      </c>
      <c r="B31" s="452" t="s">
        <v>1017</v>
      </c>
      <c r="C31" s="452"/>
      <c r="D31" s="387">
        <v>163</v>
      </c>
      <c r="E31" s="387">
        <v>764</v>
      </c>
      <c r="F31" s="387">
        <v>781</v>
      </c>
    </row>
    <row r="32" spans="1:6" x14ac:dyDescent="0.2">
      <c r="A32" s="370" t="s">
        <v>1005</v>
      </c>
      <c r="B32" s="452" t="s">
        <v>1018</v>
      </c>
      <c r="C32" s="452"/>
      <c r="D32" s="387">
        <v>29</v>
      </c>
      <c r="E32" s="387">
        <v>167</v>
      </c>
      <c r="F32" s="387">
        <v>191</v>
      </c>
    </row>
    <row r="33" spans="1:6" x14ac:dyDescent="0.2">
      <c r="A33" s="370" t="s">
        <v>1005</v>
      </c>
      <c r="B33" s="449" t="s">
        <v>1019</v>
      </c>
      <c r="C33" s="449"/>
      <c r="D33" s="388">
        <f>SUM(D24:D32)</f>
        <v>4377</v>
      </c>
      <c r="E33" s="388">
        <f>SUM(E24:E32)</f>
        <v>24036</v>
      </c>
      <c r="F33" s="388">
        <f>SUM(F24:F32)</f>
        <v>24724</v>
      </c>
    </row>
    <row r="34" spans="1:6" x14ac:dyDescent="0.2"/>
    <row r="35" spans="1:6" ht="15.75" x14ac:dyDescent="0.25">
      <c r="B35" s="55" t="s">
        <v>1020</v>
      </c>
    </row>
    <row r="36" spans="1:6" x14ac:dyDescent="0.2">
      <c r="A36" s="370" t="s">
        <v>1021</v>
      </c>
      <c r="B36" s="25" t="s">
        <v>1022</v>
      </c>
      <c r="F36" s="389"/>
    </row>
    <row r="37" spans="1:6" x14ac:dyDescent="0.2">
      <c r="A37" s="370" t="s">
        <v>1021</v>
      </c>
      <c r="B37" s="23" t="s">
        <v>1023</v>
      </c>
      <c r="C37" s="390"/>
      <c r="F37" s="389"/>
    </row>
    <row r="38" spans="1:6" x14ac:dyDescent="0.2">
      <c r="A38" s="370" t="s">
        <v>1021</v>
      </c>
      <c r="B38" s="23" t="s">
        <v>1024</v>
      </c>
      <c r="C38" s="390"/>
      <c r="F38" s="389"/>
    </row>
    <row r="39" spans="1:6" x14ac:dyDescent="0.2">
      <c r="A39" s="370" t="s">
        <v>1021</v>
      </c>
      <c r="B39" s="23" t="s">
        <v>1025</v>
      </c>
      <c r="C39" s="390">
        <v>4703</v>
      </c>
      <c r="F39" s="389"/>
    </row>
    <row r="40" spans="1:6" x14ac:dyDescent="0.2">
      <c r="A40" s="370" t="s">
        <v>1021</v>
      </c>
      <c r="B40" s="23" t="s">
        <v>1026</v>
      </c>
      <c r="C40" s="390"/>
      <c r="F40" s="389"/>
    </row>
    <row r="41" spans="1:6" x14ac:dyDescent="0.2">
      <c r="A41" s="370" t="s">
        <v>1021</v>
      </c>
      <c r="B41" s="23" t="s">
        <v>1027</v>
      </c>
      <c r="C41" s="390">
        <v>1167</v>
      </c>
      <c r="F41" s="389"/>
    </row>
    <row r="42" spans="1:6" x14ac:dyDescent="0.2">
      <c r="A42" s="370" t="s">
        <v>1021</v>
      </c>
      <c r="B42" s="23" t="s">
        <v>1028</v>
      </c>
      <c r="C42" s="390"/>
      <c r="F42" s="389"/>
    </row>
    <row r="43" spans="1:6" ht="25.5" x14ac:dyDescent="0.2">
      <c r="A43" s="370" t="s">
        <v>1021</v>
      </c>
      <c r="B43" s="33" t="s">
        <v>1029</v>
      </c>
      <c r="C43" s="390">
        <v>124</v>
      </c>
      <c r="F43" s="389"/>
    </row>
    <row r="44" spans="1:6" ht="25.5" x14ac:dyDescent="0.2">
      <c r="A44" s="370" t="s">
        <v>1021</v>
      </c>
      <c r="B44" s="33" t="s">
        <v>1030</v>
      </c>
      <c r="C44" s="390"/>
      <c r="F44" s="389"/>
    </row>
    <row r="45" spans="1:6" x14ac:dyDescent="0.2">
      <c r="A45" s="370" t="s">
        <v>1021</v>
      </c>
      <c r="B45" s="34" t="s">
        <v>1031</v>
      </c>
      <c r="C45" s="390"/>
      <c r="F45" s="389"/>
    </row>
    <row r="46" spans="1:6" x14ac:dyDescent="0.2"/>
    <row r="47" spans="1:6" ht="15.75" x14ac:dyDescent="0.2">
      <c r="B47" s="391" t="s">
        <v>1032</v>
      </c>
      <c r="C47" s="392"/>
      <c r="D47" s="392"/>
      <c r="E47" s="392"/>
      <c r="F47" s="392"/>
    </row>
    <row r="48" spans="1:6" ht="54.75" customHeight="1" x14ac:dyDescent="0.2">
      <c r="B48" s="441" t="s">
        <v>1033</v>
      </c>
      <c r="C48" s="441"/>
      <c r="D48" s="441"/>
      <c r="E48" s="441"/>
      <c r="F48" s="441"/>
    </row>
    <row r="49" spans="1:6" x14ac:dyDescent="0.2">
      <c r="A49" s="365"/>
      <c r="B49" s="392"/>
      <c r="C49" s="392"/>
      <c r="D49" s="392"/>
      <c r="E49" s="392"/>
      <c r="F49" s="392"/>
    </row>
    <row r="50" spans="1:6" x14ac:dyDescent="0.2">
      <c r="B50" s="450" t="s">
        <v>1034</v>
      </c>
      <c r="C50" s="451"/>
      <c r="D50" s="393"/>
      <c r="E50" s="393"/>
      <c r="F50" s="393"/>
    </row>
    <row r="51" spans="1:6" x14ac:dyDescent="0.2">
      <c r="A51" s="366"/>
      <c r="B51" s="394"/>
      <c r="C51" s="394"/>
      <c r="D51" s="394"/>
      <c r="E51" s="394"/>
      <c r="F51" s="394"/>
    </row>
    <row r="52" spans="1:6" ht="42.75" customHeight="1" x14ac:dyDescent="0.2">
      <c r="A52" s="366"/>
      <c r="B52" s="440" t="s">
        <v>1035</v>
      </c>
      <c r="C52" s="440"/>
      <c r="D52" s="440"/>
      <c r="E52" s="440"/>
      <c r="F52" s="394"/>
    </row>
    <row r="53" spans="1:6" x14ac:dyDescent="0.2">
      <c r="A53" s="366"/>
      <c r="B53" s="395"/>
      <c r="C53" s="395"/>
      <c r="D53" s="395"/>
      <c r="E53" s="395"/>
      <c r="F53" s="394"/>
    </row>
    <row r="54" spans="1:6" x14ac:dyDescent="0.2">
      <c r="A54" s="366"/>
      <c r="B54" s="396" t="s">
        <v>1036</v>
      </c>
      <c r="C54" s="395"/>
      <c r="D54" s="395"/>
      <c r="E54" s="395"/>
      <c r="F54" s="394"/>
    </row>
    <row r="55" spans="1:6" s="57" customFormat="1" ht="48" customHeight="1" x14ac:dyDescent="0.2">
      <c r="A55" s="367"/>
      <c r="B55" s="440" t="s">
        <v>1037</v>
      </c>
      <c r="C55" s="441"/>
      <c r="D55" s="441"/>
      <c r="E55" s="441"/>
      <c r="F55" s="441"/>
    </row>
    <row r="56" spans="1:6" s="57" customFormat="1" ht="38.25" customHeight="1" x14ac:dyDescent="0.2">
      <c r="A56" s="370" t="s">
        <v>1038</v>
      </c>
      <c r="B56" s="442" t="s">
        <v>1039</v>
      </c>
      <c r="C56" s="443"/>
      <c r="D56" s="443"/>
      <c r="E56" s="444"/>
      <c r="F56" s="387">
        <v>4816</v>
      </c>
    </row>
    <row r="57" spans="1:6" s="57" customFormat="1" ht="65.25" customHeight="1" x14ac:dyDescent="0.2">
      <c r="A57" s="370" t="s">
        <v>1040</v>
      </c>
      <c r="B57" s="445" t="s">
        <v>1041</v>
      </c>
      <c r="C57" s="446"/>
      <c r="D57" s="446"/>
      <c r="E57" s="447"/>
      <c r="F57" s="387">
        <v>5</v>
      </c>
    </row>
    <row r="58" spans="1:6" s="57" customFormat="1" ht="35.25" customHeight="1" x14ac:dyDescent="0.2">
      <c r="A58" s="370" t="s">
        <v>1042</v>
      </c>
      <c r="B58" s="426" t="s">
        <v>1043</v>
      </c>
      <c r="C58" s="438"/>
      <c r="D58" s="438"/>
      <c r="E58" s="439"/>
      <c r="F58" s="387">
        <f>F56-F57</f>
        <v>4811</v>
      </c>
    </row>
    <row r="59" spans="1:6" ht="36" customHeight="1" x14ac:dyDescent="0.2">
      <c r="A59" s="370" t="s">
        <v>1044</v>
      </c>
      <c r="B59" s="426" t="s">
        <v>1045</v>
      </c>
      <c r="C59" s="438"/>
      <c r="D59" s="438"/>
      <c r="E59" s="439"/>
      <c r="F59" s="387">
        <v>610</v>
      </c>
    </row>
    <row r="60" spans="1:6" ht="35.25" customHeight="1" x14ac:dyDescent="0.2">
      <c r="A60" s="370" t="s">
        <v>1046</v>
      </c>
      <c r="B60" s="426" t="s">
        <v>1047</v>
      </c>
      <c r="C60" s="438"/>
      <c r="D60" s="438"/>
      <c r="E60" s="439"/>
      <c r="F60" s="387">
        <v>757</v>
      </c>
    </row>
    <row r="61" spans="1:6" ht="38.25" customHeight="1" x14ac:dyDescent="0.2">
      <c r="A61" s="370" t="s">
        <v>1048</v>
      </c>
      <c r="B61" s="445" t="s">
        <v>1049</v>
      </c>
      <c r="C61" s="446"/>
      <c r="D61" s="446"/>
      <c r="E61" s="447"/>
      <c r="F61" s="387">
        <v>306</v>
      </c>
    </row>
    <row r="62" spans="1:6" ht="26.25" customHeight="1" x14ac:dyDescent="0.2">
      <c r="A62" s="370" t="s">
        <v>1050</v>
      </c>
      <c r="B62" s="426" t="s">
        <v>1051</v>
      </c>
      <c r="C62" s="438"/>
      <c r="D62" s="438"/>
      <c r="E62" s="439"/>
      <c r="F62" s="387">
        <f>SUM(F59:F61)</f>
        <v>1673</v>
      </c>
    </row>
    <row r="63" spans="1:6" ht="25.5" customHeight="1" x14ac:dyDescent="0.2">
      <c r="A63" s="370" t="s">
        <v>1052</v>
      </c>
      <c r="B63" s="426" t="s">
        <v>1053</v>
      </c>
      <c r="C63" s="438"/>
      <c r="D63" s="438"/>
      <c r="E63" s="439"/>
      <c r="F63" s="397">
        <f>F62/F58</f>
        <v>0.34774475161089169</v>
      </c>
    </row>
    <row r="64" spans="1:6" ht="27.75" customHeight="1" x14ac:dyDescent="0.2">
      <c r="A64" s="366"/>
      <c r="B64" s="395"/>
      <c r="C64" s="395"/>
      <c r="D64" s="395"/>
      <c r="E64" s="395"/>
      <c r="F64" s="394"/>
    </row>
    <row r="65" spans="1:6" ht="30.75" customHeight="1" x14ac:dyDescent="0.2">
      <c r="A65" s="398"/>
      <c r="B65" s="399" t="s">
        <v>1054</v>
      </c>
      <c r="C65" s="394"/>
      <c r="D65" s="394"/>
      <c r="E65" s="394"/>
      <c r="F65" s="394"/>
    </row>
    <row r="66" spans="1:6" ht="42" customHeight="1" x14ac:dyDescent="0.2">
      <c r="B66" s="440" t="s">
        <v>1055</v>
      </c>
      <c r="C66" s="441"/>
      <c r="D66" s="441"/>
      <c r="E66" s="441"/>
      <c r="F66" s="441"/>
    </row>
    <row r="67" spans="1:6" ht="37.5" customHeight="1" x14ac:dyDescent="0.2">
      <c r="A67" s="370" t="s">
        <v>1038</v>
      </c>
      <c r="B67" s="442" t="s">
        <v>1056</v>
      </c>
      <c r="C67" s="443"/>
      <c r="D67" s="443"/>
      <c r="E67" s="444"/>
      <c r="F67" s="387"/>
    </row>
    <row r="68" spans="1:6" s="57" customFormat="1" ht="57.75" customHeight="1" x14ac:dyDescent="0.2">
      <c r="A68" s="370" t="s">
        <v>1040</v>
      </c>
      <c r="B68" s="445" t="s">
        <v>1057</v>
      </c>
      <c r="C68" s="446"/>
      <c r="D68" s="446"/>
      <c r="E68" s="447"/>
      <c r="F68" s="387"/>
    </row>
    <row r="69" spans="1:6" s="57" customFormat="1" ht="31.5" customHeight="1" x14ac:dyDescent="0.2">
      <c r="A69" s="370" t="s">
        <v>1042</v>
      </c>
      <c r="B69" s="426" t="s">
        <v>1058</v>
      </c>
      <c r="C69" s="438"/>
      <c r="D69" s="438"/>
      <c r="E69" s="439"/>
      <c r="F69" s="387"/>
    </row>
    <row r="70" spans="1:6" ht="39.75" customHeight="1" x14ac:dyDescent="0.2">
      <c r="A70" s="370" t="s">
        <v>1044</v>
      </c>
      <c r="B70" s="426" t="s">
        <v>1059</v>
      </c>
      <c r="C70" s="438"/>
      <c r="D70" s="438"/>
      <c r="E70" s="439"/>
      <c r="F70" s="387"/>
    </row>
    <row r="71" spans="1:6" ht="27" customHeight="1" x14ac:dyDescent="0.2">
      <c r="A71" s="370" t="s">
        <v>1046</v>
      </c>
      <c r="B71" s="426" t="s">
        <v>1060</v>
      </c>
      <c r="C71" s="438"/>
      <c r="D71" s="438"/>
      <c r="E71" s="439"/>
      <c r="F71" s="387"/>
    </row>
    <row r="72" spans="1:6" ht="41.25" customHeight="1" x14ac:dyDescent="0.2">
      <c r="A72" s="370" t="s">
        <v>1048</v>
      </c>
      <c r="B72" s="445" t="s">
        <v>1061</v>
      </c>
      <c r="C72" s="446"/>
      <c r="D72" s="446"/>
      <c r="E72" s="447"/>
      <c r="F72" s="387"/>
    </row>
    <row r="73" spans="1:6" ht="26.25" customHeight="1" x14ac:dyDescent="0.2">
      <c r="A73" s="370" t="s">
        <v>1050</v>
      </c>
      <c r="B73" s="426" t="s">
        <v>1051</v>
      </c>
      <c r="C73" s="438"/>
      <c r="D73" s="438"/>
      <c r="E73" s="439"/>
      <c r="F73" s="387"/>
    </row>
    <row r="74" spans="1:6" ht="25.5" customHeight="1" x14ac:dyDescent="0.2">
      <c r="A74" s="370" t="s">
        <v>1052</v>
      </c>
      <c r="B74" s="426" t="s">
        <v>1062</v>
      </c>
      <c r="C74" s="438"/>
      <c r="D74" s="438"/>
      <c r="E74" s="439"/>
      <c r="F74" s="397" t="e">
        <f>F73/F69</f>
        <v>#DIV/0!</v>
      </c>
    </row>
    <row r="75" spans="1:6" ht="27.75" customHeight="1" x14ac:dyDescent="0.2">
      <c r="F75" s="400"/>
    </row>
    <row r="76" spans="1:6" ht="30.75" customHeight="1" x14ac:dyDescent="0.2">
      <c r="B76" s="25" t="s">
        <v>1063</v>
      </c>
      <c r="F76" s="400"/>
    </row>
    <row r="77" spans="1:6" ht="14.25" customHeight="1" x14ac:dyDescent="0.2">
      <c r="A77" s="366"/>
      <c r="B77" s="57"/>
      <c r="C77" s="57"/>
      <c r="D77" s="57"/>
      <c r="E77" s="57"/>
      <c r="F77" s="401"/>
    </row>
    <row r="78" spans="1:6" ht="27" customHeight="1" x14ac:dyDescent="0.2">
      <c r="A78" s="366"/>
      <c r="B78" s="448" t="s">
        <v>1064</v>
      </c>
      <c r="C78" s="448"/>
      <c r="D78" s="448"/>
      <c r="E78" s="448"/>
      <c r="F78" s="401"/>
    </row>
    <row r="79" spans="1:6" x14ac:dyDescent="0.2">
      <c r="A79" s="366"/>
      <c r="B79" s="57"/>
      <c r="C79" s="57"/>
      <c r="D79" s="57"/>
      <c r="E79" s="57"/>
      <c r="F79" s="401"/>
    </row>
    <row r="80" spans="1:6" x14ac:dyDescent="0.2">
      <c r="A80" s="366"/>
      <c r="B80" s="402" t="s">
        <v>1065</v>
      </c>
      <c r="C80" s="57"/>
      <c r="D80" s="57"/>
      <c r="E80" s="57"/>
      <c r="F80" s="401"/>
    </row>
    <row r="81" spans="1:6" s="57" customFormat="1" ht="17.25" customHeight="1" x14ac:dyDescent="0.2">
      <c r="A81" s="370" t="s">
        <v>1066</v>
      </c>
      <c r="B81" s="437" t="s">
        <v>1067</v>
      </c>
      <c r="C81" s="435"/>
      <c r="D81" s="435"/>
      <c r="E81" s="435"/>
      <c r="F81" s="390"/>
    </row>
    <row r="82" spans="1:6" s="57" customFormat="1" ht="57" customHeight="1" x14ac:dyDescent="0.2">
      <c r="A82" s="403" t="s">
        <v>1068</v>
      </c>
      <c r="B82" s="437" t="s">
        <v>1069</v>
      </c>
      <c r="C82" s="435"/>
      <c r="D82" s="435"/>
      <c r="E82" s="435"/>
      <c r="F82" s="390"/>
    </row>
    <row r="83" spans="1:6" s="57" customFormat="1" ht="30.75" customHeight="1" x14ac:dyDescent="0.2">
      <c r="A83" s="403" t="s">
        <v>1070</v>
      </c>
      <c r="B83" s="437" t="s">
        <v>1071</v>
      </c>
      <c r="C83" s="435"/>
      <c r="D83" s="435"/>
      <c r="E83" s="435"/>
      <c r="F83" s="390">
        <f>F81-F82</f>
        <v>0</v>
      </c>
    </row>
    <row r="84" spans="1:6" s="57" customFormat="1" ht="23.25" customHeight="1" x14ac:dyDescent="0.2">
      <c r="A84" s="403" t="s">
        <v>1072</v>
      </c>
      <c r="B84" s="435" t="s">
        <v>1073</v>
      </c>
      <c r="C84" s="435"/>
      <c r="D84" s="435"/>
      <c r="E84" s="435"/>
      <c r="F84" s="390"/>
    </row>
    <row r="85" spans="1:6" s="57" customFormat="1" ht="21.75" customHeight="1" x14ac:dyDescent="0.2">
      <c r="A85" s="370" t="s">
        <v>1074</v>
      </c>
      <c r="B85" s="435" t="s">
        <v>1075</v>
      </c>
      <c r="C85" s="435"/>
      <c r="D85" s="435"/>
      <c r="E85" s="435"/>
      <c r="F85" s="390"/>
    </row>
    <row r="86" spans="1:6" s="57" customFormat="1" ht="24.75" customHeight="1" x14ac:dyDescent="0.2">
      <c r="A86" s="370" t="s">
        <v>1076</v>
      </c>
      <c r="B86" s="435" t="s">
        <v>1077</v>
      </c>
      <c r="C86" s="435"/>
      <c r="D86" s="435"/>
      <c r="E86" s="435"/>
      <c r="F86" s="390"/>
    </row>
    <row r="87" spans="1:6" s="57" customFormat="1" ht="30" customHeight="1" x14ac:dyDescent="0.2">
      <c r="A87" s="370" t="s">
        <v>1078</v>
      </c>
      <c r="B87" s="435" t="s">
        <v>1079</v>
      </c>
      <c r="C87" s="435"/>
      <c r="D87" s="435"/>
      <c r="E87" s="435"/>
      <c r="F87" s="390"/>
    </row>
    <row r="88" spans="1:6" s="57" customFormat="1" x14ac:dyDescent="0.2">
      <c r="A88" s="370" t="s">
        <v>1080</v>
      </c>
      <c r="B88" s="435" t="s">
        <v>1081</v>
      </c>
      <c r="C88" s="435"/>
      <c r="D88" s="435"/>
      <c r="E88" s="435"/>
      <c r="F88" s="390"/>
    </row>
    <row r="89" spans="1:6" s="57" customFormat="1" x14ac:dyDescent="0.2">
      <c r="A89" s="370" t="s">
        <v>1082</v>
      </c>
      <c r="B89" s="435" t="s">
        <v>1083</v>
      </c>
      <c r="C89" s="435"/>
      <c r="D89" s="435"/>
      <c r="E89" s="435"/>
      <c r="F89" s="390"/>
    </row>
    <row r="90" spans="1:6" s="57" customFormat="1" x14ac:dyDescent="0.2">
      <c r="A90" s="370" t="s">
        <v>1084</v>
      </c>
      <c r="B90" s="435" t="s">
        <v>1085</v>
      </c>
      <c r="C90" s="435"/>
      <c r="D90" s="435"/>
      <c r="E90" s="435"/>
      <c r="F90" s="390"/>
    </row>
    <row r="91" spans="1:6" s="57" customFormat="1" ht="25.5" customHeight="1" x14ac:dyDescent="0.2">
      <c r="A91" s="370"/>
      <c r="B91" s="4"/>
      <c r="C91" s="4"/>
      <c r="D91" s="4"/>
      <c r="E91" s="4"/>
      <c r="F91" s="404"/>
    </row>
    <row r="92" spans="1:6" s="57" customFormat="1" x14ac:dyDescent="0.2">
      <c r="A92" s="366"/>
      <c r="B92" s="402" t="s">
        <v>1086</v>
      </c>
      <c r="F92" s="401"/>
    </row>
    <row r="93" spans="1:6" s="57" customFormat="1" ht="18.75" customHeight="1" x14ac:dyDescent="0.2">
      <c r="A93" s="370" t="s">
        <v>1066</v>
      </c>
      <c r="B93" s="437" t="s">
        <v>1087</v>
      </c>
      <c r="C93" s="435"/>
      <c r="D93" s="435"/>
      <c r="E93" s="435"/>
      <c r="F93" s="390"/>
    </row>
    <row r="94" spans="1:6" s="57" customFormat="1" ht="53.25" customHeight="1" x14ac:dyDescent="0.2">
      <c r="A94" s="403" t="s">
        <v>1068</v>
      </c>
      <c r="B94" s="437" t="s">
        <v>1088</v>
      </c>
      <c r="C94" s="435"/>
      <c r="D94" s="435"/>
      <c r="E94" s="435"/>
      <c r="F94" s="390"/>
    </row>
    <row r="95" spans="1:6" s="57" customFormat="1" ht="30" customHeight="1" x14ac:dyDescent="0.2">
      <c r="A95" s="403" t="s">
        <v>1070</v>
      </c>
      <c r="B95" s="437" t="s">
        <v>1089</v>
      </c>
      <c r="C95" s="435"/>
      <c r="D95" s="435"/>
      <c r="E95" s="435"/>
      <c r="F95" s="390">
        <f>F93-F94</f>
        <v>0</v>
      </c>
    </row>
    <row r="96" spans="1:6" s="57" customFormat="1" x14ac:dyDescent="0.2">
      <c r="A96" s="403" t="s">
        <v>1072</v>
      </c>
      <c r="B96" s="435" t="s">
        <v>1073</v>
      </c>
      <c r="C96" s="435"/>
      <c r="D96" s="435"/>
      <c r="E96" s="435"/>
      <c r="F96" s="390"/>
    </row>
    <row r="97" spans="1:6" x14ac:dyDescent="0.2">
      <c r="A97" s="370" t="s">
        <v>1074</v>
      </c>
      <c r="B97" s="435" t="s">
        <v>1075</v>
      </c>
      <c r="C97" s="435"/>
      <c r="D97" s="435"/>
      <c r="E97" s="435"/>
      <c r="F97" s="390"/>
    </row>
    <row r="98" spans="1:6" ht="23.25" customHeight="1" x14ac:dyDescent="0.2">
      <c r="A98" s="370" t="s">
        <v>1076</v>
      </c>
      <c r="B98" s="435" t="s">
        <v>1077</v>
      </c>
      <c r="C98" s="435"/>
      <c r="D98" s="435"/>
      <c r="E98" s="435"/>
      <c r="F98" s="390"/>
    </row>
    <row r="99" spans="1:6" ht="27.75" customHeight="1" x14ac:dyDescent="0.2">
      <c r="A99" s="370" t="s">
        <v>1078</v>
      </c>
      <c r="B99" s="435" t="s">
        <v>1079</v>
      </c>
      <c r="C99" s="435"/>
      <c r="D99" s="435"/>
      <c r="E99" s="435"/>
      <c r="F99" s="390"/>
    </row>
    <row r="100" spans="1:6" x14ac:dyDescent="0.2">
      <c r="A100" s="370" t="s">
        <v>1080</v>
      </c>
      <c r="B100" s="435" t="s">
        <v>1081</v>
      </c>
      <c r="C100" s="435"/>
      <c r="D100" s="435"/>
      <c r="E100" s="435"/>
      <c r="F100" s="390"/>
    </row>
    <row r="101" spans="1:6" x14ac:dyDescent="0.2">
      <c r="A101" s="370" t="s">
        <v>1082</v>
      </c>
      <c r="B101" s="435" t="s">
        <v>1083</v>
      </c>
      <c r="C101" s="435"/>
      <c r="D101" s="435"/>
      <c r="E101" s="435"/>
      <c r="F101" s="390"/>
    </row>
    <row r="102" spans="1:6" x14ac:dyDescent="0.2">
      <c r="A102" s="370" t="s">
        <v>1084</v>
      </c>
      <c r="B102" s="435" t="s">
        <v>1085</v>
      </c>
      <c r="C102" s="435"/>
      <c r="D102" s="435"/>
      <c r="E102" s="435"/>
      <c r="F102" s="390"/>
    </row>
    <row r="103" spans="1:6" ht="24.75" customHeight="1" x14ac:dyDescent="0.2"/>
    <row r="104" spans="1:6" x14ac:dyDescent="0.2">
      <c r="B104" s="25" t="s">
        <v>1090</v>
      </c>
    </row>
    <row r="105" spans="1:6" ht="78.75" customHeight="1" x14ac:dyDescent="0.2">
      <c r="B105" s="436" t="s">
        <v>1091</v>
      </c>
      <c r="C105" s="423"/>
      <c r="D105" s="423"/>
      <c r="E105" s="423"/>
      <c r="F105" s="423"/>
    </row>
    <row r="106" spans="1:6" ht="59.25" customHeight="1" x14ac:dyDescent="0.2">
      <c r="A106" s="370" t="s">
        <v>1092</v>
      </c>
      <c r="B106" s="437" t="s">
        <v>1093</v>
      </c>
      <c r="C106" s="435"/>
      <c r="D106" s="435"/>
      <c r="E106" s="435"/>
      <c r="F106" s="58">
        <v>0.71</v>
      </c>
    </row>
    <row r="107" spans="1:6" x14ac:dyDescent="0.2"/>
    <row r="108" spans="1:6" hidden="1" x14ac:dyDescent="0.2"/>
    <row r="109" spans="1:6" ht="65.25" hidden="1" customHeight="1" x14ac:dyDescent="0.2"/>
    <row r="110" spans="1:6" ht="51.75" hidden="1" customHeight="1" x14ac:dyDescent="0.2"/>
  </sheetData>
  <mergeCells count="63">
    <mergeCell ref="B19:E19"/>
    <mergeCell ref="A1:F1"/>
    <mergeCell ref="B3:F3"/>
    <mergeCell ref="C4:D4"/>
    <mergeCell ref="E4:F4"/>
    <mergeCell ref="B18:E18"/>
    <mergeCell ref="B32:C32"/>
    <mergeCell ref="B20:E20"/>
    <mergeCell ref="B22:F22"/>
    <mergeCell ref="B23:C23"/>
    <mergeCell ref="B24:C24"/>
    <mergeCell ref="B25:C25"/>
    <mergeCell ref="B26:C26"/>
    <mergeCell ref="B27:C27"/>
    <mergeCell ref="B28:C28"/>
    <mergeCell ref="B29:C29"/>
    <mergeCell ref="B30:C30"/>
    <mergeCell ref="B31:C31"/>
    <mergeCell ref="B62:E62"/>
    <mergeCell ref="B33:C33"/>
    <mergeCell ref="B48:F48"/>
    <mergeCell ref="B50:C50"/>
    <mergeCell ref="B52:E52"/>
    <mergeCell ref="B55:F55"/>
    <mergeCell ref="B56:E56"/>
    <mergeCell ref="B57:E57"/>
    <mergeCell ref="B58:E58"/>
    <mergeCell ref="B59:E59"/>
    <mergeCell ref="B60:E60"/>
    <mergeCell ref="B61:E61"/>
    <mergeCell ref="B81:E81"/>
    <mergeCell ref="B63:E63"/>
    <mergeCell ref="B66:F66"/>
    <mergeCell ref="B67:E67"/>
    <mergeCell ref="B68:E68"/>
    <mergeCell ref="B69:E69"/>
    <mergeCell ref="B70:E70"/>
    <mergeCell ref="B71:E71"/>
    <mergeCell ref="B72:E72"/>
    <mergeCell ref="B73:E73"/>
    <mergeCell ref="B74:E74"/>
    <mergeCell ref="B78:E78"/>
    <mergeCell ref="B95:E95"/>
    <mergeCell ref="B82:E82"/>
    <mergeCell ref="B83:E83"/>
    <mergeCell ref="B84:E84"/>
    <mergeCell ref="B85:E85"/>
    <mergeCell ref="B86:E86"/>
    <mergeCell ref="B87:E87"/>
    <mergeCell ref="B88:E88"/>
    <mergeCell ref="B89:E89"/>
    <mergeCell ref="B90:E90"/>
    <mergeCell ref="B93:E93"/>
    <mergeCell ref="B94:E94"/>
    <mergeCell ref="B102:E102"/>
    <mergeCell ref="B105:F105"/>
    <mergeCell ref="B106:E106"/>
    <mergeCell ref="B96:E96"/>
    <mergeCell ref="B97:E97"/>
    <mergeCell ref="B98:E98"/>
    <mergeCell ref="B99:E99"/>
    <mergeCell ref="B100:E100"/>
    <mergeCell ref="B101:E101"/>
  </mergeCells>
  <pageMargins left="0.75" right="0.75" top="1" bottom="1" header="0.5" footer="0.5"/>
  <pageSetup scale="75" orientation="portrait" r:id="rId1"/>
  <headerFooter alignWithMargins="0">
    <oddHeader>&amp;CCommon Data Set 2016-2017</oddHeader>
    <oddFooter>&amp;C&amp;A&amp;RPage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K283"/>
  <sheetViews>
    <sheetView showGridLines="0" showRowColHeaders="0" showRuler="0" showWhiteSpace="0" topLeftCell="A115" zoomScaleNormal="100" workbookViewId="0">
      <selection activeCell="D2" sqref="D2"/>
    </sheetView>
  </sheetViews>
  <sheetFormatPr defaultColWidth="0" defaultRowHeight="0" customHeight="1" zeroHeight="1" x14ac:dyDescent="0.2"/>
  <cols>
    <col min="1" max="1" width="4.42578125" style="60" customWidth="1"/>
    <col min="2" max="2" width="27" style="59" customWidth="1"/>
    <col min="3" max="6" width="14.7109375" style="59" customWidth="1"/>
    <col min="7" max="7" width="8.5703125" style="59" customWidth="1"/>
    <col min="8" max="8" width="0.7109375" style="59" customWidth="1"/>
    <col min="9" max="16384" width="0" style="59" hidden="1"/>
  </cols>
  <sheetData>
    <row r="1" spans="1:6" ht="18" x14ac:dyDescent="0.2">
      <c r="A1" s="527" t="s">
        <v>84</v>
      </c>
      <c r="B1" s="528"/>
      <c r="C1" s="528"/>
      <c r="D1" s="528"/>
      <c r="E1" s="528"/>
      <c r="F1" s="528"/>
    </row>
    <row r="2" spans="1:6" ht="12.75" x14ac:dyDescent="0.2"/>
    <row r="3" spans="1:6" ht="15.75" x14ac:dyDescent="0.25">
      <c r="B3" s="61" t="s">
        <v>85</v>
      </c>
    </row>
    <row r="4" spans="1:6" ht="93" customHeight="1" x14ac:dyDescent="0.2">
      <c r="A4" s="62" t="s">
        <v>86</v>
      </c>
      <c r="B4" s="519" t="s">
        <v>87</v>
      </c>
      <c r="C4" s="487"/>
      <c r="D4" s="487"/>
      <c r="E4" s="487"/>
      <c r="F4" s="466"/>
    </row>
    <row r="5" spans="1:6" ht="12.75" x14ac:dyDescent="0.2">
      <c r="A5" s="62" t="s">
        <v>86</v>
      </c>
      <c r="B5" s="477" t="s">
        <v>88</v>
      </c>
      <c r="C5" s="478"/>
      <c r="D5" s="479"/>
      <c r="E5" s="63">
        <v>6934</v>
      </c>
    </row>
    <row r="6" spans="1:6" ht="12.75" x14ac:dyDescent="0.2">
      <c r="A6" s="62" t="s">
        <v>86</v>
      </c>
      <c r="B6" s="502" t="s">
        <v>89</v>
      </c>
      <c r="C6" s="475"/>
      <c r="D6" s="476"/>
      <c r="E6" s="64">
        <v>8566</v>
      </c>
    </row>
    <row r="7" spans="1:6" ht="12.75" x14ac:dyDescent="0.2">
      <c r="A7" s="62"/>
      <c r="B7" s="65"/>
      <c r="C7" s="66"/>
      <c r="D7" s="66"/>
      <c r="E7" s="67"/>
    </row>
    <row r="8" spans="1:6" ht="12.75" x14ac:dyDescent="0.2">
      <c r="A8" s="62" t="s">
        <v>86</v>
      </c>
      <c r="B8" s="502" t="s">
        <v>90</v>
      </c>
      <c r="C8" s="475"/>
      <c r="D8" s="476"/>
      <c r="E8" s="64">
        <v>5209</v>
      </c>
    </row>
    <row r="9" spans="1:6" ht="12.75" x14ac:dyDescent="0.2">
      <c r="A9" s="62" t="s">
        <v>86</v>
      </c>
      <c r="B9" s="502" t="s">
        <v>91</v>
      </c>
      <c r="C9" s="475"/>
      <c r="D9" s="476"/>
      <c r="E9" s="64">
        <v>6634</v>
      </c>
    </row>
    <row r="10" spans="1:6" ht="12.75" x14ac:dyDescent="0.2">
      <c r="A10" s="62"/>
      <c r="B10" s="65"/>
      <c r="C10" s="68"/>
      <c r="D10" s="68"/>
      <c r="E10" s="67"/>
    </row>
    <row r="11" spans="1:6" ht="12.75" x14ac:dyDescent="0.2">
      <c r="A11" s="62" t="s">
        <v>86</v>
      </c>
      <c r="B11" s="502" t="s">
        <v>92</v>
      </c>
      <c r="C11" s="475"/>
      <c r="D11" s="476"/>
      <c r="E11" s="64">
        <v>1995</v>
      </c>
    </row>
    <row r="12" spans="1:6" ht="12.75" x14ac:dyDescent="0.2">
      <c r="A12" s="62" t="s">
        <v>86</v>
      </c>
      <c r="B12" s="502" t="s">
        <v>93</v>
      </c>
      <c r="C12" s="475"/>
      <c r="D12" s="476"/>
      <c r="E12" s="64">
        <v>38</v>
      </c>
    </row>
    <row r="13" spans="1:6" ht="12.75" x14ac:dyDescent="0.2">
      <c r="A13" s="62"/>
      <c r="B13" s="65"/>
      <c r="C13" s="68"/>
      <c r="D13" s="68"/>
      <c r="E13" s="67"/>
    </row>
    <row r="14" spans="1:6" ht="12.75" x14ac:dyDescent="0.2">
      <c r="A14" s="62" t="s">
        <v>86</v>
      </c>
      <c r="B14" s="502" t="s">
        <v>94</v>
      </c>
      <c r="C14" s="475"/>
      <c r="D14" s="476"/>
      <c r="E14" s="64">
        <v>2311</v>
      </c>
    </row>
    <row r="15" spans="1:6" ht="12.75" x14ac:dyDescent="0.2">
      <c r="A15" s="62" t="s">
        <v>86</v>
      </c>
      <c r="B15" s="502" t="s">
        <v>95</v>
      </c>
      <c r="C15" s="475"/>
      <c r="D15" s="476"/>
      <c r="E15" s="64">
        <v>34</v>
      </c>
    </row>
    <row r="16" spans="1:6" ht="12.75" x14ac:dyDescent="0.2"/>
    <row r="17" spans="1:6" ht="29.25" customHeight="1" x14ac:dyDescent="0.2">
      <c r="A17" s="62" t="s">
        <v>96</v>
      </c>
      <c r="B17" s="519" t="s">
        <v>97</v>
      </c>
      <c r="C17" s="487"/>
      <c r="D17" s="487"/>
      <c r="E17" s="487"/>
      <c r="F17" s="466"/>
    </row>
    <row r="18" spans="1:6" ht="12.75" x14ac:dyDescent="0.2">
      <c r="A18" s="62"/>
      <c r="B18" s="485"/>
      <c r="C18" s="486"/>
      <c r="D18" s="486"/>
      <c r="E18" s="69" t="s">
        <v>12</v>
      </c>
      <c r="F18" s="69" t="s">
        <v>13</v>
      </c>
    </row>
    <row r="19" spans="1:6" ht="12.75" x14ac:dyDescent="0.2">
      <c r="A19" s="62" t="s">
        <v>96</v>
      </c>
      <c r="B19" s="486" t="s">
        <v>98</v>
      </c>
      <c r="C19" s="486"/>
      <c r="D19" s="486"/>
      <c r="E19" s="69"/>
      <c r="F19" s="69" t="s">
        <v>70</v>
      </c>
    </row>
    <row r="20" spans="1:6" ht="12.75" x14ac:dyDescent="0.2">
      <c r="A20" s="62" t="s">
        <v>96</v>
      </c>
      <c r="B20" s="472" t="s">
        <v>99</v>
      </c>
      <c r="C20" s="472"/>
      <c r="D20" s="472"/>
      <c r="E20" s="70"/>
      <c r="F20" s="68"/>
    </row>
    <row r="21" spans="1:6" ht="12.75" x14ac:dyDescent="0.2">
      <c r="A21" s="62" t="s">
        <v>96</v>
      </c>
      <c r="B21" s="524" t="s">
        <v>100</v>
      </c>
      <c r="C21" s="525"/>
      <c r="D21" s="526"/>
      <c r="E21" s="71"/>
      <c r="F21" s="68"/>
    </row>
    <row r="22" spans="1:6" ht="12.75" x14ac:dyDescent="0.2">
      <c r="A22" s="62" t="s">
        <v>96</v>
      </c>
      <c r="B22" s="486" t="s">
        <v>101</v>
      </c>
      <c r="C22" s="486"/>
      <c r="D22" s="486"/>
      <c r="E22" s="71"/>
      <c r="F22" s="68"/>
    </row>
    <row r="23" spans="1:6" ht="12.75" x14ac:dyDescent="0.2">
      <c r="A23" s="62" t="s">
        <v>96</v>
      </c>
      <c r="B23" s="486" t="s">
        <v>102</v>
      </c>
      <c r="C23" s="486"/>
      <c r="D23" s="486"/>
      <c r="E23" s="71"/>
    </row>
    <row r="24" spans="1:6" ht="12.75" x14ac:dyDescent="0.2">
      <c r="A24" s="62" t="s">
        <v>96</v>
      </c>
      <c r="B24" s="72" t="s">
        <v>103</v>
      </c>
      <c r="C24" s="65"/>
      <c r="D24" s="65"/>
      <c r="E24" s="73"/>
    </row>
    <row r="25" spans="1:6" ht="12.75" x14ac:dyDescent="0.2">
      <c r="A25" s="62" t="s">
        <v>96</v>
      </c>
      <c r="B25" s="522" t="s">
        <v>104</v>
      </c>
      <c r="C25" s="466"/>
      <c r="D25" s="65"/>
      <c r="E25" s="73"/>
    </row>
    <row r="26" spans="1:6" ht="12.75" x14ac:dyDescent="0.2">
      <c r="A26" s="62" t="s">
        <v>96</v>
      </c>
      <c r="B26" s="522" t="s">
        <v>105</v>
      </c>
      <c r="C26" s="466"/>
      <c r="D26" s="65"/>
      <c r="E26" s="73"/>
    </row>
    <row r="27" spans="1:6" ht="12.75" x14ac:dyDescent="0.2">
      <c r="B27" s="74"/>
      <c r="C27" s="74"/>
      <c r="D27" s="74"/>
    </row>
    <row r="28" spans="1:6" ht="15.75" x14ac:dyDescent="0.25">
      <c r="A28" s="75"/>
      <c r="B28" s="61" t="s">
        <v>106</v>
      </c>
    </row>
    <row r="29" spans="1:6" ht="12.75" x14ac:dyDescent="0.2">
      <c r="A29" s="62" t="s">
        <v>107</v>
      </c>
      <c r="B29" s="76" t="s">
        <v>108</v>
      </c>
    </row>
    <row r="30" spans="1:6" ht="25.5" customHeight="1" x14ac:dyDescent="0.2">
      <c r="A30" s="62" t="s">
        <v>107</v>
      </c>
      <c r="B30" s="480" t="s">
        <v>109</v>
      </c>
      <c r="C30" s="480"/>
      <c r="D30" s="69" t="s">
        <v>70</v>
      </c>
      <c r="F30" s="68"/>
    </row>
    <row r="31" spans="1:6" ht="24.75" customHeight="1" x14ac:dyDescent="0.2">
      <c r="A31" s="62" t="s">
        <v>107</v>
      </c>
      <c r="B31" s="480" t="s">
        <v>110</v>
      </c>
      <c r="C31" s="480"/>
      <c r="D31" s="69"/>
      <c r="F31" s="68"/>
    </row>
    <row r="32" spans="1:6" ht="12.75" customHeight="1" x14ac:dyDescent="0.2">
      <c r="A32" s="62" t="s">
        <v>107</v>
      </c>
      <c r="B32" s="480" t="s">
        <v>111</v>
      </c>
      <c r="C32" s="480"/>
      <c r="D32" s="69"/>
      <c r="F32" s="68"/>
    </row>
    <row r="33" spans="1:7" ht="12.75" x14ac:dyDescent="0.2"/>
    <row r="34" spans="1:7" ht="29.25" customHeight="1" x14ac:dyDescent="0.2">
      <c r="A34" s="62" t="s">
        <v>112</v>
      </c>
      <c r="B34" s="523" t="s">
        <v>113</v>
      </c>
      <c r="C34" s="523"/>
      <c r="D34" s="523"/>
      <c r="E34" s="523"/>
      <c r="F34" s="466"/>
    </row>
    <row r="35" spans="1:7" ht="12.75" x14ac:dyDescent="0.2">
      <c r="A35" s="62" t="s">
        <v>112</v>
      </c>
      <c r="B35" s="480" t="s">
        <v>114</v>
      </c>
      <c r="C35" s="480"/>
      <c r="D35" s="69" t="s">
        <v>70</v>
      </c>
      <c r="F35" s="68"/>
    </row>
    <row r="36" spans="1:7" ht="12.75" x14ac:dyDescent="0.2">
      <c r="A36" s="62" t="s">
        <v>112</v>
      </c>
      <c r="B36" s="480" t="s">
        <v>115</v>
      </c>
      <c r="C36" s="480"/>
      <c r="D36" s="71"/>
      <c r="F36" s="68"/>
    </row>
    <row r="37" spans="1:7" ht="12.75" customHeight="1" x14ac:dyDescent="0.2">
      <c r="A37" s="62" t="s">
        <v>112</v>
      </c>
      <c r="B37" s="480" t="s">
        <v>116</v>
      </c>
      <c r="C37" s="480"/>
      <c r="D37" s="69"/>
      <c r="F37" s="68"/>
    </row>
    <row r="38" spans="1:7" ht="12.75" x14ac:dyDescent="0.2"/>
    <row r="39" spans="1:7" ht="54.75" customHeight="1" x14ac:dyDescent="0.2">
      <c r="A39" s="62" t="s">
        <v>117</v>
      </c>
      <c r="B39" s="519" t="s">
        <v>118</v>
      </c>
      <c r="C39" s="487"/>
      <c r="D39" s="487"/>
      <c r="E39" s="487"/>
      <c r="F39" s="466"/>
    </row>
    <row r="40" spans="1:7" ht="24" x14ac:dyDescent="0.2">
      <c r="A40" s="62" t="s">
        <v>117</v>
      </c>
      <c r="B40" s="77"/>
      <c r="C40" s="78" t="s">
        <v>119</v>
      </c>
      <c r="D40" s="79" t="s">
        <v>120</v>
      </c>
      <c r="F40" s="80"/>
      <c r="G40" s="81"/>
    </row>
    <row r="41" spans="1:7" ht="12.75" x14ac:dyDescent="0.2">
      <c r="A41" s="62" t="s">
        <v>117</v>
      </c>
      <c r="B41" s="82" t="s">
        <v>121</v>
      </c>
      <c r="C41" s="69">
        <v>23</v>
      </c>
      <c r="D41" s="69"/>
      <c r="F41" s="73"/>
    </row>
    <row r="42" spans="1:7" ht="12.75" x14ac:dyDescent="0.2">
      <c r="A42" s="62" t="s">
        <v>117</v>
      </c>
      <c r="B42" s="82" t="s">
        <v>122</v>
      </c>
      <c r="C42" s="69">
        <v>4</v>
      </c>
      <c r="D42" s="69"/>
      <c r="F42" s="73"/>
    </row>
    <row r="43" spans="1:7" ht="12.75" x14ac:dyDescent="0.2">
      <c r="A43" s="62" t="s">
        <v>117</v>
      </c>
      <c r="B43" s="82" t="s">
        <v>123</v>
      </c>
      <c r="C43" s="69">
        <v>3</v>
      </c>
      <c r="D43" s="69"/>
      <c r="F43" s="73"/>
    </row>
    <row r="44" spans="1:7" ht="12.75" x14ac:dyDescent="0.2">
      <c r="A44" s="62" t="s">
        <v>117</v>
      </c>
      <c r="B44" s="82" t="s">
        <v>124</v>
      </c>
      <c r="C44" s="69">
        <v>3</v>
      </c>
      <c r="D44" s="69"/>
      <c r="F44" s="73"/>
    </row>
    <row r="45" spans="1:7" ht="12.75" x14ac:dyDescent="0.2">
      <c r="A45" s="62" t="s">
        <v>117</v>
      </c>
      <c r="B45" s="82" t="s">
        <v>125</v>
      </c>
      <c r="C45" s="69">
        <v>0</v>
      </c>
      <c r="D45" s="69"/>
      <c r="E45" s="81"/>
      <c r="F45" s="73"/>
    </row>
    <row r="46" spans="1:7" ht="12.75" x14ac:dyDescent="0.2">
      <c r="A46" s="62" t="s">
        <v>117</v>
      </c>
      <c r="B46" s="82" t="s">
        <v>126</v>
      </c>
      <c r="C46" s="69">
        <v>2</v>
      </c>
      <c r="D46" s="69"/>
      <c r="F46" s="73"/>
    </row>
    <row r="47" spans="1:7" ht="12.75" x14ac:dyDescent="0.2">
      <c r="A47" s="62" t="s">
        <v>117</v>
      </c>
      <c r="B47" s="82" t="s">
        <v>127</v>
      </c>
      <c r="C47" s="69">
        <v>3</v>
      </c>
      <c r="D47" s="69"/>
      <c r="F47" s="73"/>
    </row>
    <row r="48" spans="1:7" ht="12.75" x14ac:dyDescent="0.2">
      <c r="A48" s="62" t="s">
        <v>117</v>
      </c>
      <c r="B48" s="82" t="s">
        <v>128</v>
      </c>
      <c r="C48" s="69">
        <v>1</v>
      </c>
      <c r="D48" s="69"/>
      <c r="F48" s="73"/>
    </row>
    <row r="49" spans="1:6" ht="12.75" x14ac:dyDescent="0.2">
      <c r="A49" s="62" t="s">
        <v>117</v>
      </c>
      <c r="B49" s="82" t="s">
        <v>129</v>
      </c>
      <c r="C49" s="69">
        <v>5</v>
      </c>
      <c r="D49" s="69"/>
      <c r="F49" s="73"/>
    </row>
    <row r="50" spans="1:6" ht="12.75" x14ac:dyDescent="0.2">
      <c r="A50" s="62" t="s">
        <v>117</v>
      </c>
      <c r="B50" s="71" t="s">
        <v>130</v>
      </c>
      <c r="C50" s="69">
        <v>0</v>
      </c>
      <c r="D50" s="69"/>
      <c r="F50" s="73"/>
    </row>
    <row r="51" spans="1:6" ht="12.75" x14ac:dyDescent="0.2">
      <c r="A51" s="62" t="s">
        <v>117</v>
      </c>
      <c r="B51" s="71" t="s">
        <v>131</v>
      </c>
      <c r="C51" s="69">
        <v>1</v>
      </c>
      <c r="D51" s="69"/>
      <c r="F51" s="73"/>
    </row>
    <row r="52" spans="1:6" ht="12.75" x14ac:dyDescent="0.2">
      <c r="A52" s="62" t="s">
        <v>117</v>
      </c>
      <c r="B52" s="82" t="s">
        <v>132</v>
      </c>
      <c r="C52" s="69">
        <v>1</v>
      </c>
      <c r="D52" s="69"/>
    </row>
    <row r="53" spans="1:6" ht="12.75" x14ac:dyDescent="0.2"/>
    <row r="54" spans="1:6" ht="15.75" x14ac:dyDescent="0.2">
      <c r="B54" s="83" t="s">
        <v>133</v>
      </c>
    </row>
    <row r="55" spans="1:6" ht="38.25" customHeight="1" x14ac:dyDescent="0.2">
      <c r="A55" s="62" t="s">
        <v>134</v>
      </c>
      <c r="B55" s="520" t="s">
        <v>135</v>
      </c>
      <c r="C55" s="521"/>
      <c r="D55" s="521"/>
      <c r="E55" s="521"/>
      <c r="F55" s="466"/>
    </row>
    <row r="56" spans="1:6" ht="12.75" x14ac:dyDescent="0.2">
      <c r="A56" s="62" t="s">
        <v>134</v>
      </c>
      <c r="B56" s="486" t="s">
        <v>136</v>
      </c>
      <c r="C56" s="486"/>
      <c r="D56" s="486"/>
      <c r="E56" s="84"/>
      <c r="F56" s="68"/>
    </row>
    <row r="57" spans="1:6" ht="12.75" x14ac:dyDescent="0.2">
      <c r="A57" s="62" t="s">
        <v>134</v>
      </c>
      <c r="B57" s="480" t="s">
        <v>137</v>
      </c>
      <c r="C57" s="480"/>
      <c r="D57" s="480"/>
      <c r="E57" s="84"/>
      <c r="F57" s="68"/>
    </row>
    <row r="58" spans="1:6" ht="12.75" x14ac:dyDescent="0.2">
      <c r="A58" s="62" t="s">
        <v>134</v>
      </c>
      <c r="B58" s="480" t="s">
        <v>138</v>
      </c>
      <c r="C58" s="480"/>
      <c r="D58" s="480"/>
      <c r="E58" s="84"/>
      <c r="F58" s="68"/>
    </row>
    <row r="59" spans="1:6" ht="12.75" x14ac:dyDescent="0.2">
      <c r="A59" s="62" t="s">
        <v>134</v>
      </c>
      <c r="B59" s="480" t="s">
        <v>139</v>
      </c>
      <c r="C59" s="480"/>
      <c r="D59" s="480"/>
      <c r="E59" s="84"/>
      <c r="F59" s="68"/>
    </row>
    <row r="60" spans="1:6" ht="12.75" x14ac:dyDescent="0.2">
      <c r="A60" s="62" t="s">
        <v>134</v>
      </c>
      <c r="B60" s="516" t="s">
        <v>140</v>
      </c>
      <c r="C60" s="516"/>
      <c r="D60" s="516"/>
      <c r="E60" s="85"/>
      <c r="F60" s="68"/>
    </row>
    <row r="61" spans="1:6" ht="12.75" x14ac:dyDescent="0.2">
      <c r="B61" s="86"/>
      <c r="C61" s="87"/>
      <c r="D61" s="87"/>
      <c r="E61" s="88"/>
    </row>
    <row r="62" spans="1:6" ht="12.75" x14ac:dyDescent="0.2">
      <c r="B62" s="74"/>
      <c r="C62" s="74"/>
      <c r="D62" s="74"/>
    </row>
    <row r="63" spans="1:6" ht="28.5" customHeight="1" x14ac:dyDescent="0.2">
      <c r="A63" s="62" t="s">
        <v>141</v>
      </c>
      <c r="B63" s="517" t="s">
        <v>142</v>
      </c>
      <c r="C63" s="517"/>
      <c r="D63" s="517"/>
      <c r="E63" s="517"/>
      <c r="F63" s="518"/>
    </row>
    <row r="64" spans="1:6" ht="25.5" x14ac:dyDescent="0.2">
      <c r="A64" s="62" t="s">
        <v>141</v>
      </c>
      <c r="B64" s="82"/>
      <c r="C64" s="84" t="s">
        <v>143</v>
      </c>
      <c r="D64" s="84" t="s">
        <v>144</v>
      </c>
      <c r="E64" s="84" t="s">
        <v>145</v>
      </c>
      <c r="F64" s="84" t="s">
        <v>146</v>
      </c>
    </row>
    <row r="65" spans="1:6" ht="15" x14ac:dyDescent="0.2">
      <c r="A65" s="62" t="s">
        <v>141</v>
      </c>
      <c r="B65" s="89" t="s">
        <v>147</v>
      </c>
      <c r="C65" s="90"/>
      <c r="D65" s="90"/>
      <c r="E65" s="90"/>
      <c r="F65" s="91"/>
    </row>
    <row r="66" spans="1:6" ht="25.5" x14ac:dyDescent="0.2">
      <c r="A66" s="62" t="s">
        <v>141</v>
      </c>
      <c r="B66" s="92" t="s">
        <v>148</v>
      </c>
      <c r="C66" s="69" t="s">
        <v>70</v>
      </c>
      <c r="D66" s="69"/>
      <c r="F66" s="69"/>
    </row>
    <row r="67" spans="1:6" ht="12.75" x14ac:dyDescent="0.2">
      <c r="A67" s="62" t="s">
        <v>141</v>
      </c>
      <c r="B67" s="93" t="s">
        <v>149</v>
      </c>
      <c r="C67" s="69" t="s">
        <v>70</v>
      </c>
      <c r="D67" s="69"/>
      <c r="E67" s="69"/>
      <c r="F67" s="69"/>
    </row>
    <row r="68" spans="1:6" ht="12.75" x14ac:dyDescent="0.2">
      <c r="A68" s="62" t="s">
        <v>141</v>
      </c>
      <c r="B68" s="59" t="s">
        <v>150</v>
      </c>
      <c r="C68" s="69" t="s">
        <v>70</v>
      </c>
      <c r="D68" s="69"/>
      <c r="E68" s="69"/>
      <c r="F68" s="69"/>
    </row>
    <row r="69" spans="1:6" ht="12.75" x14ac:dyDescent="0.2">
      <c r="A69" s="62" t="s">
        <v>141</v>
      </c>
      <c r="B69" s="93" t="s">
        <v>151</v>
      </c>
      <c r="C69" s="69" t="s">
        <v>70</v>
      </c>
      <c r="D69" s="69"/>
      <c r="E69" s="69"/>
      <c r="F69" s="69"/>
    </row>
    <row r="70" spans="1:6" ht="12.75" x14ac:dyDescent="0.2">
      <c r="A70" s="62" t="s">
        <v>141</v>
      </c>
      <c r="B70" s="93" t="s">
        <v>152</v>
      </c>
      <c r="C70" s="69"/>
      <c r="D70" s="69"/>
      <c r="E70" s="69" t="s">
        <v>70</v>
      </c>
      <c r="F70" s="69"/>
    </row>
    <row r="71" spans="1:6" ht="12.75" x14ac:dyDescent="0.2">
      <c r="A71" s="62" t="s">
        <v>141</v>
      </c>
      <c r="B71" s="93" t="s">
        <v>153</v>
      </c>
      <c r="C71" s="69"/>
      <c r="D71" s="69"/>
      <c r="E71" s="69" t="s">
        <v>70</v>
      </c>
      <c r="F71" s="69"/>
    </row>
    <row r="72" spans="1:6" ht="15" x14ac:dyDescent="0.2">
      <c r="A72" s="62" t="s">
        <v>141</v>
      </c>
      <c r="B72" s="89" t="s">
        <v>154</v>
      </c>
      <c r="C72" s="90"/>
      <c r="D72" s="90"/>
      <c r="E72" s="90"/>
      <c r="F72" s="91"/>
    </row>
    <row r="73" spans="1:6" ht="12.75" x14ac:dyDescent="0.2">
      <c r="A73" s="62" t="s">
        <v>141</v>
      </c>
      <c r="B73" s="93" t="s">
        <v>155</v>
      </c>
      <c r="C73" s="69"/>
      <c r="D73" s="69"/>
      <c r="E73" s="69"/>
      <c r="F73" s="69" t="s">
        <v>70</v>
      </c>
    </row>
    <row r="74" spans="1:6" ht="12.75" x14ac:dyDescent="0.2">
      <c r="A74" s="62" t="s">
        <v>141</v>
      </c>
      <c r="B74" s="93" t="s">
        <v>156</v>
      </c>
      <c r="C74" s="69"/>
      <c r="D74" s="69" t="s">
        <v>70</v>
      </c>
      <c r="E74" s="69"/>
      <c r="F74" s="69"/>
    </row>
    <row r="75" spans="1:6" ht="12.75" x14ac:dyDescent="0.2">
      <c r="A75" s="62" t="s">
        <v>141</v>
      </c>
      <c r="B75" s="93" t="s">
        <v>157</v>
      </c>
      <c r="C75" s="69"/>
      <c r="D75" s="69" t="s">
        <v>70</v>
      </c>
      <c r="E75" s="69"/>
      <c r="F75" s="69"/>
    </row>
    <row r="76" spans="1:6" ht="12.75" x14ac:dyDescent="0.2">
      <c r="A76" s="62" t="s">
        <v>141</v>
      </c>
      <c r="B76" s="93" t="s">
        <v>158</v>
      </c>
      <c r="C76" s="69"/>
      <c r="D76" s="69"/>
      <c r="E76" s="69"/>
      <c r="F76" s="69" t="s">
        <v>70</v>
      </c>
    </row>
    <row r="77" spans="1:6" ht="12.75" x14ac:dyDescent="0.2">
      <c r="A77" s="62" t="s">
        <v>141</v>
      </c>
      <c r="B77" s="93" t="s">
        <v>159</v>
      </c>
      <c r="C77" s="69"/>
      <c r="D77" s="69"/>
      <c r="E77" s="69" t="s">
        <v>70</v>
      </c>
      <c r="F77" s="71"/>
    </row>
    <row r="78" spans="1:6" ht="12.75" x14ac:dyDescent="0.2">
      <c r="A78" s="62" t="s">
        <v>141</v>
      </c>
      <c r="B78" s="93" t="s">
        <v>160</v>
      </c>
      <c r="C78" s="69"/>
      <c r="D78" s="69"/>
      <c r="E78" s="69"/>
      <c r="F78" s="69" t="s">
        <v>70</v>
      </c>
    </row>
    <row r="79" spans="1:6" ht="12.75" x14ac:dyDescent="0.2">
      <c r="A79" s="62" t="s">
        <v>141</v>
      </c>
      <c r="B79" s="93" t="s">
        <v>161</v>
      </c>
      <c r="C79" s="69"/>
      <c r="D79" s="69"/>
      <c r="E79" s="69"/>
      <c r="F79" s="69" t="s">
        <v>70</v>
      </c>
    </row>
    <row r="80" spans="1:6" ht="12.75" x14ac:dyDescent="0.2">
      <c r="A80" s="62" t="s">
        <v>141</v>
      </c>
      <c r="B80" s="93" t="s">
        <v>162</v>
      </c>
      <c r="C80" s="69"/>
      <c r="D80" s="69"/>
      <c r="E80" s="69"/>
      <c r="F80" s="69" t="s">
        <v>70</v>
      </c>
    </row>
    <row r="81" spans="1:8" ht="25.5" x14ac:dyDescent="0.2">
      <c r="A81" s="62" t="s">
        <v>141</v>
      </c>
      <c r="B81" s="94" t="s">
        <v>163</v>
      </c>
      <c r="C81" s="69"/>
      <c r="D81" s="69"/>
      <c r="E81" s="69"/>
      <c r="F81" s="69" t="s">
        <v>70</v>
      </c>
    </row>
    <row r="82" spans="1:8" ht="12.75" x14ac:dyDescent="0.2">
      <c r="A82" s="62" t="s">
        <v>141</v>
      </c>
      <c r="B82" s="93" t="s">
        <v>164</v>
      </c>
      <c r="C82" s="69"/>
      <c r="D82" s="69"/>
      <c r="E82" s="69"/>
      <c r="F82" s="69" t="s">
        <v>70</v>
      </c>
    </row>
    <row r="83" spans="1:8" ht="12.75" x14ac:dyDescent="0.2">
      <c r="A83" s="62" t="s">
        <v>141</v>
      </c>
      <c r="B83" s="93" t="s">
        <v>165</v>
      </c>
      <c r="C83" s="69"/>
      <c r="D83" s="69"/>
      <c r="E83" s="69" t="s">
        <v>70</v>
      </c>
      <c r="F83" s="69"/>
    </row>
    <row r="84" spans="1:8" ht="12.75" x14ac:dyDescent="0.2">
      <c r="A84" s="62" t="s">
        <v>141</v>
      </c>
      <c r="B84" s="93" t="s">
        <v>166</v>
      </c>
      <c r="C84" s="69"/>
      <c r="D84" s="69"/>
      <c r="E84" s="69" t="s">
        <v>70</v>
      </c>
      <c r="F84" s="69"/>
    </row>
    <row r="85" spans="1:8" ht="12.75" x14ac:dyDescent="0.2">
      <c r="A85" s="62" t="s">
        <v>141</v>
      </c>
      <c r="B85" s="93" t="s">
        <v>167</v>
      </c>
      <c r="C85" s="69"/>
      <c r="D85" s="69"/>
      <c r="E85" s="69"/>
      <c r="F85" s="69" t="s">
        <v>70</v>
      </c>
    </row>
    <row r="86" spans="1:8" ht="12.75" x14ac:dyDescent="0.2"/>
    <row r="87" spans="1:8" ht="15.75" x14ac:dyDescent="0.25">
      <c r="B87" s="61" t="s">
        <v>168</v>
      </c>
    </row>
    <row r="88" spans="1:8" ht="12.75" x14ac:dyDescent="0.2">
      <c r="A88" s="62" t="s">
        <v>169</v>
      </c>
      <c r="B88" s="76" t="s">
        <v>170</v>
      </c>
      <c r="C88" s="95"/>
      <c r="D88" s="95"/>
      <c r="E88" s="95"/>
      <c r="F88" s="95"/>
      <c r="G88" s="95"/>
      <c r="H88" s="96"/>
    </row>
    <row r="89" spans="1:8" ht="12.75" x14ac:dyDescent="0.2">
      <c r="A89" s="62"/>
      <c r="B89" s="485"/>
      <c r="C89" s="486"/>
      <c r="D89" s="486"/>
      <c r="E89" s="69" t="s">
        <v>12</v>
      </c>
      <c r="F89" s="69" t="s">
        <v>13</v>
      </c>
      <c r="G89" s="95"/>
      <c r="H89" s="96"/>
    </row>
    <row r="90" spans="1:8" ht="39.75" customHeight="1" x14ac:dyDescent="0.2">
      <c r="A90" s="62" t="s">
        <v>171</v>
      </c>
      <c r="B90" s="477" t="s">
        <v>172</v>
      </c>
      <c r="C90" s="478"/>
      <c r="D90" s="479"/>
      <c r="E90" s="97" t="s">
        <v>70</v>
      </c>
      <c r="F90" s="98"/>
      <c r="G90" s="95"/>
      <c r="H90" s="95"/>
    </row>
    <row r="91" spans="1:8" ht="26.25" customHeight="1" x14ac:dyDescent="0.2">
      <c r="A91" s="62" t="s">
        <v>171</v>
      </c>
      <c r="B91" s="509" t="s">
        <v>173</v>
      </c>
      <c r="C91" s="510"/>
      <c r="D91" s="510"/>
      <c r="E91" s="510"/>
      <c r="F91" s="511"/>
      <c r="G91" s="99"/>
      <c r="H91" s="99"/>
    </row>
    <row r="92" spans="1:8" ht="12.75" customHeight="1" x14ac:dyDescent="0.2">
      <c r="A92" s="62" t="s">
        <v>171</v>
      </c>
      <c r="B92" s="100"/>
      <c r="C92" s="512" t="s">
        <v>174</v>
      </c>
      <c r="D92" s="513"/>
      <c r="E92" s="513"/>
      <c r="F92" s="514"/>
      <c r="G92" s="497"/>
      <c r="H92" s="99"/>
    </row>
    <row r="93" spans="1:8" ht="24" customHeight="1" x14ac:dyDescent="0.2">
      <c r="A93" s="62" t="s">
        <v>171</v>
      </c>
      <c r="B93" s="101"/>
      <c r="C93" s="102" t="s">
        <v>114</v>
      </c>
      <c r="D93" s="102" t="s">
        <v>115</v>
      </c>
      <c r="E93" s="102" t="s">
        <v>175</v>
      </c>
      <c r="F93" s="103" t="s">
        <v>176</v>
      </c>
      <c r="G93" s="104" t="s">
        <v>177</v>
      </c>
      <c r="H93" s="99"/>
    </row>
    <row r="94" spans="1:8" ht="12.75" customHeight="1" x14ac:dyDescent="0.2">
      <c r="A94" s="62" t="s">
        <v>171</v>
      </c>
      <c r="B94" s="105" t="s">
        <v>178</v>
      </c>
      <c r="C94" s="106" t="s">
        <v>70</v>
      </c>
      <c r="D94" s="105"/>
      <c r="E94" s="105"/>
      <c r="F94" s="106"/>
      <c r="G94" s="107"/>
      <c r="H94" s="99"/>
    </row>
    <row r="95" spans="1:8" ht="12.75" customHeight="1" x14ac:dyDescent="0.2">
      <c r="A95" s="62" t="s">
        <v>171</v>
      </c>
      <c r="B95" s="105" t="s">
        <v>179</v>
      </c>
      <c r="C95" s="105"/>
      <c r="D95" s="105"/>
      <c r="E95" s="105"/>
      <c r="F95" s="106"/>
      <c r="G95" s="107"/>
      <c r="H95" s="99"/>
    </row>
    <row r="96" spans="1:8" ht="12.75" customHeight="1" x14ac:dyDescent="0.2">
      <c r="A96" s="62" t="s">
        <v>171</v>
      </c>
      <c r="B96" s="105" t="s">
        <v>180</v>
      </c>
      <c r="C96" s="105"/>
      <c r="D96" s="105"/>
      <c r="E96" s="105"/>
      <c r="F96" s="106"/>
      <c r="G96" s="107"/>
      <c r="H96" s="99"/>
    </row>
    <row r="97" spans="1:8" ht="25.5" x14ac:dyDescent="0.2">
      <c r="A97" s="62" t="s">
        <v>171</v>
      </c>
      <c r="B97" s="101" t="s">
        <v>181</v>
      </c>
      <c r="C97" s="105"/>
      <c r="D97" s="105"/>
      <c r="E97" s="105"/>
      <c r="F97" s="105"/>
      <c r="G97" s="108"/>
      <c r="H97" s="99"/>
    </row>
    <row r="98" spans="1:8" ht="12.75" x14ac:dyDescent="0.2">
      <c r="A98" s="62" t="s">
        <v>171</v>
      </c>
      <c r="B98" s="105" t="s">
        <v>182</v>
      </c>
      <c r="C98" s="105"/>
      <c r="D98" s="105"/>
      <c r="E98" s="105"/>
      <c r="F98" s="105"/>
      <c r="G98" s="108" t="s">
        <v>70</v>
      </c>
      <c r="H98" s="99"/>
    </row>
    <row r="99" spans="1:8" ht="12.75" customHeight="1" x14ac:dyDescent="0.2">
      <c r="A99" s="62"/>
      <c r="B99" s="80"/>
      <c r="C99" s="80"/>
      <c r="D99" s="80"/>
      <c r="E99" s="80"/>
      <c r="F99" s="80"/>
      <c r="G99" s="109"/>
      <c r="H99" s="99"/>
    </row>
    <row r="100" spans="1:8" ht="39" customHeight="1" x14ac:dyDescent="0.2">
      <c r="A100" s="110" t="s">
        <v>183</v>
      </c>
      <c r="B100" s="515" t="s">
        <v>184</v>
      </c>
      <c r="C100" s="515"/>
      <c r="D100" s="515"/>
      <c r="E100" s="515"/>
      <c r="F100" s="515"/>
      <c r="G100" s="515"/>
      <c r="H100" s="99"/>
    </row>
    <row r="101" spans="1:8" s="113" customFormat="1" ht="18.75" customHeight="1" x14ac:dyDescent="0.2">
      <c r="A101" s="110" t="s">
        <v>183</v>
      </c>
      <c r="B101" s="487" t="s">
        <v>185</v>
      </c>
      <c r="C101" s="487"/>
      <c r="D101" s="487"/>
      <c r="E101" s="111"/>
      <c r="F101" s="112"/>
      <c r="G101" s="109"/>
      <c r="H101" s="99"/>
    </row>
    <row r="102" spans="1:8" s="113" customFormat="1" ht="12.75" customHeight="1" x14ac:dyDescent="0.2">
      <c r="A102" s="110" t="s">
        <v>183</v>
      </c>
      <c r="B102" s="487" t="s">
        <v>186</v>
      </c>
      <c r="C102" s="487"/>
      <c r="D102" s="487"/>
      <c r="E102" s="111" t="s">
        <v>70</v>
      </c>
      <c r="F102" s="112"/>
      <c r="G102" s="109"/>
      <c r="H102" s="99"/>
    </row>
    <row r="103" spans="1:8" s="113" customFormat="1" ht="12.75" customHeight="1" x14ac:dyDescent="0.2">
      <c r="A103" s="110" t="s">
        <v>183</v>
      </c>
      <c r="B103" s="487" t="s">
        <v>187</v>
      </c>
      <c r="C103" s="487"/>
      <c r="D103" s="487"/>
      <c r="E103" s="111"/>
      <c r="F103" s="112"/>
      <c r="G103" s="109"/>
      <c r="H103" s="99"/>
    </row>
    <row r="104" spans="1:8" s="113" customFormat="1" ht="12.75" customHeight="1" x14ac:dyDescent="0.2">
      <c r="A104" s="110"/>
      <c r="B104" s="114"/>
      <c r="C104" s="114"/>
      <c r="D104" s="114"/>
      <c r="E104" s="112"/>
      <c r="F104" s="112"/>
      <c r="G104" s="109"/>
      <c r="H104" s="99"/>
    </row>
    <row r="105" spans="1:8" s="113" customFormat="1" ht="12.75" customHeight="1" x14ac:dyDescent="0.2">
      <c r="A105" s="110"/>
      <c r="B105" s="114"/>
      <c r="C105" s="114"/>
      <c r="D105" s="114"/>
      <c r="E105" s="112"/>
      <c r="F105" s="112"/>
      <c r="G105" s="109"/>
      <c r="H105" s="99"/>
    </row>
    <row r="106" spans="1:8" s="113" customFormat="1" ht="12.75" customHeight="1" x14ac:dyDescent="0.2">
      <c r="A106" s="110"/>
      <c r="B106" s="114"/>
      <c r="C106" s="114"/>
      <c r="D106" s="114"/>
      <c r="E106" s="112"/>
      <c r="F106" s="112"/>
      <c r="G106" s="109"/>
      <c r="H106" s="99"/>
    </row>
    <row r="107" spans="1:8" s="113" customFormat="1" ht="12.75" customHeight="1" x14ac:dyDescent="0.2">
      <c r="A107" s="110"/>
      <c r="B107" s="114"/>
      <c r="C107" s="114"/>
      <c r="D107" s="114"/>
      <c r="E107" s="112"/>
      <c r="F107" s="112"/>
      <c r="G107" s="109"/>
      <c r="H107" s="99"/>
    </row>
    <row r="108" spans="1:8" s="113" customFormat="1" ht="12.75" customHeight="1" x14ac:dyDescent="0.2">
      <c r="A108" s="110" t="s">
        <v>188</v>
      </c>
      <c r="B108" s="487" t="s">
        <v>189</v>
      </c>
      <c r="C108" s="487"/>
      <c r="D108" s="487"/>
      <c r="E108" s="487"/>
      <c r="F108" s="487"/>
      <c r="G108" s="487"/>
      <c r="H108" s="99"/>
    </row>
    <row r="109" spans="1:8" s="113" customFormat="1" ht="12.75" customHeight="1" x14ac:dyDescent="0.2">
      <c r="A109" s="110"/>
      <c r="B109" s="487" t="s">
        <v>190</v>
      </c>
      <c r="C109" s="498"/>
      <c r="D109" s="498"/>
      <c r="E109" s="498"/>
      <c r="F109" s="498"/>
      <c r="G109" s="498"/>
      <c r="H109" s="99"/>
    </row>
    <row r="110" spans="1:8" s="113" customFormat="1" ht="12.75" customHeight="1" x14ac:dyDescent="0.2">
      <c r="A110" s="110"/>
      <c r="B110" s="499" t="s">
        <v>191</v>
      </c>
      <c r="C110" s="499"/>
      <c r="D110" s="499"/>
      <c r="E110" s="499"/>
      <c r="F110" s="499"/>
      <c r="G110" s="499"/>
      <c r="H110" s="99"/>
    </row>
    <row r="111" spans="1:8" s="113" customFormat="1" ht="12.75" customHeight="1" x14ac:dyDescent="0.2">
      <c r="A111" s="110" t="s">
        <v>183</v>
      </c>
      <c r="B111" s="487" t="s">
        <v>192</v>
      </c>
      <c r="C111" s="487"/>
      <c r="D111" s="487"/>
      <c r="E111" s="111"/>
      <c r="F111" s="112"/>
      <c r="G111" s="109"/>
      <c r="H111" s="99"/>
    </row>
    <row r="112" spans="1:8" s="113" customFormat="1" ht="12.75" customHeight="1" x14ac:dyDescent="0.2">
      <c r="A112" s="110" t="s">
        <v>183</v>
      </c>
      <c r="B112" s="487" t="s">
        <v>193</v>
      </c>
      <c r="C112" s="487"/>
      <c r="D112" s="487"/>
      <c r="E112" s="111" t="s">
        <v>70</v>
      </c>
      <c r="F112" s="112"/>
      <c r="G112" s="109"/>
      <c r="H112" s="99"/>
    </row>
    <row r="113" spans="1:8" s="113" customFormat="1" ht="12.75" customHeight="1" x14ac:dyDescent="0.2">
      <c r="A113" s="110" t="s">
        <v>183</v>
      </c>
      <c r="B113" s="487" t="s">
        <v>194</v>
      </c>
      <c r="C113" s="487"/>
      <c r="D113" s="487"/>
      <c r="E113" s="111"/>
      <c r="F113" s="112"/>
      <c r="G113" s="109"/>
      <c r="H113" s="99"/>
    </row>
    <row r="114" spans="1:8" s="113" customFormat="1" ht="12.75" customHeight="1" x14ac:dyDescent="0.2">
      <c r="A114" s="110"/>
      <c r="B114" s="114"/>
      <c r="C114" s="114"/>
      <c r="D114" s="114"/>
      <c r="E114" s="112"/>
      <c r="F114" s="112"/>
      <c r="G114" s="109"/>
      <c r="H114" s="99"/>
    </row>
    <row r="115" spans="1:8" s="113" customFormat="1" ht="12.75" customHeight="1" x14ac:dyDescent="0.2">
      <c r="A115" s="110"/>
      <c r="B115" s="114"/>
      <c r="C115" s="114"/>
      <c r="D115" s="114"/>
      <c r="E115" s="112"/>
      <c r="F115" s="112"/>
      <c r="G115" s="109"/>
      <c r="H115" s="99"/>
    </row>
    <row r="116" spans="1:8" s="113" customFormat="1" ht="12.75" customHeight="1" x14ac:dyDescent="0.2">
      <c r="A116" s="110"/>
      <c r="B116" s="112"/>
      <c r="C116" s="112"/>
      <c r="D116" s="112"/>
      <c r="E116" s="112"/>
      <c r="F116" s="112"/>
      <c r="G116" s="109"/>
      <c r="H116" s="99"/>
    </row>
    <row r="117" spans="1:8" s="113" customFormat="1" ht="12.75" customHeight="1" thickBot="1" x14ac:dyDescent="0.25">
      <c r="A117" s="110" t="s">
        <v>195</v>
      </c>
      <c r="B117" s="487" t="s">
        <v>196</v>
      </c>
      <c r="C117" s="487"/>
      <c r="D117" s="487"/>
      <c r="E117" s="487"/>
      <c r="F117" s="487"/>
      <c r="G117" s="487"/>
      <c r="H117" s="99"/>
    </row>
    <row r="118" spans="1:8" s="113" customFormat="1" ht="12.75" customHeight="1" x14ac:dyDescent="0.2">
      <c r="A118" s="110" t="s">
        <v>195</v>
      </c>
      <c r="B118" s="114"/>
      <c r="C118" s="114"/>
      <c r="D118" s="114"/>
      <c r="E118" s="115" t="s">
        <v>197</v>
      </c>
      <c r="F118" s="116" t="s">
        <v>198</v>
      </c>
      <c r="G118" s="114"/>
      <c r="H118" s="99"/>
    </row>
    <row r="119" spans="1:8" s="113" customFormat="1" ht="13.5" customHeight="1" x14ac:dyDescent="0.2">
      <c r="A119" s="110" t="s">
        <v>195</v>
      </c>
      <c r="B119" s="114" t="s">
        <v>199</v>
      </c>
      <c r="C119" s="114"/>
      <c r="D119" s="114"/>
      <c r="E119" s="117"/>
      <c r="F119" s="118"/>
      <c r="G119" s="109"/>
      <c r="H119" s="99"/>
    </row>
    <row r="120" spans="1:8" s="113" customFormat="1" ht="12.75" customHeight="1" x14ac:dyDescent="0.2">
      <c r="A120" s="110" t="s">
        <v>195</v>
      </c>
      <c r="B120" s="114" t="s">
        <v>200</v>
      </c>
      <c r="C120" s="114"/>
      <c r="D120" s="114"/>
      <c r="E120" s="117"/>
      <c r="F120" s="118"/>
      <c r="G120" s="109"/>
      <c r="H120" s="99"/>
    </row>
    <row r="121" spans="1:8" s="113" customFormat="1" ht="15.75" customHeight="1" x14ac:dyDescent="0.2">
      <c r="A121" s="110" t="s">
        <v>195</v>
      </c>
      <c r="B121" s="112" t="s">
        <v>201</v>
      </c>
      <c r="C121" s="112"/>
      <c r="D121" s="112"/>
      <c r="E121" s="117"/>
      <c r="F121" s="118"/>
      <c r="G121" s="109"/>
      <c r="H121" s="99"/>
    </row>
    <row r="122" spans="1:8" s="113" customFormat="1" ht="12.75" customHeight="1" x14ac:dyDescent="0.2">
      <c r="A122" s="110" t="s">
        <v>195</v>
      </c>
      <c r="B122" s="59" t="s">
        <v>202</v>
      </c>
      <c r="C122" s="112"/>
      <c r="D122" s="112"/>
      <c r="E122" s="117"/>
      <c r="F122" s="118"/>
      <c r="G122" s="109"/>
      <c r="H122" s="99"/>
    </row>
    <row r="123" spans="1:8" s="113" customFormat="1" ht="28.5" customHeight="1" x14ac:dyDescent="0.2">
      <c r="A123" s="110" t="s">
        <v>195</v>
      </c>
      <c r="B123" s="81" t="s">
        <v>203</v>
      </c>
      <c r="C123" s="112"/>
      <c r="D123" s="112"/>
      <c r="E123" s="117"/>
      <c r="F123" s="118"/>
      <c r="G123" s="109"/>
      <c r="H123" s="99"/>
    </row>
    <row r="124" spans="1:8" s="113" customFormat="1" ht="15" customHeight="1" x14ac:dyDescent="0.2">
      <c r="A124" s="110" t="s">
        <v>195</v>
      </c>
      <c r="B124" s="59" t="s">
        <v>204</v>
      </c>
      <c r="C124" s="112"/>
      <c r="D124" s="112"/>
      <c r="E124" s="119" t="s">
        <v>70</v>
      </c>
      <c r="F124" s="120" t="s">
        <v>70</v>
      </c>
      <c r="G124" s="109"/>
      <c r="H124" s="99"/>
    </row>
    <row r="125" spans="1:8" s="113" customFormat="1" ht="12.75" customHeight="1" thickBot="1" x14ac:dyDescent="0.25">
      <c r="A125" s="110" t="s">
        <v>195</v>
      </c>
      <c r="B125" s="59" t="s">
        <v>205</v>
      </c>
      <c r="C125" s="112"/>
      <c r="D125" s="112"/>
      <c r="E125" s="121"/>
      <c r="F125" s="122"/>
      <c r="G125" s="109"/>
      <c r="H125" s="99"/>
    </row>
    <row r="126" spans="1:8" s="113" customFormat="1" ht="12.75" customHeight="1" x14ac:dyDescent="0.2">
      <c r="A126" s="62"/>
      <c r="B126" s="80"/>
      <c r="C126" s="80"/>
      <c r="D126" s="80"/>
      <c r="E126" s="80"/>
      <c r="F126" s="80"/>
      <c r="G126" s="99"/>
      <c r="H126" s="99"/>
    </row>
    <row r="127" spans="1:8" ht="12.75" x14ac:dyDescent="0.2">
      <c r="A127" s="62" t="s">
        <v>206</v>
      </c>
      <c r="B127" s="504" t="s">
        <v>207</v>
      </c>
      <c r="C127" s="484"/>
      <c r="D127" s="484"/>
      <c r="E127" s="484"/>
      <c r="F127" s="484"/>
      <c r="G127" s="99"/>
      <c r="H127" s="99"/>
    </row>
    <row r="128" spans="1:8" ht="12.75" x14ac:dyDescent="0.2">
      <c r="A128" s="62" t="s">
        <v>206</v>
      </c>
      <c r="B128" s="123"/>
      <c r="C128" s="69" t="s">
        <v>12</v>
      </c>
      <c r="D128" s="69" t="s">
        <v>13</v>
      </c>
      <c r="E128" s="65"/>
      <c r="F128" s="65"/>
      <c r="G128" s="99"/>
      <c r="H128" s="99"/>
    </row>
    <row r="129" spans="1:8" ht="12.75" x14ac:dyDescent="0.2">
      <c r="A129" s="62"/>
      <c r="B129" s="124"/>
      <c r="C129" s="108"/>
      <c r="D129" s="125" t="s">
        <v>70</v>
      </c>
      <c r="E129" s="99"/>
      <c r="F129" s="99"/>
      <c r="G129" s="99"/>
      <c r="H129" s="99"/>
    </row>
    <row r="130" spans="1:8" ht="12.75" x14ac:dyDescent="0.2">
      <c r="C130" s="126"/>
      <c r="D130" s="127"/>
      <c r="E130" s="73"/>
      <c r="F130" s="68"/>
      <c r="H130" s="99"/>
    </row>
    <row r="131" spans="1:8" ht="12.75" x14ac:dyDescent="0.2">
      <c r="A131" s="62" t="s">
        <v>208</v>
      </c>
      <c r="B131" s="480" t="s">
        <v>209</v>
      </c>
      <c r="C131" s="480"/>
      <c r="D131" s="480"/>
      <c r="E131" s="128">
        <v>42522</v>
      </c>
      <c r="F131" s="68"/>
    </row>
    <row r="132" spans="1:8" ht="27" customHeight="1" x14ac:dyDescent="0.2">
      <c r="A132" s="62" t="s">
        <v>208</v>
      </c>
      <c r="B132" s="480" t="s">
        <v>210</v>
      </c>
      <c r="C132" s="480"/>
      <c r="D132" s="480"/>
      <c r="E132" s="129" t="s">
        <v>211</v>
      </c>
      <c r="F132" s="68"/>
    </row>
    <row r="133" spans="1:8" ht="27" customHeight="1" x14ac:dyDescent="0.2">
      <c r="A133" s="62"/>
      <c r="B133" s="114"/>
      <c r="C133" s="114"/>
      <c r="D133" s="114"/>
      <c r="E133" s="130"/>
      <c r="F133" s="68"/>
    </row>
    <row r="134" spans="1:8" ht="13.5" customHeight="1" x14ac:dyDescent="0.2">
      <c r="A134" s="62" t="s">
        <v>212</v>
      </c>
      <c r="B134" s="467" t="s">
        <v>213</v>
      </c>
      <c r="C134" s="468"/>
      <c r="D134" s="468"/>
      <c r="E134" s="468"/>
      <c r="F134" s="505"/>
    </row>
    <row r="135" spans="1:8" ht="27" customHeight="1" x14ac:dyDescent="0.2">
      <c r="A135" s="62" t="s">
        <v>212</v>
      </c>
      <c r="B135" s="506"/>
      <c r="C135" s="507"/>
      <c r="D135" s="507"/>
      <c r="E135" s="507"/>
      <c r="F135" s="508"/>
    </row>
    <row r="136" spans="1:8" ht="12.75" x14ac:dyDescent="0.2">
      <c r="A136" s="62"/>
      <c r="B136" s="131"/>
      <c r="C136" s="131"/>
      <c r="D136" s="131"/>
      <c r="E136" s="130"/>
      <c r="F136" s="68"/>
    </row>
    <row r="137" spans="1:8" ht="15.75" customHeight="1" x14ac:dyDescent="0.2">
      <c r="A137" s="62" t="s">
        <v>214</v>
      </c>
      <c r="B137" s="500" t="s">
        <v>215</v>
      </c>
      <c r="C137" s="501"/>
      <c r="D137" s="501"/>
      <c r="E137" s="501"/>
      <c r="F137" s="501"/>
      <c r="G137" s="99"/>
    </row>
    <row r="138" spans="1:8" ht="17.25" customHeight="1" x14ac:dyDescent="0.2">
      <c r="A138" s="62" t="s">
        <v>214</v>
      </c>
      <c r="B138" s="101" t="s">
        <v>216</v>
      </c>
      <c r="C138" s="132" t="s">
        <v>70</v>
      </c>
      <c r="D138" s="101"/>
      <c r="E138" s="101"/>
      <c r="F138" s="96"/>
      <c r="G138" s="99"/>
      <c r="H138" s="99"/>
    </row>
    <row r="139" spans="1:8" ht="12.75" x14ac:dyDescent="0.2">
      <c r="A139" s="62" t="s">
        <v>214</v>
      </c>
      <c r="B139" s="101" t="s">
        <v>217</v>
      </c>
      <c r="C139" s="132" t="s">
        <v>70</v>
      </c>
      <c r="D139" s="101"/>
      <c r="E139" s="101"/>
      <c r="F139" s="96"/>
      <c r="H139" s="99"/>
    </row>
    <row r="140" spans="1:8" ht="12.75" x14ac:dyDescent="0.2">
      <c r="A140" s="62" t="s">
        <v>214</v>
      </c>
      <c r="B140" s="101" t="s">
        <v>218</v>
      </c>
      <c r="C140" s="132"/>
      <c r="D140" s="101"/>
      <c r="E140" s="101"/>
      <c r="F140" s="96"/>
    </row>
    <row r="141" spans="1:8" ht="12.75" x14ac:dyDescent="0.2">
      <c r="A141" s="62" t="s">
        <v>214</v>
      </c>
      <c r="B141" s="101" t="s">
        <v>219</v>
      </c>
      <c r="C141" s="132" t="s">
        <v>70</v>
      </c>
      <c r="D141" s="101"/>
      <c r="E141" s="101"/>
      <c r="F141" s="96"/>
    </row>
    <row r="142" spans="1:8" ht="12.75" x14ac:dyDescent="0.2">
      <c r="A142" s="62" t="s">
        <v>214</v>
      </c>
      <c r="B142" s="133" t="s">
        <v>220</v>
      </c>
      <c r="C142" s="132" t="s">
        <v>70</v>
      </c>
      <c r="D142" s="114"/>
      <c r="E142" s="130"/>
      <c r="F142" s="68"/>
    </row>
    <row r="143" spans="1:8" ht="12.75" x14ac:dyDescent="0.2">
      <c r="A143" s="62" t="s">
        <v>214</v>
      </c>
      <c r="B143" s="101" t="s">
        <v>221</v>
      </c>
      <c r="C143" s="132" t="s">
        <v>70</v>
      </c>
    </row>
    <row r="144" spans="1:8" ht="12.75" x14ac:dyDescent="0.2">
      <c r="A144" s="62" t="s">
        <v>214</v>
      </c>
      <c r="B144" s="101" t="s">
        <v>222</v>
      </c>
      <c r="C144" s="502" t="s">
        <v>223</v>
      </c>
      <c r="D144" s="475"/>
      <c r="E144" s="476"/>
    </row>
    <row r="145" spans="1:11" ht="12.75" x14ac:dyDescent="0.2">
      <c r="A145" s="62"/>
      <c r="B145" s="114"/>
      <c r="C145" s="114"/>
      <c r="D145" s="114"/>
      <c r="E145" s="130"/>
      <c r="F145" s="68"/>
    </row>
    <row r="146" spans="1:11" ht="15.75" x14ac:dyDescent="0.25">
      <c r="B146" s="61" t="s">
        <v>224</v>
      </c>
      <c r="C146" s="126"/>
      <c r="D146" s="134"/>
      <c r="F146" s="68"/>
    </row>
    <row r="147" spans="1:11" ht="39" customHeight="1" x14ac:dyDescent="0.2">
      <c r="B147" s="498" t="s">
        <v>225</v>
      </c>
      <c r="C147" s="498"/>
      <c r="D147" s="498"/>
      <c r="E147" s="498"/>
      <c r="F147" s="498"/>
    </row>
    <row r="148" spans="1:11" ht="41.25" customHeight="1" x14ac:dyDescent="0.25">
      <c r="B148" s="61"/>
      <c r="C148" s="126"/>
      <c r="D148" s="134"/>
      <c r="F148" s="68"/>
    </row>
    <row r="149" spans="1:11" ht="98.25" customHeight="1" x14ac:dyDescent="0.2">
      <c r="A149" s="62" t="s">
        <v>226</v>
      </c>
      <c r="B149" s="503" t="s">
        <v>227</v>
      </c>
      <c r="C149" s="498"/>
      <c r="D149" s="498"/>
      <c r="E149" s="498"/>
      <c r="F149" s="498"/>
      <c r="H149" s="135"/>
      <c r="I149" s="74"/>
      <c r="J149" s="74"/>
      <c r="K149" s="74"/>
    </row>
    <row r="150" spans="1:11" ht="13.5" customHeight="1" x14ac:dyDescent="0.2">
      <c r="A150" s="62"/>
      <c r="B150" s="136"/>
      <c r="C150" s="137"/>
      <c r="D150" s="137"/>
      <c r="E150" s="137"/>
      <c r="F150" s="137"/>
      <c r="H150" s="138"/>
    </row>
    <row r="151" spans="1:11" ht="12.75" x14ac:dyDescent="0.2">
      <c r="A151" s="62" t="s">
        <v>226</v>
      </c>
      <c r="B151" s="139" t="s">
        <v>228</v>
      </c>
      <c r="C151" s="140">
        <v>0.83099999999999996</v>
      </c>
      <c r="D151" s="480" t="s">
        <v>229</v>
      </c>
      <c r="E151" s="480"/>
      <c r="F151" s="141">
        <v>3620</v>
      </c>
    </row>
    <row r="152" spans="1:11" ht="12.75" x14ac:dyDescent="0.2">
      <c r="A152" s="62" t="s">
        <v>226</v>
      </c>
      <c r="B152" s="139" t="s">
        <v>230</v>
      </c>
      <c r="C152" s="140">
        <v>0.40500000000000003</v>
      </c>
      <c r="D152" s="480" t="s">
        <v>231</v>
      </c>
      <c r="E152" s="480"/>
      <c r="F152" s="141">
        <v>1800</v>
      </c>
    </row>
    <row r="153" spans="1:11" ht="12.75" x14ac:dyDescent="0.2">
      <c r="A153" s="62"/>
      <c r="B153" s="136"/>
      <c r="C153" s="137"/>
      <c r="D153" s="137"/>
      <c r="E153" s="137"/>
      <c r="F153" s="137"/>
    </row>
    <row r="154" spans="1:11" ht="12.75" x14ac:dyDescent="0.2">
      <c r="A154" s="62" t="s">
        <v>226</v>
      </c>
      <c r="B154" s="142"/>
      <c r="C154" s="125" t="s">
        <v>232</v>
      </c>
      <c r="D154" s="125" t="s">
        <v>233</v>
      </c>
    </row>
    <row r="155" spans="1:11" ht="12.75" x14ac:dyDescent="0.2">
      <c r="A155" s="62" t="s">
        <v>226</v>
      </c>
      <c r="B155" s="71" t="s">
        <v>234</v>
      </c>
      <c r="C155" s="125">
        <v>450</v>
      </c>
      <c r="D155" s="125">
        <v>560</v>
      </c>
    </row>
    <row r="156" spans="1:11" ht="12.75" x14ac:dyDescent="0.2">
      <c r="A156" s="62" t="s">
        <v>226</v>
      </c>
      <c r="B156" s="71" t="s">
        <v>235</v>
      </c>
      <c r="C156" s="125">
        <v>470</v>
      </c>
      <c r="D156" s="125">
        <v>570</v>
      </c>
    </row>
    <row r="157" spans="1:11" ht="12.75" x14ac:dyDescent="0.2">
      <c r="A157" s="62"/>
      <c r="B157" s="71" t="s">
        <v>236</v>
      </c>
      <c r="C157" s="125">
        <v>430</v>
      </c>
      <c r="D157" s="125">
        <v>530</v>
      </c>
    </row>
    <row r="158" spans="1:11" ht="12.75" x14ac:dyDescent="0.2">
      <c r="A158" s="62"/>
      <c r="B158" s="71" t="s">
        <v>237</v>
      </c>
      <c r="C158" s="125">
        <v>6</v>
      </c>
      <c r="D158" s="125">
        <v>8</v>
      </c>
    </row>
    <row r="159" spans="1:11" ht="12.75" x14ac:dyDescent="0.2">
      <c r="A159" s="62" t="s">
        <v>226</v>
      </c>
      <c r="B159" s="71" t="s">
        <v>238</v>
      </c>
      <c r="C159" s="125">
        <v>20</v>
      </c>
      <c r="D159" s="125">
        <v>25</v>
      </c>
    </row>
    <row r="160" spans="1:11" ht="12.75" x14ac:dyDescent="0.2">
      <c r="A160" s="62" t="s">
        <v>226</v>
      </c>
      <c r="B160" s="71" t="s">
        <v>239</v>
      </c>
      <c r="C160" s="125">
        <v>19</v>
      </c>
      <c r="D160" s="125">
        <v>25</v>
      </c>
    </row>
    <row r="161" spans="1:6" ht="12.75" x14ac:dyDescent="0.2">
      <c r="A161" s="62" t="s">
        <v>226</v>
      </c>
      <c r="B161" s="71" t="s">
        <v>240</v>
      </c>
      <c r="C161" s="125">
        <v>18</v>
      </c>
      <c r="D161" s="125">
        <v>24</v>
      </c>
    </row>
    <row r="162" spans="1:6" ht="12.75" x14ac:dyDescent="0.2">
      <c r="A162" s="62" t="s">
        <v>226</v>
      </c>
      <c r="B162" s="143" t="s">
        <v>241</v>
      </c>
      <c r="C162" s="125">
        <v>11</v>
      </c>
      <c r="D162" s="125">
        <v>12</v>
      </c>
    </row>
    <row r="163" spans="1:6" ht="12.75" x14ac:dyDescent="0.2">
      <c r="C163" s="144"/>
      <c r="D163" s="144"/>
    </row>
    <row r="164" spans="1:6" ht="12.75" x14ac:dyDescent="0.2">
      <c r="A164" s="62" t="s">
        <v>226</v>
      </c>
      <c r="B164" s="499" t="s">
        <v>242</v>
      </c>
      <c r="C164" s="499"/>
      <c r="D164" s="499"/>
      <c r="E164" s="499"/>
      <c r="F164" s="499"/>
    </row>
    <row r="165" spans="1:6" ht="25.5" x14ac:dyDescent="0.2">
      <c r="A165" s="62" t="s">
        <v>226</v>
      </c>
      <c r="B165" s="142"/>
      <c r="C165" s="106" t="s">
        <v>234</v>
      </c>
      <c r="D165" s="125" t="s">
        <v>235</v>
      </c>
      <c r="E165" s="125" t="s">
        <v>236</v>
      </c>
    </row>
    <row r="166" spans="1:6" ht="12.75" x14ac:dyDescent="0.2">
      <c r="A166" s="62" t="s">
        <v>226</v>
      </c>
      <c r="B166" s="71" t="s">
        <v>243</v>
      </c>
      <c r="C166" s="145">
        <v>1.6850828729281769E-2</v>
      </c>
      <c r="D166" s="146">
        <v>1.7679558011049722E-2</v>
      </c>
      <c r="E166" s="146">
        <v>6.6334991708126038E-3</v>
      </c>
    </row>
    <row r="167" spans="1:6" ht="12.75" x14ac:dyDescent="0.2">
      <c r="A167" s="62" t="s">
        <v>226</v>
      </c>
      <c r="B167" s="71" t="s">
        <v>244</v>
      </c>
      <c r="C167" s="145">
        <v>0.13895027624309392</v>
      </c>
      <c r="D167" s="146">
        <v>0.15441988950276245</v>
      </c>
      <c r="E167" s="146">
        <v>7.2139303482587069E-2</v>
      </c>
    </row>
    <row r="168" spans="1:6" ht="12.75" x14ac:dyDescent="0.2">
      <c r="A168" s="62" t="s">
        <v>226</v>
      </c>
      <c r="B168" s="71" t="s">
        <v>245</v>
      </c>
      <c r="C168" s="145">
        <v>0.39640883977900548</v>
      </c>
      <c r="D168" s="146">
        <v>0.4585635359116022</v>
      </c>
      <c r="E168" s="146">
        <v>0.35074626865671638</v>
      </c>
    </row>
    <row r="169" spans="1:6" ht="12.75" x14ac:dyDescent="0.2">
      <c r="A169" s="62" t="s">
        <v>226</v>
      </c>
      <c r="B169" s="71" t="s">
        <v>246</v>
      </c>
      <c r="C169" s="145">
        <v>0.38011049723756907</v>
      </c>
      <c r="D169" s="146">
        <v>0.32900552486187851</v>
      </c>
      <c r="E169" s="146">
        <v>0.45771144278606968</v>
      </c>
    </row>
    <row r="170" spans="1:6" ht="12.75" x14ac:dyDescent="0.2">
      <c r="A170" s="62" t="s">
        <v>226</v>
      </c>
      <c r="B170" s="71" t="s">
        <v>247</v>
      </c>
      <c r="C170" s="145">
        <v>6.5745856353591162E-2</v>
      </c>
      <c r="D170" s="146">
        <v>3.9779005524861882E-2</v>
      </c>
      <c r="E170" s="146">
        <v>0.10862354892205639</v>
      </c>
    </row>
    <row r="171" spans="1:6" ht="12.75" x14ac:dyDescent="0.2">
      <c r="A171" s="62" t="s">
        <v>226</v>
      </c>
      <c r="B171" s="71" t="s">
        <v>248</v>
      </c>
      <c r="C171" s="145">
        <v>1.9337016574585636E-3</v>
      </c>
      <c r="D171" s="146">
        <v>5.524861878453038E-4</v>
      </c>
      <c r="E171" s="146">
        <v>4.1459369817578775E-3</v>
      </c>
    </row>
    <row r="172" spans="1:6" ht="12.75" x14ac:dyDescent="0.2">
      <c r="B172" s="71" t="s">
        <v>249</v>
      </c>
      <c r="C172" s="145">
        <f>SUM(C166:C171)</f>
        <v>1</v>
      </c>
      <c r="D172" s="146">
        <v>1</v>
      </c>
      <c r="E172" s="145">
        <f>SUM(E166:E171)</f>
        <v>1</v>
      </c>
    </row>
    <row r="173" spans="1:6" ht="12.75" x14ac:dyDescent="0.2">
      <c r="A173" s="62" t="s">
        <v>226</v>
      </c>
      <c r="B173" s="142"/>
      <c r="C173" s="125" t="s">
        <v>238</v>
      </c>
      <c r="D173" s="125" t="s">
        <v>240</v>
      </c>
      <c r="E173" s="125" t="s">
        <v>239</v>
      </c>
    </row>
    <row r="174" spans="1:6" ht="12.75" x14ac:dyDescent="0.2">
      <c r="A174" s="62" t="s">
        <v>226</v>
      </c>
      <c r="B174" s="71" t="s">
        <v>250</v>
      </c>
      <c r="C174" s="147">
        <v>3.6666666666666667E-2</v>
      </c>
      <c r="D174" s="147">
        <v>6.222222222222222E-2</v>
      </c>
      <c r="E174" s="148">
        <v>3.111111111111111E-2</v>
      </c>
    </row>
    <row r="175" spans="1:6" ht="12.75" x14ac:dyDescent="0.2">
      <c r="A175" s="62" t="s">
        <v>226</v>
      </c>
      <c r="B175" s="71" t="s">
        <v>251</v>
      </c>
      <c r="C175" s="147">
        <v>0.31944444444444442</v>
      </c>
      <c r="D175" s="147">
        <v>0.23499999999999999</v>
      </c>
      <c r="E175" s="148">
        <v>0.35944444444444446</v>
      </c>
    </row>
    <row r="176" spans="1:6" ht="12.75" x14ac:dyDescent="0.2">
      <c r="A176" s="62" t="s">
        <v>226</v>
      </c>
      <c r="B176" s="71" t="s">
        <v>252</v>
      </c>
      <c r="C176" s="147">
        <v>0.54722222222222217</v>
      </c>
      <c r="D176" s="147">
        <v>0.48166666666666663</v>
      </c>
      <c r="E176" s="148">
        <v>0.44111111111111112</v>
      </c>
    </row>
    <row r="177" spans="1:6" ht="12.75" x14ac:dyDescent="0.2">
      <c r="A177" s="62" t="s">
        <v>226</v>
      </c>
      <c r="B177" s="149" t="s">
        <v>253</v>
      </c>
      <c r="C177" s="147">
        <v>9.555555555555556E-2</v>
      </c>
      <c r="D177" s="147">
        <v>0.20333333333333331</v>
      </c>
      <c r="E177" s="148">
        <v>0.16777777777777778</v>
      </c>
    </row>
    <row r="178" spans="1:6" ht="12.75" x14ac:dyDescent="0.2">
      <c r="A178" s="62" t="s">
        <v>226</v>
      </c>
      <c r="B178" s="149" t="s">
        <v>254</v>
      </c>
      <c r="C178" s="147">
        <v>1.1111111111111111E-3</v>
      </c>
      <c r="D178" s="147">
        <v>1.7222222222222222E-2</v>
      </c>
      <c r="E178" s="148">
        <v>5.5555555555555556E-4</v>
      </c>
    </row>
    <row r="179" spans="1:6" ht="12.75" x14ac:dyDescent="0.2">
      <c r="A179" s="62" t="s">
        <v>226</v>
      </c>
      <c r="B179" s="71" t="s">
        <v>255</v>
      </c>
      <c r="C179" s="147">
        <v>0</v>
      </c>
      <c r="D179" s="147">
        <v>5.5555555555555556E-4</v>
      </c>
      <c r="E179" s="147">
        <v>0</v>
      </c>
    </row>
    <row r="180" spans="1:6" ht="12.75" x14ac:dyDescent="0.2">
      <c r="B180" s="71" t="s">
        <v>249</v>
      </c>
      <c r="C180" s="145">
        <f>SUM(C174:C179)</f>
        <v>1</v>
      </c>
      <c r="D180" s="145">
        <f>SUM(D174:D179)</f>
        <v>0.99999999999999989</v>
      </c>
      <c r="E180" s="145">
        <f>SUM(E174:E179)</f>
        <v>1</v>
      </c>
    </row>
    <row r="181" spans="1:6" ht="46.5" customHeight="1" x14ac:dyDescent="0.2">
      <c r="A181" s="62" t="s">
        <v>256</v>
      </c>
      <c r="B181" s="498" t="s">
        <v>257</v>
      </c>
      <c r="C181" s="498"/>
      <c r="D181" s="498"/>
      <c r="E181" s="498"/>
      <c r="F181" s="498"/>
    </row>
    <row r="182" spans="1:6" ht="12.75" x14ac:dyDescent="0.2">
      <c r="A182" s="62" t="s">
        <v>256</v>
      </c>
      <c r="B182" s="490" t="s">
        <v>258</v>
      </c>
      <c r="C182" s="490"/>
      <c r="D182" s="490"/>
      <c r="E182" s="150">
        <v>0.18</v>
      </c>
      <c r="F182" s="126"/>
    </row>
    <row r="183" spans="1:6" ht="12.75" x14ac:dyDescent="0.2">
      <c r="A183" s="62" t="s">
        <v>256</v>
      </c>
      <c r="B183" s="480" t="s">
        <v>259</v>
      </c>
      <c r="C183" s="480"/>
      <c r="D183" s="480"/>
      <c r="E183" s="150">
        <v>0.6</v>
      </c>
      <c r="F183" s="126"/>
    </row>
    <row r="184" spans="1:6" ht="12.75" x14ac:dyDescent="0.2">
      <c r="A184" s="62" t="s">
        <v>256</v>
      </c>
      <c r="B184" s="480" t="s">
        <v>260</v>
      </c>
      <c r="C184" s="480"/>
      <c r="D184" s="480"/>
      <c r="E184" s="150">
        <v>0.91</v>
      </c>
      <c r="F184" s="151" t="s">
        <v>261</v>
      </c>
    </row>
    <row r="185" spans="1:6" ht="12.75" x14ac:dyDescent="0.2">
      <c r="A185" s="62" t="s">
        <v>256</v>
      </c>
      <c r="B185" s="480" t="s">
        <v>262</v>
      </c>
      <c r="C185" s="480"/>
      <c r="D185" s="480"/>
      <c r="E185" s="150">
        <v>0.09</v>
      </c>
      <c r="F185" s="151" t="s">
        <v>263</v>
      </c>
    </row>
    <row r="186" spans="1:6" ht="12.75" x14ac:dyDescent="0.2">
      <c r="A186" s="62" t="s">
        <v>256</v>
      </c>
      <c r="B186" s="480" t="s">
        <v>264</v>
      </c>
      <c r="C186" s="480"/>
      <c r="D186" s="480"/>
      <c r="E186" s="150">
        <v>0.01</v>
      </c>
      <c r="F186" s="126"/>
    </row>
    <row r="187" spans="1:6" ht="26.25" customHeight="1" x14ac:dyDescent="0.2">
      <c r="A187" s="62" t="s">
        <v>256</v>
      </c>
      <c r="B187" s="477" t="s">
        <v>265</v>
      </c>
      <c r="C187" s="478"/>
      <c r="D187" s="478"/>
      <c r="E187" s="497"/>
      <c r="F187" s="152">
        <v>0.9</v>
      </c>
    </row>
    <row r="188" spans="1:6" ht="25.5" customHeight="1" x14ac:dyDescent="0.2">
      <c r="F188" s="68"/>
    </row>
    <row r="189" spans="1:6" ht="38.25" customHeight="1" x14ac:dyDescent="0.2">
      <c r="A189" s="62" t="s">
        <v>266</v>
      </c>
      <c r="B189" s="498" t="s">
        <v>267</v>
      </c>
      <c r="C189" s="498"/>
      <c r="D189" s="498"/>
      <c r="E189" s="498"/>
      <c r="F189" s="498"/>
    </row>
    <row r="190" spans="1:6" ht="12.75" x14ac:dyDescent="0.2">
      <c r="A190" s="62" t="s">
        <v>266</v>
      </c>
      <c r="B190" s="480" t="s">
        <v>268</v>
      </c>
      <c r="C190" s="480"/>
      <c r="D190" s="153"/>
      <c r="F190" s="126"/>
    </row>
    <row r="191" spans="1:6" ht="12.75" x14ac:dyDescent="0.2">
      <c r="A191" s="62" t="s">
        <v>266</v>
      </c>
      <c r="B191" s="480" t="s">
        <v>269</v>
      </c>
      <c r="C191" s="480"/>
      <c r="D191" s="153"/>
      <c r="F191" s="126"/>
    </row>
    <row r="192" spans="1:6" ht="12.75" x14ac:dyDescent="0.2">
      <c r="A192" s="62" t="s">
        <v>266</v>
      </c>
      <c r="B192" s="480" t="s">
        <v>270</v>
      </c>
      <c r="C192" s="480"/>
      <c r="D192" s="153"/>
      <c r="F192" s="126"/>
    </row>
    <row r="193" spans="1:8" ht="12.75" x14ac:dyDescent="0.2">
      <c r="A193" s="62" t="s">
        <v>266</v>
      </c>
      <c r="B193" s="480" t="s">
        <v>271</v>
      </c>
      <c r="C193" s="480"/>
      <c r="D193" s="153"/>
      <c r="F193" s="126"/>
    </row>
    <row r="194" spans="1:8" ht="12.75" x14ac:dyDescent="0.2">
      <c r="A194" s="62" t="s">
        <v>266</v>
      </c>
      <c r="B194" s="480" t="s">
        <v>272</v>
      </c>
      <c r="C194" s="480"/>
      <c r="D194" s="153"/>
      <c r="F194" s="126"/>
    </row>
    <row r="195" spans="1:8" ht="12.75" x14ac:dyDescent="0.2">
      <c r="A195" s="62" t="s">
        <v>266</v>
      </c>
      <c r="B195" s="480" t="s">
        <v>273</v>
      </c>
      <c r="C195" s="480"/>
      <c r="D195" s="153"/>
      <c r="F195" s="126"/>
    </row>
    <row r="196" spans="1:8" ht="12.75" x14ac:dyDescent="0.2">
      <c r="A196" s="62" t="s">
        <v>266</v>
      </c>
      <c r="B196" s="480" t="s">
        <v>274</v>
      </c>
      <c r="C196" s="480"/>
      <c r="D196" s="153"/>
      <c r="F196" s="126"/>
    </row>
    <row r="197" spans="1:8" ht="12.75" x14ac:dyDescent="0.2">
      <c r="A197" s="62" t="s">
        <v>266</v>
      </c>
      <c r="B197" s="480" t="s">
        <v>275</v>
      </c>
      <c r="C197" s="480"/>
      <c r="D197" s="153"/>
      <c r="F197" s="126"/>
    </row>
    <row r="198" spans="1:8" ht="12.75" x14ac:dyDescent="0.2">
      <c r="B198" s="495" t="s">
        <v>249</v>
      </c>
      <c r="C198" s="496"/>
      <c r="D198" s="154">
        <f>SUM(D190:D197)</f>
        <v>0</v>
      </c>
      <c r="F198" s="73"/>
    </row>
    <row r="199" spans="1:8" s="73" customFormat="1" ht="12.75" x14ac:dyDescent="0.2">
      <c r="A199" s="131"/>
      <c r="B199" s="155"/>
      <c r="C199" s="155"/>
      <c r="D199" s="155"/>
      <c r="E199" s="70"/>
    </row>
    <row r="200" spans="1:8" s="73" customFormat="1" ht="31.5" customHeight="1" x14ac:dyDescent="0.2">
      <c r="A200" s="62" t="s">
        <v>276</v>
      </c>
      <c r="B200" s="491" t="s">
        <v>277</v>
      </c>
      <c r="C200" s="491"/>
      <c r="D200" s="491"/>
      <c r="E200" s="156"/>
      <c r="F200" s="157"/>
    </row>
    <row r="201" spans="1:8" s="73" customFormat="1" ht="27" customHeight="1" x14ac:dyDescent="0.2">
      <c r="A201" s="62" t="s">
        <v>276</v>
      </c>
      <c r="B201" s="480" t="s">
        <v>278</v>
      </c>
      <c r="C201" s="480"/>
      <c r="D201" s="480"/>
      <c r="E201" s="153"/>
      <c r="F201" s="126"/>
    </row>
    <row r="202" spans="1:8" ht="24.75" customHeight="1" x14ac:dyDescent="0.2">
      <c r="F202" s="73"/>
    </row>
    <row r="203" spans="1:8" ht="15.75" x14ac:dyDescent="0.25">
      <c r="B203" s="61" t="s">
        <v>279</v>
      </c>
      <c r="F203" s="73"/>
    </row>
    <row r="204" spans="1:8" ht="12.75" x14ac:dyDescent="0.2">
      <c r="A204" s="62" t="s">
        <v>280</v>
      </c>
      <c r="B204" s="76" t="s">
        <v>281</v>
      </c>
      <c r="F204" s="73"/>
    </row>
    <row r="205" spans="1:8" ht="12.75" x14ac:dyDescent="0.2">
      <c r="A205" s="62" t="s">
        <v>280</v>
      </c>
      <c r="B205" s="123"/>
      <c r="C205" s="69" t="s">
        <v>12</v>
      </c>
      <c r="D205" s="69" t="s">
        <v>13</v>
      </c>
      <c r="E205" s="65"/>
      <c r="F205" s="65"/>
      <c r="G205" s="99"/>
    </row>
    <row r="206" spans="1:8" ht="25.5" x14ac:dyDescent="0.2">
      <c r="A206" s="62" t="s">
        <v>280</v>
      </c>
      <c r="B206" s="133" t="s">
        <v>282</v>
      </c>
      <c r="C206" s="69" t="s">
        <v>70</v>
      </c>
      <c r="D206" s="69"/>
      <c r="F206" s="68"/>
      <c r="H206" s="99"/>
    </row>
    <row r="207" spans="1:8" ht="12.75" x14ac:dyDescent="0.2">
      <c r="A207" s="62" t="s">
        <v>280</v>
      </c>
      <c r="B207" s="71" t="s">
        <v>283</v>
      </c>
      <c r="C207" s="158">
        <v>60</v>
      </c>
      <c r="D207" s="71"/>
      <c r="F207" s="159"/>
    </row>
    <row r="208" spans="1:8" ht="12.75" x14ac:dyDescent="0.2">
      <c r="A208" s="62" t="s">
        <v>280</v>
      </c>
      <c r="B208" s="123"/>
      <c r="C208" s="69" t="s">
        <v>12</v>
      </c>
      <c r="D208" s="69" t="s">
        <v>13</v>
      </c>
      <c r="E208" s="65"/>
      <c r="F208" s="65"/>
      <c r="G208" s="99"/>
    </row>
    <row r="209" spans="1:8" ht="25.5" x14ac:dyDescent="0.2">
      <c r="A209" s="62" t="s">
        <v>280</v>
      </c>
      <c r="B209" s="133" t="s">
        <v>284</v>
      </c>
      <c r="C209" s="69" t="s">
        <v>70</v>
      </c>
      <c r="D209" s="69"/>
      <c r="F209" s="68"/>
      <c r="H209" s="99"/>
    </row>
    <row r="210" spans="1:8" ht="12.75" x14ac:dyDescent="0.2">
      <c r="A210" s="62"/>
      <c r="B210" s="114"/>
      <c r="C210" s="160"/>
      <c r="D210" s="160"/>
      <c r="F210" s="68"/>
    </row>
    <row r="211" spans="1:8" ht="12.75" x14ac:dyDescent="0.2">
      <c r="A211" s="62" t="s">
        <v>280</v>
      </c>
      <c r="B211" s="487" t="s">
        <v>285</v>
      </c>
      <c r="C211" s="466"/>
      <c r="D211" s="466"/>
      <c r="F211" s="68"/>
    </row>
    <row r="212" spans="1:8" ht="27" customHeight="1" x14ac:dyDescent="0.2">
      <c r="A212" s="62" t="s">
        <v>280</v>
      </c>
      <c r="B212" s="114" t="s">
        <v>286</v>
      </c>
      <c r="C212" s="161" t="s">
        <v>70</v>
      </c>
      <c r="D212" s="160"/>
      <c r="F212" s="68"/>
    </row>
    <row r="213" spans="1:8" ht="12.75" x14ac:dyDescent="0.2">
      <c r="A213" s="62" t="s">
        <v>280</v>
      </c>
      <c r="B213" s="114" t="s">
        <v>287</v>
      </c>
      <c r="C213" s="101"/>
      <c r="D213" s="160"/>
      <c r="F213" s="68"/>
    </row>
    <row r="214" spans="1:8" ht="12.75" x14ac:dyDescent="0.2">
      <c r="A214" s="62" t="s">
        <v>280</v>
      </c>
      <c r="B214" s="114" t="s">
        <v>288</v>
      </c>
      <c r="C214" s="101"/>
      <c r="D214" s="160"/>
      <c r="F214" s="68"/>
    </row>
    <row r="215" spans="1:8" ht="12.75" x14ac:dyDescent="0.2">
      <c r="B215" s="114"/>
      <c r="C215" s="160"/>
      <c r="D215" s="160"/>
      <c r="F215" s="68"/>
    </row>
    <row r="216" spans="1:8" ht="12.75" x14ac:dyDescent="0.2">
      <c r="A216" s="62" t="s">
        <v>280</v>
      </c>
      <c r="B216" s="123"/>
      <c r="C216" s="69" t="s">
        <v>12</v>
      </c>
      <c r="D216" s="69" t="s">
        <v>13</v>
      </c>
      <c r="F216" s="68"/>
    </row>
    <row r="217" spans="1:8" ht="38.25" x14ac:dyDescent="0.2">
      <c r="A217" s="62" t="s">
        <v>280</v>
      </c>
      <c r="B217" s="133" t="s">
        <v>289</v>
      </c>
      <c r="C217" s="69" t="s">
        <v>70</v>
      </c>
      <c r="D217" s="69"/>
      <c r="F217" s="68"/>
    </row>
    <row r="218" spans="1:8" ht="12.75" x14ac:dyDescent="0.2">
      <c r="F218" s="73"/>
    </row>
    <row r="219" spans="1:8" ht="12.75" x14ac:dyDescent="0.2">
      <c r="A219" s="62" t="s">
        <v>290</v>
      </c>
      <c r="B219" s="76" t="s">
        <v>291</v>
      </c>
      <c r="F219" s="73"/>
    </row>
    <row r="220" spans="1:8" ht="12.75" x14ac:dyDescent="0.2">
      <c r="A220" s="62" t="s">
        <v>290</v>
      </c>
      <c r="B220" s="123"/>
      <c r="C220" s="69" t="s">
        <v>12</v>
      </c>
      <c r="D220" s="69" t="s">
        <v>13</v>
      </c>
      <c r="E220" s="65"/>
      <c r="F220" s="65"/>
      <c r="G220" s="99"/>
    </row>
    <row r="221" spans="1:8" ht="25.5" x14ac:dyDescent="0.2">
      <c r="A221" s="62" t="s">
        <v>290</v>
      </c>
      <c r="B221" s="133" t="s">
        <v>292</v>
      </c>
      <c r="C221" s="125" t="s">
        <v>70</v>
      </c>
      <c r="D221" s="125"/>
      <c r="F221" s="68"/>
      <c r="H221" s="99"/>
    </row>
    <row r="222" spans="1:8" ht="12.75" x14ac:dyDescent="0.2">
      <c r="A222" s="62" t="s">
        <v>290</v>
      </c>
      <c r="B222" s="71" t="s">
        <v>293</v>
      </c>
      <c r="C222" s="128" t="s">
        <v>294</v>
      </c>
      <c r="D222" s="162"/>
      <c r="F222" s="73"/>
    </row>
    <row r="223" spans="1:8" ht="12.75" x14ac:dyDescent="0.2">
      <c r="A223" s="62" t="s">
        <v>290</v>
      </c>
      <c r="B223" s="71" t="s">
        <v>295</v>
      </c>
      <c r="C223" s="128" t="s">
        <v>296</v>
      </c>
      <c r="D223" s="162"/>
      <c r="F223" s="73"/>
    </row>
    <row r="224" spans="1:8" ht="12.75" x14ac:dyDescent="0.2">
      <c r="B224" s="72"/>
      <c r="F224" s="73"/>
    </row>
    <row r="225" spans="1:8" ht="12.75" x14ac:dyDescent="0.2">
      <c r="A225" s="62" t="s">
        <v>297</v>
      </c>
      <c r="B225" s="474"/>
      <c r="C225" s="475"/>
      <c r="D225" s="476"/>
      <c r="E225" s="69" t="s">
        <v>12</v>
      </c>
      <c r="F225" s="69" t="s">
        <v>13</v>
      </c>
      <c r="G225" s="99"/>
    </row>
    <row r="226" spans="1:8" ht="12.75" x14ac:dyDescent="0.2">
      <c r="A226" s="62" t="s">
        <v>297</v>
      </c>
      <c r="B226" s="492" t="s">
        <v>298</v>
      </c>
      <c r="C226" s="493"/>
      <c r="D226" s="494"/>
      <c r="E226" s="69" t="s">
        <v>70</v>
      </c>
      <c r="F226" s="69"/>
      <c r="H226" s="99"/>
    </row>
    <row r="227" spans="1:8" ht="28.5" customHeight="1" x14ac:dyDescent="0.2">
      <c r="F227" s="73"/>
    </row>
    <row r="228" spans="1:8" ht="12.75" x14ac:dyDescent="0.2">
      <c r="A228" s="62" t="s">
        <v>299</v>
      </c>
      <c r="B228" s="76" t="s">
        <v>300</v>
      </c>
      <c r="F228" s="73"/>
    </row>
    <row r="229" spans="1:8" ht="25.5" x14ac:dyDescent="0.2">
      <c r="A229" s="62" t="s">
        <v>299</v>
      </c>
      <c r="B229" s="111" t="s">
        <v>301</v>
      </c>
      <c r="C229" s="125" t="s">
        <v>70</v>
      </c>
      <c r="D229" s="163"/>
      <c r="E229" s="73"/>
      <c r="F229" s="73"/>
    </row>
    <row r="230" spans="1:8" ht="12.75" x14ac:dyDescent="0.2">
      <c r="A230" s="62" t="s">
        <v>299</v>
      </c>
      <c r="B230" s="125" t="s">
        <v>302</v>
      </c>
      <c r="C230" s="128">
        <v>42614</v>
      </c>
      <c r="D230" s="163"/>
      <c r="E230" s="73"/>
      <c r="F230" s="73"/>
    </row>
    <row r="231" spans="1:8" ht="12.75" x14ac:dyDescent="0.2">
      <c r="A231" s="62" t="s">
        <v>299</v>
      </c>
      <c r="B231" s="164" t="s">
        <v>303</v>
      </c>
      <c r="C231" s="128"/>
      <c r="D231" s="163"/>
      <c r="E231" s="73"/>
      <c r="F231" s="73"/>
    </row>
    <row r="232" spans="1:8" ht="12.75" x14ac:dyDescent="0.2">
      <c r="A232" s="62"/>
      <c r="B232" s="165"/>
      <c r="C232" s="166"/>
      <c r="D232" s="163"/>
      <c r="E232" s="73"/>
      <c r="F232" s="73"/>
    </row>
    <row r="233" spans="1:8" ht="12.75" x14ac:dyDescent="0.2">
      <c r="B233" s="73"/>
      <c r="C233" s="73"/>
      <c r="D233" s="73"/>
      <c r="E233" s="73"/>
      <c r="F233" s="73"/>
    </row>
    <row r="234" spans="1:8" ht="12.75" x14ac:dyDescent="0.2">
      <c r="A234" s="62" t="s">
        <v>304</v>
      </c>
      <c r="B234" s="76" t="s">
        <v>305</v>
      </c>
      <c r="F234" s="73"/>
    </row>
    <row r="235" spans="1:8" ht="12.75" x14ac:dyDescent="0.2">
      <c r="A235" s="62" t="s">
        <v>304</v>
      </c>
      <c r="B235" s="133" t="s">
        <v>306</v>
      </c>
      <c r="C235" s="167"/>
      <c r="F235" s="73"/>
    </row>
    <row r="236" spans="1:8" ht="12.75" x14ac:dyDescent="0.2">
      <c r="A236" s="62" t="s">
        <v>304</v>
      </c>
      <c r="B236" s="133" t="s">
        <v>307</v>
      </c>
      <c r="C236" s="168" t="s">
        <v>70</v>
      </c>
      <c r="F236" s="73"/>
    </row>
    <row r="237" spans="1:8" ht="38.25" x14ac:dyDescent="0.2">
      <c r="A237" s="62" t="s">
        <v>304</v>
      </c>
      <c r="B237" s="133" t="s">
        <v>308</v>
      </c>
      <c r="C237" s="169"/>
      <c r="F237" s="73"/>
    </row>
    <row r="238" spans="1:8" ht="12.75" x14ac:dyDescent="0.2">
      <c r="A238" s="62" t="s">
        <v>304</v>
      </c>
      <c r="B238" s="170" t="s">
        <v>303</v>
      </c>
      <c r="C238" s="171"/>
      <c r="F238" s="73"/>
    </row>
    <row r="239" spans="1:8" ht="12.75" x14ac:dyDescent="0.2">
      <c r="A239" s="62"/>
      <c r="B239" s="163"/>
      <c r="C239" s="172"/>
      <c r="F239" s="73"/>
    </row>
    <row r="240" spans="1:8" ht="12.75" x14ac:dyDescent="0.2">
      <c r="A240" s="62" t="s">
        <v>304</v>
      </c>
      <c r="B240" s="488" t="s">
        <v>309</v>
      </c>
      <c r="C240" s="489"/>
      <c r="D240" s="128">
        <v>42856</v>
      </c>
      <c r="F240" s="73"/>
    </row>
    <row r="241" spans="1:6" ht="12.75" x14ac:dyDescent="0.2">
      <c r="A241" s="62" t="s">
        <v>304</v>
      </c>
      <c r="B241" s="488" t="s">
        <v>310</v>
      </c>
      <c r="C241" s="489"/>
      <c r="D241" s="173">
        <v>300</v>
      </c>
      <c r="F241" s="73"/>
    </row>
    <row r="242" spans="1:6" ht="12.75" x14ac:dyDescent="0.2">
      <c r="A242" s="62" t="s">
        <v>304</v>
      </c>
      <c r="B242" s="488" t="s">
        <v>311</v>
      </c>
      <c r="C242" s="489"/>
      <c r="F242" s="73"/>
    </row>
    <row r="243" spans="1:6" ht="12.75" x14ac:dyDescent="0.2">
      <c r="A243" s="62" t="s">
        <v>304</v>
      </c>
      <c r="B243" s="163" t="s">
        <v>312</v>
      </c>
      <c r="C243" s="167"/>
      <c r="F243" s="73"/>
    </row>
    <row r="244" spans="1:6" ht="12.75" x14ac:dyDescent="0.2">
      <c r="A244" s="62" t="s">
        <v>304</v>
      </c>
      <c r="B244" s="163" t="s">
        <v>313</v>
      </c>
      <c r="C244" s="128" t="s">
        <v>70</v>
      </c>
      <c r="F244" s="73"/>
    </row>
    <row r="245" spans="1:6" ht="12.75" x14ac:dyDescent="0.2">
      <c r="A245" s="62" t="s">
        <v>304</v>
      </c>
      <c r="B245" s="174" t="s">
        <v>314</v>
      </c>
      <c r="C245" s="167"/>
      <c r="D245" s="73"/>
      <c r="E245" s="73"/>
      <c r="F245" s="73"/>
    </row>
    <row r="246" spans="1:6" ht="12.75" x14ac:dyDescent="0.2">
      <c r="F246" s="73"/>
    </row>
    <row r="247" spans="1:6" ht="12.75" x14ac:dyDescent="0.2">
      <c r="A247" s="62" t="s">
        <v>315</v>
      </c>
      <c r="B247" s="76" t="s">
        <v>316</v>
      </c>
      <c r="F247" s="73"/>
    </row>
    <row r="248" spans="1:6" ht="12.75" x14ac:dyDescent="0.2">
      <c r="A248" s="62" t="s">
        <v>315</v>
      </c>
      <c r="B248" s="474"/>
      <c r="C248" s="475"/>
      <c r="D248" s="476"/>
      <c r="E248" s="69" t="s">
        <v>12</v>
      </c>
      <c r="F248" s="69" t="s">
        <v>13</v>
      </c>
    </row>
    <row r="249" spans="1:6" ht="29.25" customHeight="1" x14ac:dyDescent="0.2">
      <c r="A249" s="62" t="s">
        <v>315</v>
      </c>
      <c r="B249" s="477" t="s">
        <v>317</v>
      </c>
      <c r="C249" s="478"/>
      <c r="D249" s="479"/>
      <c r="E249" s="69"/>
      <c r="F249" s="69" t="s">
        <v>70</v>
      </c>
    </row>
    <row r="250" spans="1:6" ht="12.75" x14ac:dyDescent="0.2">
      <c r="A250" s="62" t="s">
        <v>315</v>
      </c>
      <c r="B250" s="490" t="s">
        <v>318</v>
      </c>
      <c r="C250" s="490"/>
      <c r="D250" s="139"/>
      <c r="F250" s="68"/>
    </row>
    <row r="251" spans="1:6" ht="12.75" x14ac:dyDescent="0.2">
      <c r="F251" s="73"/>
    </row>
    <row r="252" spans="1:6" ht="12.75" x14ac:dyDescent="0.2">
      <c r="A252" s="62" t="s">
        <v>319</v>
      </c>
      <c r="B252" s="76" t="s">
        <v>320</v>
      </c>
      <c r="F252" s="73"/>
    </row>
    <row r="253" spans="1:6" ht="12.75" x14ac:dyDescent="0.2">
      <c r="A253" s="62" t="s">
        <v>319</v>
      </c>
      <c r="B253" s="474"/>
      <c r="C253" s="475"/>
      <c r="D253" s="476"/>
      <c r="E253" s="69" t="s">
        <v>12</v>
      </c>
      <c r="F253" s="69" t="s">
        <v>13</v>
      </c>
    </row>
    <row r="254" spans="1:6" ht="45.75" customHeight="1" x14ac:dyDescent="0.2">
      <c r="A254" s="62" t="s">
        <v>319</v>
      </c>
      <c r="B254" s="477" t="s">
        <v>321</v>
      </c>
      <c r="C254" s="478"/>
      <c r="D254" s="479"/>
      <c r="E254" s="69"/>
      <c r="F254" s="69" t="s">
        <v>70</v>
      </c>
    </row>
    <row r="255" spans="1:6" ht="40.5" customHeight="1" x14ac:dyDescent="0.2">
      <c r="F255" s="73"/>
    </row>
    <row r="256" spans="1:6" ht="12.75" x14ac:dyDescent="0.2">
      <c r="A256" s="62" t="s">
        <v>322</v>
      </c>
      <c r="B256" s="76" t="s">
        <v>323</v>
      </c>
      <c r="C256" s="483" t="s">
        <v>324</v>
      </c>
      <c r="D256" s="484"/>
      <c r="E256" s="72" t="s">
        <v>325</v>
      </c>
      <c r="F256" s="73"/>
    </row>
    <row r="257" spans="1:6" ht="12.75" x14ac:dyDescent="0.2">
      <c r="F257" s="73"/>
    </row>
    <row r="258" spans="1:6" ht="15.75" x14ac:dyDescent="0.25">
      <c r="B258" s="61" t="s">
        <v>326</v>
      </c>
      <c r="F258" s="73"/>
    </row>
    <row r="259" spans="1:6" ht="12.75" x14ac:dyDescent="0.2">
      <c r="A259" s="62" t="s">
        <v>327</v>
      </c>
      <c r="B259" s="76" t="s">
        <v>328</v>
      </c>
      <c r="F259" s="73"/>
    </row>
    <row r="260" spans="1:6" ht="12.75" x14ac:dyDescent="0.2">
      <c r="A260" s="62" t="s">
        <v>327</v>
      </c>
      <c r="B260" s="485"/>
      <c r="C260" s="486"/>
      <c r="D260" s="486"/>
      <c r="E260" s="69" t="s">
        <v>12</v>
      </c>
      <c r="F260" s="69" t="s">
        <v>13</v>
      </c>
    </row>
    <row r="261" spans="1:6" ht="65.25" customHeight="1" x14ac:dyDescent="0.2">
      <c r="A261" s="62" t="s">
        <v>327</v>
      </c>
      <c r="B261" s="480" t="s">
        <v>329</v>
      </c>
      <c r="C261" s="480"/>
      <c r="D261" s="480"/>
      <c r="E261" s="71"/>
      <c r="F261" s="69" t="s">
        <v>70</v>
      </c>
    </row>
    <row r="262" spans="1:6" ht="12.75" x14ac:dyDescent="0.2">
      <c r="A262" s="62" t="s">
        <v>327</v>
      </c>
      <c r="B262" s="487" t="s">
        <v>330</v>
      </c>
      <c r="C262" s="487"/>
      <c r="D262" s="487"/>
      <c r="E262" s="160"/>
      <c r="F262" s="160"/>
    </row>
    <row r="263" spans="1:6" ht="12.75" x14ac:dyDescent="0.2">
      <c r="A263" s="62" t="s">
        <v>327</v>
      </c>
      <c r="B263" s="480" t="s">
        <v>331</v>
      </c>
      <c r="C263" s="480"/>
      <c r="D263" s="480"/>
      <c r="E263" s="167"/>
      <c r="F263" s="160"/>
    </row>
    <row r="264" spans="1:6" ht="12.75" x14ac:dyDescent="0.2">
      <c r="A264" s="62" t="s">
        <v>327</v>
      </c>
      <c r="B264" s="480" t="s">
        <v>332</v>
      </c>
      <c r="C264" s="480"/>
      <c r="D264" s="480"/>
      <c r="E264" s="167"/>
      <c r="F264" s="160"/>
    </row>
    <row r="265" spans="1:6" ht="12.75" x14ac:dyDescent="0.2">
      <c r="A265" s="62" t="s">
        <v>327</v>
      </c>
      <c r="B265" s="480" t="s">
        <v>333</v>
      </c>
      <c r="C265" s="480"/>
      <c r="D265" s="480"/>
      <c r="E265" s="167"/>
      <c r="F265" s="160"/>
    </row>
    <row r="266" spans="1:6" ht="12.75" x14ac:dyDescent="0.2">
      <c r="A266" s="62" t="s">
        <v>327</v>
      </c>
      <c r="B266" s="480" t="s">
        <v>334</v>
      </c>
      <c r="C266" s="480"/>
      <c r="D266" s="480"/>
      <c r="E266" s="167"/>
      <c r="F266" s="160"/>
    </row>
    <row r="267" spans="1:6" ht="12.75" x14ac:dyDescent="0.2">
      <c r="A267" s="62" t="s">
        <v>327</v>
      </c>
      <c r="B267" s="481" t="s">
        <v>335</v>
      </c>
      <c r="C267" s="481"/>
      <c r="D267" s="481"/>
      <c r="E267" s="160"/>
      <c r="F267" s="160"/>
    </row>
    <row r="268" spans="1:6" ht="12.75" x14ac:dyDescent="0.2">
      <c r="A268" s="62" t="s">
        <v>327</v>
      </c>
      <c r="B268" s="480" t="s">
        <v>336</v>
      </c>
      <c r="C268" s="480"/>
      <c r="D268" s="480"/>
      <c r="E268" s="175"/>
      <c r="F268" s="160"/>
    </row>
    <row r="269" spans="1:6" ht="12.75" x14ac:dyDescent="0.2">
      <c r="A269" s="62" t="s">
        <v>327</v>
      </c>
      <c r="B269" s="482" t="s">
        <v>337</v>
      </c>
      <c r="C269" s="482"/>
      <c r="D269" s="482"/>
      <c r="E269" s="176"/>
      <c r="F269" s="160"/>
    </row>
    <row r="270" spans="1:6" ht="12.75" x14ac:dyDescent="0.2">
      <c r="A270" s="62" t="s">
        <v>327</v>
      </c>
      <c r="B270" s="467" t="s">
        <v>338</v>
      </c>
      <c r="C270" s="468"/>
      <c r="D270" s="468"/>
      <c r="E270" s="469"/>
      <c r="F270" s="470"/>
    </row>
    <row r="271" spans="1:6" ht="12.75" x14ac:dyDescent="0.2">
      <c r="A271" s="62"/>
      <c r="B271" s="471"/>
      <c r="C271" s="472"/>
      <c r="D271" s="472"/>
      <c r="E271" s="472"/>
      <c r="F271" s="473"/>
    </row>
    <row r="272" spans="1:6" ht="12.75" x14ac:dyDescent="0.2">
      <c r="F272" s="73"/>
    </row>
    <row r="273" spans="1:7" ht="12.75" x14ac:dyDescent="0.2">
      <c r="A273" s="62" t="s">
        <v>339</v>
      </c>
      <c r="B273" s="76" t="s">
        <v>340</v>
      </c>
      <c r="F273" s="73"/>
    </row>
    <row r="274" spans="1:7" ht="12.75" x14ac:dyDescent="0.2">
      <c r="A274" s="62" t="s">
        <v>339</v>
      </c>
      <c r="B274" s="474"/>
      <c r="C274" s="475"/>
      <c r="D274" s="476"/>
      <c r="E274" s="69" t="s">
        <v>12</v>
      </c>
      <c r="F274" s="69" t="s">
        <v>13</v>
      </c>
    </row>
    <row r="275" spans="1:7" ht="63" customHeight="1" x14ac:dyDescent="0.2">
      <c r="A275" s="62" t="s">
        <v>339</v>
      </c>
      <c r="B275" s="477" t="s">
        <v>341</v>
      </c>
      <c r="C275" s="478"/>
      <c r="D275" s="479"/>
      <c r="E275" s="69"/>
      <c r="F275" s="69" t="s">
        <v>70</v>
      </c>
    </row>
    <row r="276" spans="1:7" ht="12.75" x14ac:dyDescent="0.2">
      <c r="A276" s="62" t="s">
        <v>339</v>
      </c>
      <c r="B276" s="468" t="s">
        <v>330</v>
      </c>
      <c r="C276" s="468"/>
      <c r="D276" s="468"/>
      <c r="E276" s="160"/>
    </row>
    <row r="277" spans="1:7" ht="12.75" x14ac:dyDescent="0.2">
      <c r="A277" s="62" t="s">
        <v>339</v>
      </c>
      <c r="B277" s="480" t="s">
        <v>342</v>
      </c>
      <c r="C277" s="480"/>
      <c r="D277" s="480"/>
      <c r="E277" s="167"/>
    </row>
    <row r="278" spans="1:7" ht="12.75" x14ac:dyDescent="0.2">
      <c r="A278" s="62" t="s">
        <v>339</v>
      </c>
      <c r="B278" s="480" t="s">
        <v>343</v>
      </c>
      <c r="C278" s="480"/>
      <c r="D278" s="480"/>
      <c r="E278" s="167"/>
    </row>
    <row r="279" spans="1:7" ht="12.75" x14ac:dyDescent="0.2">
      <c r="F279" s="73"/>
    </row>
    <row r="280" spans="1:7" ht="12.75" x14ac:dyDescent="0.2">
      <c r="A280" s="62" t="s">
        <v>339</v>
      </c>
      <c r="B280" s="466" t="s">
        <v>344</v>
      </c>
      <c r="C280" s="466"/>
      <c r="D280" s="466"/>
      <c r="E280" s="466"/>
      <c r="F280" s="466"/>
      <c r="G280" s="466"/>
    </row>
    <row r="281" spans="1:7" ht="12.75" x14ac:dyDescent="0.2">
      <c r="A281" s="62" t="s">
        <v>339</v>
      </c>
      <c r="B281" s="69" t="s">
        <v>12</v>
      </c>
      <c r="C281" s="69" t="s">
        <v>13</v>
      </c>
      <c r="F281" s="73"/>
    </row>
    <row r="282" spans="1:7" ht="12.75" x14ac:dyDescent="0.2">
      <c r="A282" s="62" t="s">
        <v>339</v>
      </c>
      <c r="B282" s="69"/>
      <c r="C282" s="69"/>
    </row>
    <row r="283" spans="1:7" ht="12.75" x14ac:dyDescent="0.2"/>
  </sheetData>
  <mergeCells count="109">
    <mergeCell ref="B11:D11"/>
    <mergeCell ref="B12:D12"/>
    <mergeCell ref="B14:D14"/>
    <mergeCell ref="B15:D15"/>
    <mergeCell ref="B17:F17"/>
    <mergeCell ref="B18:D18"/>
    <mergeCell ref="A1:F1"/>
    <mergeCell ref="B4:F4"/>
    <mergeCell ref="B5:D5"/>
    <mergeCell ref="B6:D6"/>
    <mergeCell ref="B8:D8"/>
    <mergeCell ref="B9:D9"/>
    <mergeCell ref="B26:C26"/>
    <mergeCell ref="B30:C30"/>
    <mergeCell ref="B31:C31"/>
    <mergeCell ref="B32:C32"/>
    <mergeCell ref="B34:F34"/>
    <mergeCell ref="B35:C35"/>
    <mergeCell ref="B19:D19"/>
    <mergeCell ref="B20:D20"/>
    <mergeCell ref="B21:D21"/>
    <mergeCell ref="B22:D22"/>
    <mergeCell ref="B23:D23"/>
    <mergeCell ref="B25:C25"/>
    <mergeCell ref="B58:D58"/>
    <mergeCell ref="B59:D59"/>
    <mergeCell ref="B60:D60"/>
    <mergeCell ref="B63:F63"/>
    <mergeCell ref="B89:D89"/>
    <mergeCell ref="B90:D90"/>
    <mergeCell ref="B36:C36"/>
    <mergeCell ref="B37:C37"/>
    <mergeCell ref="B39:F39"/>
    <mergeCell ref="B55:F55"/>
    <mergeCell ref="B56:D56"/>
    <mergeCell ref="B57:D57"/>
    <mergeCell ref="B108:G108"/>
    <mergeCell ref="B109:G109"/>
    <mergeCell ref="B110:G110"/>
    <mergeCell ref="B111:D111"/>
    <mergeCell ref="B112:D112"/>
    <mergeCell ref="B113:D113"/>
    <mergeCell ref="B91:F91"/>
    <mergeCell ref="C92:G92"/>
    <mergeCell ref="B100:G100"/>
    <mergeCell ref="B101:D101"/>
    <mergeCell ref="B102:D102"/>
    <mergeCell ref="B103:D103"/>
    <mergeCell ref="B137:F137"/>
    <mergeCell ref="C144:E144"/>
    <mergeCell ref="B147:F147"/>
    <mergeCell ref="B149:F149"/>
    <mergeCell ref="D151:E151"/>
    <mergeCell ref="D152:E152"/>
    <mergeCell ref="B117:G117"/>
    <mergeCell ref="B127:F127"/>
    <mergeCell ref="B131:D131"/>
    <mergeCell ref="B132:D132"/>
    <mergeCell ref="B134:F134"/>
    <mergeCell ref="B135:F135"/>
    <mergeCell ref="B186:D186"/>
    <mergeCell ref="B187:E187"/>
    <mergeCell ref="B189:F189"/>
    <mergeCell ref="B190:C190"/>
    <mergeCell ref="B191:C191"/>
    <mergeCell ref="B192:C192"/>
    <mergeCell ref="B164:F164"/>
    <mergeCell ref="B181:F181"/>
    <mergeCell ref="B182:D182"/>
    <mergeCell ref="B183:D183"/>
    <mergeCell ref="B184:D184"/>
    <mergeCell ref="B185:D185"/>
    <mergeCell ref="B200:D200"/>
    <mergeCell ref="B201:D201"/>
    <mergeCell ref="B211:D211"/>
    <mergeCell ref="B225:D225"/>
    <mergeCell ref="B226:D226"/>
    <mergeCell ref="B240:C240"/>
    <mergeCell ref="B193:C193"/>
    <mergeCell ref="B194:C194"/>
    <mergeCell ref="B195:C195"/>
    <mergeCell ref="B196:C196"/>
    <mergeCell ref="B197:C197"/>
    <mergeCell ref="B198:C198"/>
    <mergeCell ref="B254:D254"/>
    <mergeCell ref="C256:D256"/>
    <mergeCell ref="B260:D260"/>
    <mergeCell ref="B261:D261"/>
    <mergeCell ref="B262:D262"/>
    <mergeCell ref="B263:D263"/>
    <mergeCell ref="B241:C241"/>
    <mergeCell ref="B242:C242"/>
    <mergeCell ref="B248:D248"/>
    <mergeCell ref="B249:D249"/>
    <mergeCell ref="B250:C250"/>
    <mergeCell ref="B253:D253"/>
    <mergeCell ref="B280:G280"/>
    <mergeCell ref="B270:F271"/>
    <mergeCell ref="B274:D274"/>
    <mergeCell ref="B275:D275"/>
    <mergeCell ref="B276:D276"/>
    <mergeCell ref="B277:D277"/>
    <mergeCell ref="B278:D278"/>
    <mergeCell ref="B264:D264"/>
    <mergeCell ref="B265:D265"/>
    <mergeCell ref="B266:D266"/>
    <mergeCell ref="B267:D267"/>
    <mergeCell ref="B268:D268"/>
    <mergeCell ref="B269:D269"/>
  </mergeCells>
  <pageMargins left="0.75" right="0.75" top="1" bottom="1" header="0.5" footer="0.5"/>
  <pageSetup scale="75" fitToWidth="0" fitToHeight="0" orientation="portrait" r:id="rId1"/>
  <headerFooter alignWithMargins="0">
    <oddHeader>&amp;CCommon Data Set 2015-2016</oddHeader>
    <oddFooter>&amp;C&amp;A&amp;RPage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9"/>
  <sheetViews>
    <sheetView showGridLines="0" showRowColHeaders="0" showRuler="0" view="pageLayout" zoomScaleNormal="100" workbookViewId="0">
      <selection activeCell="B67" sqref="B67:G1048576"/>
    </sheetView>
  </sheetViews>
  <sheetFormatPr defaultColWidth="0" defaultRowHeight="0" customHeight="1" zeroHeight="1" x14ac:dyDescent="0.2"/>
  <cols>
    <col min="1" max="1" width="4.42578125" style="1" customWidth="1"/>
    <col min="2" max="2" width="22.7109375" style="534" customWidth="1"/>
    <col min="3" max="7" width="12.7109375" style="534" customWidth="1"/>
    <col min="8" max="8" width="9.140625" customWidth="1"/>
  </cols>
  <sheetData>
    <row r="1" spans="1:7" ht="18" x14ac:dyDescent="0.2">
      <c r="A1" s="421" t="s">
        <v>345</v>
      </c>
      <c r="B1" s="421"/>
      <c r="C1" s="421"/>
      <c r="D1" s="421"/>
      <c r="E1" s="421"/>
      <c r="F1" s="421"/>
      <c r="G1" s="421"/>
    </row>
    <row r="2" spans="1:7" ht="12.75" x14ac:dyDescent="0.2">
      <c r="B2"/>
      <c r="C2"/>
      <c r="D2"/>
      <c r="E2"/>
      <c r="F2"/>
      <c r="G2"/>
    </row>
    <row r="3" spans="1:7" ht="15.75" x14ac:dyDescent="0.25">
      <c r="B3" s="55" t="s">
        <v>346</v>
      </c>
      <c r="C3"/>
      <c r="D3"/>
      <c r="E3"/>
      <c r="F3"/>
      <c r="G3"/>
    </row>
    <row r="4" spans="1:7" ht="12.75" x14ac:dyDescent="0.2">
      <c r="A4" s="2" t="s">
        <v>347</v>
      </c>
      <c r="B4" s="529"/>
      <c r="C4" s="530"/>
      <c r="D4" s="531"/>
      <c r="E4" s="177" t="s">
        <v>12</v>
      </c>
      <c r="F4" s="177" t="s">
        <v>13</v>
      </c>
      <c r="G4" s="178"/>
    </row>
    <row r="5" spans="1:7" ht="26.25" customHeight="1" x14ac:dyDescent="0.2">
      <c r="A5" s="2" t="s">
        <v>347</v>
      </c>
      <c r="B5" s="426" t="s">
        <v>348</v>
      </c>
      <c r="C5" s="532"/>
      <c r="D5" s="533"/>
      <c r="E5" s="177" t="s">
        <v>70</v>
      </c>
      <c r="F5" s="177"/>
      <c r="G5" s="7"/>
    </row>
    <row r="6" spans="1:7" ht="41.25" customHeight="1" x14ac:dyDescent="0.2">
      <c r="A6" s="2" t="s">
        <v>347</v>
      </c>
      <c r="B6" s="426" t="s">
        <v>349</v>
      </c>
      <c r="C6" s="532"/>
      <c r="D6" s="533"/>
      <c r="E6" s="177" t="s">
        <v>70</v>
      </c>
      <c r="F6" s="177"/>
      <c r="G6" s="179"/>
    </row>
    <row r="7" spans="1:7" ht="12.75" x14ac:dyDescent="0.2">
      <c r="B7" s="180"/>
      <c r="C7" s="180"/>
      <c r="D7" s="180"/>
      <c r="E7" s="181"/>
      <c r="F7" s="181"/>
      <c r="G7" s="179"/>
    </row>
    <row r="8" spans="1:7" ht="29.25" customHeight="1" x14ac:dyDescent="0.2">
      <c r="A8" s="182" t="s">
        <v>350</v>
      </c>
      <c r="B8" s="546" t="s">
        <v>351</v>
      </c>
      <c r="C8" s="546"/>
      <c r="D8" s="546"/>
      <c r="E8" s="546"/>
      <c r="F8" s="546"/>
      <c r="G8" s="546"/>
    </row>
    <row r="9" spans="1:7" ht="25.5" x14ac:dyDescent="0.2">
      <c r="A9" s="2" t="s">
        <v>350</v>
      </c>
      <c r="B9" s="183"/>
      <c r="C9" s="184" t="s">
        <v>352</v>
      </c>
      <c r="D9" s="184" t="s">
        <v>353</v>
      </c>
      <c r="E9" s="184" t="s">
        <v>354</v>
      </c>
      <c r="F9" s="185"/>
      <c r="G9"/>
    </row>
    <row r="10" spans="1:7" ht="12.75" x14ac:dyDescent="0.2">
      <c r="A10" s="2" t="s">
        <v>350</v>
      </c>
      <c r="B10" s="54" t="s">
        <v>81</v>
      </c>
      <c r="C10" s="186">
        <v>2039</v>
      </c>
      <c r="D10" s="186">
        <v>1745</v>
      </c>
      <c r="E10" s="186">
        <v>1222</v>
      </c>
      <c r="F10" s="187"/>
      <c r="G10"/>
    </row>
    <row r="11" spans="1:7" ht="12.75" x14ac:dyDescent="0.2">
      <c r="A11" s="2" t="s">
        <v>350</v>
      </c>
      <c r="B11" s="54" t="s">
        <v>82</v>
      </c>
      <c r="C11" s="186">
        <v>1777</v>
      </c>
      <c r="D11" s="186">
        <v>1605</v>
      </c>
      <c r="E11" s="186">
        <v>1111</v>
      </c>
      <c r="F11" s="187"/>
      <c r="G11"/>
    </row>
    <row r="12" spans="1:7" ht="12.75" x14ac:dyDescent="0.2">
      <c r="A12" s="2" t="s">
        <v>350</v>
      </c>
      <c r="B12" s="53" t="s">
        <v>355</v>
      </c>
      <c r="C12" s="188">
        <f>SUM(C10:C11)</f>
        <v>3816</v>
      </c>
      <c r="D12" s="188">
        <f>SUM(D10:D11)</f>
        <v>3350</v>
      </c>
      <c r="E12" s="188">
        <f>SUM(E10:E11)</f>
        <v>2333</v>
      </c>
      <c r="F12" s="187"/>
      <c r="G12"/>
    </row>
    <row r="13" spans="1:7" ht="12.75" x14ac:dyDescent="0.2">
      <c r="B13"/>
      <c r="C13"/>
      <c r="D13"/>
      <c r="E13"/>
      <c r="F13"/>
      <c r="G13"/>
    </row>
    <row r="14" spans="1:7" ht="15.75" x14ac:dyDescent="0.2">
      <c r="B14" s="544" t="s">
        <v>356</v>
      </c>
      <c r="C14" s="545"/>
      <c r="D14"/>
      <c r="E14"/>
      <c r="F14"/>
      <c r="G14"/>
    </row>
    <row r="15" spans="1:7" ht="12.75" x14ac:dyDescent="0.2">
      <c r="A15" s="2" t="s">
        <v>357</v>
      </c>
      <c r="B15" s="541" t="s">
        <v>358</v>
      </c>
      <c r="C15" s="541"/>
      <c r="D15" s="541"/>
      <c r="E15"/>
      <c r="F15"/>
      <c r="G15"/>
    </row>
    <row r="16" spans="1:7" ht="15" x14ac:dyDescent="0.2">
      <c r="A16" s="2" t="s">
        <v>357</v>
      </c>
      <c r="B16" s="189" t="s">
        <v>359</v>
      </c>
      <c r="C16" s="190" t="s">
        <v>360</v>
      </c>
      <c r="D16"/>
      <c r="E16"/>
      <c r="F16"/>
      <c r="G16"/>
    </row>
    <row r="17" spans="1:7" ht="15" x14ac:dyDescent="0.2">
      <c r="A17" s="2" t="s">
        <v>357</v>
      </c>
      <c r="B17" s="189" t="s">
        <v>361</v>
      </c>
      <c r="C17" s="190"/>
      <c r="D17"/>
      <c r="E17"/>
      <c r="F17"/>
      <c r="G17"/>
    </row>
    <row r="18" spans="1:7" ht="15" x14ac:dyDescent="0.2">
      <c r="A18" s="2" t="s">
        <v>357</v>
      </c>
      <c r="B18" s="189" t="s">
        <v>362</v>
      </c>
      <c r="C18" s="190" t="s">
        <v>360</v>
      </c>
      <c r="D18"/>
      <c r="E18"/>
      <c r="F18"/>
      <c r="G18"/>
    </row>
    <row r="19" spans="1:7" ht="15" x14ac:dyDescent="0.2">
      <c r="A19" s="2" t="s">
        <v>357</v>
      </c>
      <c r="B19" s="189" t="s">
        <v>363</v>
      </c>
      <c r="C19" s="190" t="s">
        <v>360</v>
      </c>
      <c r="D19"/>
      <c r="E19"/>
      <c r="F19"/>
      <c r="G19"/>
    </row>
    <row r="20" spans="1:7" ht="12.75" x14ac:dyDescent="0.2">
      <c r="B20"/>
      <c r="C20"/>
      <c r="D20"/>
      <c r="E20"/>
      <c r="F20"/>
      <c r="G20"/>
    </row>
    <row r="21" spans="1:7" ht="12.75" customHeight="1" x14ac:dyDescent="0.2">
      <c r="A21" s="2" t="s">
        <v>364</v>
      </c>
      <c r="B21" s="529"/>
      <c r="C21" s="530"/>
      <c r="D21" s="531"/>
      <c r="E21" s="177" t="s">
        <v>12</v>
      </c>
      <c r="F21" s="177" t="s">
        <v>13</v>
      </c>
      <c r="G21" s="191"/>
    </row>
    <row r="22" spans="1:7" ht="40.5" customHeight="1" x14ac:dyDescent="0.2">
      <c r="A22" s="2" t="s">
        <v>364</v>
      </c>
      <c r="B22" s="426" t="s">
        <v>365</v>
      </c>
      <c r="C22" s="532"/>
      <c r="D22" s="533"/>
      <c r="E22" s="177" t="s">
        <v>70</v>
      </c>
      <c r="F22" s="177"/>
      <c r="G22" s="191"/>
    </row>
    <row r="23" spans="1:7" ht="24.75" customHeight="1" x14ac:dyDescent="0.2">
      <c r="A23" s="2" t="s">
        <v>364</v>
      </c>
      <c r="B23" s="437" t="s">
        <v>366</v>
      </c>
      <c r="C23" s="437"/>
      <c r="D23" s="437"/>
      <c r="E23" s="192">
        <v>30</v>
      </c>
      <c r="F23" s="181"/>
      <c r="G23" s="191"/>
    </row>
    <row r="24" spans="1:7" ht="12.75" x14ac:dyDescent="0.2">
      <c r="B24"/>
      <c r="C24"/>
      <c r="D24"/>
      <c r="E24"/>
      <c r="F24"/>
      <c r="G24"/>
    </row>
    <row r="25" spans="1:7" ht="12.75" x14ac:dyDescent="0.2">
      <c r="A25" s="2" t="s">
        <v>367</v>
      </c>
      <c r="B25" s="542" t="s">
        <v>368</v>
      </c>
      <c r="C25" s="543"/>
      <c r="D25" s="543"/>
      <c r="E25" s="543"/>
      <c r="F25" s="50"/>
      <c r="G25"/>
    </row>
    <row r="26" spans="1:7" ht="22.5" x14ac:dyDescent="0.2">
      <c r="A26" s="2" t="s">
        <v>367</v>
      </c>
      <c r="B26" s="52"/>
      <c r="C26" s="193" t="s">
        <v>369</v>
      </c>
      <c r="D26" s="193" t="s">
        <v>370</v>
      </c>
      <c r="E26" s="193" t="s">
        <v>371</v>
      </c>
      <c r="F26" s="193" t="s">
        <v>372</v>
      </c>
      <c r="G26" s="193" t="s">
        <v>373</v>
      </c>
    </row>
    <row r="27" spans="1:7" ht="12.75" x14ac:dyDescent="0.2">
      <c r="A27" s="2" t="s">
        <v>367</v>
      </c>
      <c r="B27" s="47" t="s">
        <v>374</v>
      </c>
      <c r="C27" s="177"/>
      <c r="D27" s="177"/>
      <c r="E27" s="177"/>
      <c r="F27" s="177" t="s">
        <v>70</v>
      </c>
      <c r="G27" s="177"/>
    </row>
    <row r="28" spans="1:7" ht="12.75" x14ac:dyDescent="0.2">
      <c r="A28" s="2" t="s">
        <v>367</v>
      </c>
      <c r="B28" s="47" t="s">
        <v>375</v>
      </c>
      <c r="C28" s="177" t="s">
        <v>70</v>
      </c>
      <c r="D28" s="177"/>
      <c r="E28" s="177"/>
      <c r="F28" s="177"/>
      <c r="G28" s="177"/>
    </row>
    <row r="29" spans="1:7" ht="25.5" x14ac:dyDescent="0.2">
      <c r="A29" s="2" t="s">
        <v>367</v>
      </c>
      <c r="B29" s="47" t="s">
        <v>376</v>
      </c>
      <c r="C29" s="177"/>
      <c r="D29" s="177"/>
      <c r="E29" s="177"/>
      <c r="F29" s="177"/>
      <c r="G29" s="177" t="s">
        <v>70</v>
      </c>
    </row>
    <row r="30" spans="1:7" ht="12.75" x14ac:dyDescent="0.2">
      <c r="A30" s="2" t="s">
        <v>367</v>
      </c>
      <c r="B30" s="47" t="s">
        <v>155</v>
      </c>
      <c r="C30" s="177"/>
      <c r="D30" s="177"/>
      <c r="E30" s="177"/>
      <c r="F30" s="177"/>
      <c r="G30" s="177" t="s">
        <v>70</v>
      </c>
    </row>
    <row r="31" spans="1:7" ht="12.75" x14ac:dyDescent="0.2">
      <c r="A31" s="2" t="s">
        <v>367</v>
      </c>
      <c r="B31" s="47" t="s">
        <v>151</v>
      </c>
      <c r="C31" s="177"/>
      <c r="D31" s="177"/>
      <c r="E31" s="177"/>
      <c r="F31" s="177" t="s">
        <v>70</v>
      </c>
      <c r="G31" s="177"/>
    </row>
    <row r="32" spans="1:7" ht="40.5" customHeight="1" x14ac:dyDescent="0.2">
      <c r="A32" s="2" t="s">
        <v>367</v>
      </c>
      <c r="B32" s="47" t="s">
        <v>377</v>
      </c>
      <c r="C32" s="177"/>
      <c r="D32" s="177"/>
      <c r="E32" s="177"/>
      <c r="F32" s="177" t="s">
        <v>70</v>
      </c>
      <c r="G32" s="177"/>
    </row>
    <row r="33" spans="1:7" ht="12.75" x14ac:dyDescent="0.2">
      <c r="B33"/>
      <c r="C33"/>
      <c r="D33"/>
      <c r="E33"/>
      <c r="F33"/>
      <c r="G33"/>
    </row>
    <row r="34" spans="1:7" ht="27" customHeight="1" x14ac:dyDescent="0.2">
      <c r="A34" s="2" t="s">
        <v>378</v>
      </c>
      <c r="B34" s="437" t="s">
        <v>379</v>
      </c>
      <c r="C34" s="437"/>
      <c r="D34" s="437"/>
      <c r="E34" s="194"/>
      <c r="F34" s="195"/>
      <c r="G34" s="191"/>
    </row>
    <row r="35" spans="1:7" ht="12.75" x14ac:dyDescent="0.2">
      <c r="B35"/>
      <c r="C35"/>
      <c r="D35"/>
      <c r="E35"/>
      <c r="F35"/>
      <c r="G35"/>
    </row>
    <row r="36" spans="1:7" ht="26.25" customHeight="1" x14ac:dyDescent="0.2">
      <c r="A36" s="2" t="s">
        <v>380</v>
      </c>
      <c r="B36" s="437" t="s">
        <v>381</v>
      </c>
      <c r="C36" s="437"/>
      <c r="D36" s="437"/>
      <c r="E36" s="196">
        <v>2.25</v>
      </c>
      <c r="F36" s="195"/>
      <c r="G36" s="191"/>
    </row>
    <row r="37" spans="1:7" ht="12.75" x14ac:dyDescent="0.2">
      <c r="B37"/>
      <c r="C37"/>
      <c r="D37"/>
      <c r="E37"/>
      <c r="F37"/>
      <c r="G37"/>
    </row>
    <row r="38" spans="1:7" ht="12.75" x14ac:dyDescent="0.2">
      <c r="A38" s="2" t="s">
        <v>382</v>
      </c>
      <c r="B38" s="536" t="s">
        <v>383</v>
      </c>
      <c r="G38" s="537"/>
    </row>
    <row r="39" spans="1:7" ht="12.75" x14ac:dyDescent="0.2">
      <c r="A39" s="2"/>
      <c r="B39" s="538"/>
      <c r="C39" s="539"/>
      <c r="D39" s="539"/>
      <c r="E39" s="539"/>
      <c r="F39" s="539"/>
      <c r="G39" s="540"/>
    </row>
    <row r="40" spans="1:7" ht="12.75" x14ac:dyDescent="0.2">
      <c r="B40"/>
      <c r="C40"/>
      <c r="D40"/>
      <c r="E40"/>
      <c r="F40"/>
      <c r="G40"/>
    </row>
    <row r="41" spans="1:7" ht="37.5" customHeight="1" x14ac:dyDescent="0.2">
      <c r="A41" s="2" t="s">
        <v>384</v>
      </c>
      <c r="B41" s="539" t="s">
        <v>385</v>
      </c>
      <c r="C41" s="539"/>
      <c r="D41" s="539"/>
      <c r="E41" s="539"/>
      <c r="F41" s="539"/>
      <c r="G41" s="539"/>
    </row>
    <row r="42" spans="1:7" ht="22.5" x14ac:dyDescent="0.2">
      <c r="A42" s="2" t="s">
        <v>384</v>
      </c>
      <c r="B42" s="52"/>
      <c r="C42" s="197" t="s">
        <v>386</v>
      </c>
      <c r="D42" s="197" t="s">
        <v>387</v>
      </c>
      <c r="E42" s="197" t="s">
        <v>388</v>
      </c>
      <c r="F42" s="197" t="s">
        <v>389</v>
      </c>
      <c r="G42" s="197" t="s">
        <v>390</v>
      </c>
    </row>
    <row r="43" spans="1:7" ht="12.75" x14ac:dyDescent="0.2">
      <c r="A43" s="2" t="s">
        <v>384</v>
      </c>
      <c r="B43" s="12" t="s">
        <v>359</v>
      </c>
      <c r="C43" s="198">
        <v>41699</v>
      </c>
      <c r="D43" s="198">
        <v>42156</v>
      </c>
      <c r="E43" s="199"/>
      <c r="F43" s="199"/>
      <c r="G43" s="24" t="s">
        <v>70</v>
      </c>
    </row>
    <row r="44" spans="1:7" ht="12.75" x14ac:dyDescent="0.2">
      <c r="A44" s="2" t="s">
        <v>384</v>
      </c>
      <c r="B44" s="12" t="s">
        <v>361</v>
      </c>
      <c r="C44" s="198" t="s">
        <v>211</v>
      </c>
      <c r="D44" s="198"/>
      <c r="E44" s="199"/>
      <c r="F44" s="199"/>
      <c r="G44" s="24"/>
    </row>
    <row r="45" spans="1:7" ht="12.75" x14ac:dyDescent="0.2">
      <c r="A45" s="2" t="s">
        <v>384</v>
      </c>
      <c r="B45" s="12" t="s">
        <v>362</v>
      </c>
      <c r="C45" s="198">
        <v>41927</v>
      </c>
      <c r="D45" s="198">
        <v>41958</v>
      </c>
      <c r="E45" s="199"/>
      <c r="F45" s="199"/>
      <c r="G45" s="24" t="s">
        <v>70</v>
      </c>
    </row>
    <row r="46" spans="1:7" ht="12.75" x14ac:dyDescent="0.2">
      <c r="A46" s="2" t="s">
        <v>384</v>
      </c>
      <c r="B46" s="12" t="s">
        <v>363</v>
      </c>
      <c r="C46" s="198">
        <v>41699</v>
      </c>
      <c r="D46" s="198">
        <v>41760</v>
      </c>
      <c r="E46" s="199"/>
      <c r="F46" s="199"/>
      <c r="G46" s="24" t="s">
        <v>70</v>
      </c>
    </row>
    <row r="47" spans="1:7" ht="12.75" x14ac:dyDescent="0.2">
      <c r="B47"/>
      <c r="C47"/>
      <c r="D47"/>
      <c r="E47"/>
      <c r="F47"/>
      <c r="G47"/>
    </row>
    <row r="48" spans="1:7" ht="12.75" customHeight="1" x14ac:dyDescent="0.2">
      <c r="A48" s="2" t="s">
        <v>391</v>
      </c>
      <c r="B48" s="529"/>
      <c r="C48" s="530"/>
      <c r="D48" s="531"/>
      <c r="E48" s="177" t="s">
        <v>12</v>
      </c>
      <c r="F48" s="177" t="s">
        <v>13</v>
      </c>
      <c r="G48" s="178"/>
    </row>
    <row r="49" spans="1:7" ht="26.25" customHeight="1" x14ac:dyDescent="0.2">
      <c r="A49" s="2" t="s">
        <v>391</v>
      </c>
      <c r="B49" s="426" t="s">
        <v>392</v>
      </c>
      <c r="C49" s="532"/>
      <c r="D49" s="533"/>
      <c r="E49" s="177"/>
      <c r="F49" s="177" t="s">
        <v>70</v>
      </c>
      <c r="G49" s="7"/>
    </row>
    <row r="50" spans="1:7" ht="12.75" x14ac:dyDescent="0.2">
      <c r="B50" s="180"/>
      <c r="C50" s="180"/>
      <c r="D50" s="180"/>
      <c r="E50" s="181"/>
      <c r="F50" s="181"/>
      <c r="G50"/>
    </row>
    <row r="51" spans="1:7" ht="12.75" x14ac:dyDescent="0.2">
      <c r="A51" s="2" t="s">
        <v>393</v>
      </c>
      <c r="B51" s="536" t="s">
        <v>394</v>
      </c>
      <c r="G51" s="537"/>
    </row>
    <row r="52" spans="1:7" ht="12.75" x14ac:dyDescent="0.2">
      <c r="A52" s="2"/>
      <c r="B52" s="538"/>
      <c r="C52" s="539"/>
      <c r="D52" s="539"/>
      <c r="E52" s="539"/>
      <c r="F52" s="539"/>
      <c r="G52" s="540"/>
    </row>
    <row r="53" spans="1:7" ht="12.75" x14ac:dyDescent="0.2">
      <c r="B53"/>
      <c r="C53"/>
      <c r="D53"/>
      <c r="E53"/>
      <c r="F53"/>
      <c r="G53"/>
    </row>
    <row r="54" spans="1:7" ht="15.75" x14ac:dyDescent="0.2">
      <c r="B54" s="544" t="s">
        <v>395</v>
      </c>
      <c r="C54" s="545"/>
      <c r="D54"/>
      <c r="E54"/>
      <c r="F54"/>
      <c r="G54"/>
    </row>
    <row r="55" spans="1:7" ht="27.75" customHeight="1" x14ac:dyDescent="0.2">
      <c r="A55" s="2" t="s">
        <v>396</v>
      </c>
      <c r="B55" s="437" t="s">
        <v>397</v>
      </c>
      <c r="C55" s="437"/>
      <c r="D55" s="437"/>
      <c r="E55" s="200" t="s">
        <v>398</v>
      </c>
      <c r="F55"/>
      <c r="G55" s="191"/>
    </row>
    <row r="56" spans="1:7" ht="12.75" x14ac:dyDescent="0.2">
      <c r="B56"/>
      <c r="C56"/>
      <c r="D56"/>
      <c r="E56"/>
      <c r="F56"/>
      <c r="G56"/>
    </row>
    <row r="57" spans="1:7" ht="12.75" x14ac:dyDescent="0.2">
      <c r="A57" s="2" t="s">
        <v>399</v>
      </c>
      <c r="B57" s="529"/>
      <c r="C57" s="530"/>
      <c r="D57" s="531"/>
      <c r="E57" s="177" t="s">
        <v>400</v>
      </c>
      <c r="F57" s="177" t="s">
        <v>401</v>
      </c>
      <c r="G57"/>
    </row>
    <row r="58" spans="1:7" ht="26.25" customHeight="1" x14ac:dyDescent="0.2">
      <c r="A58" s="2" t="s">
        <v>399</v>
      </c>
      <c r="B58" s="426" t="s">
        <v>402</v>
      </c>
      <c r="C58" s="532"/>
      <c r="D58" s="533"/>
      <c r="E58" s="177">
        <v>66</v>
      </c>
      <c r="F58" s="177" t="s">
        <v>403</v>
      </c>
      <c r="G58"/>
    </row>
    <row r="59" spans="1:7" ht="12.75" x14ac:dyDescent="0.2">
      <c r="B59"/>
      <c r="C59"/>
      <c r="D59"/>
      <c r="E59"/>
      <c r="F59"/>
      <c r="G59"/>
    </row>
    <row r="60" spans="1:7" ht="12.75" x14ac:dyDescent="0.2">
      <c r="A60" s="2" t="s">
        <v>404</v>
      </c>
      <c r="B60" s="529"/>
      <c r="C60" s="530"/>
      <c r="D60" s="531"/>
      <c r="E60" s="177" t="s">
        <v>400</v>
      </c>
      <c r="F60" s="177" t="s">
        <v>401</v>
      </c>
      <c r="G60"/>
    </row>
    <row r="61" spans="1:7" ht="27" customHeight="1" x14ac:dyDescent="0.2">
      <c r="A61" s="2" t="s">
        <v>404</v>
      </c>
      <c r="B61" s="426" t="s">
        <v>405</v>
      </c>
      <c r="C61" s="532"/>
      <c r="D61" s="533"/>
      <c r="E61" s="177" t="s">
        <v>211</v>
      </c>
      <c r="F61" s="177"/>
      <c r="G61"/>
    </row>
    <row r="62" spans="1:7" ht="12.75" x14ac:dyDescent="0.2">
      <c r="B62" s="43"/>
      <c r="C62" s="43"/>
      <c r="D62" s="43"/>
      <c r="E62" s="43"/>
      <c r="F62" s="43"/>
      <c r="G62" s="43"/>
    </row>
    <row r="63" spans="1:7" ht="27.75" customHeight="1" x14ac:dyDescent="0.2">
      <c r="A63" s="2" t="s">
        <v>406</v>
      </c>
      <c r="B63" s="437" t="s">
        <v>407</v>
      </c>
      <c r="C63" s="437"/>
      <c r="D63" s="437"/>
      <c r="E63" s="196" t="s">
        <v>211</v>
      </c>
      <c r="F63" s="201"/>
      <c r="G63" s="191"/>
    </row>
    <row r="64" spans="1:7" ht="12.75" x14ac:dyDescent="0.2">
      <c r="A64" s="2"/>
      <c r="B64" s="201"/>
      <c r="C64" s="201"/>
      <c r="D64" s="201"/>
      <c r="E64" s="201"/>
      <c r="F64" s="201"/>
      <c r="G64" s="191"/>
    </row>
    <row r="65" spans="1:7" ht="26.25" customHeight="1" x14ac:dyDescent="0.2">
      <c r="A65" s="2" t="s">
        <v>408</v>
      </c>
      <c r="B65" s="437" t="s">
        <v>409</v>
      </c>
      <c r="C65" s="437"/>
      <c r="D65" s="437"/>
      <c r="E65" s="196">
        <v>30</v>
      </c>
      <c r="F65" s="201"/>
      <c r="G65" s="191"/>
    </row>
    <row r="66" spans="1:7" ht="12.75" x14ac:dyDescent="0.2">
      <c r="A66" s="2"/>
      <c r="B66" s="201"/>
      <c r="C66" s="201"/>
      <c r="D66" s="201"/>
      <c r="E66" s="201"/>
      <c r="F66" s="201"/>
      <c r="G66" s="191"/>
    </row>
    <row r="67" spans="1:7" ht="12.75" customHeight="1" x14ac:dyDescent="0.2">
      <c r="A67" s="2" t="s">
        <v>410</v>
      </c>
      <c r="B67" s="534" t="s">
        <v>411</v>
      </c>
    </row>
    <row r="68" spans="1:7" ht="12.75" x14ac:dyDescent="0.2">
      <c r="A68" s="2"/>
      <c r="B68" s="535"/>
      <c r="C68" s="535"/>
      <c r="D68" s="535"/>
      <c r="E68" s="535"/>
      <c r="F68" s="535"/>
      <c r="G68" s="535"/>
    </row>
    <row r="69" spans="1:7" ht="12.75" x14ac:dyDescent="0.2">
      <c r="B69" s="535"/>
      <c r="C69" s="535"/>
      <c r="D69" s="535"/>
      <c r="E69" s="535"/>
      <c r="F69" s="535"/>
      <c r="G69" s="535"/>
    </row>
  </sheetData>
  <mergeCells count="27">
    <mergeCell ref="B14:C14"/>
    <mergeCell ref="A1:G1"/>
    <mergeCell ref="B4:D4"/>
    <mergeCell ref="B5:D5"/>
    <mergeCell ref="B6:D6"/>
    <mergeCell ref="B8:G8"/>
    <mergeCell ref="B67:G1048576"/>
    <mergeCell ref="B51:G52"/>
    <mergeCell ref="B15:D15"/>
    <mergeCell ref="B21:D21"/>
    <mergeCell ref="B22:D22"/>
    <mergeCell ref="B23:D23"/>
    <mergeCell ref="B25:E25"/>
    <mergeCell ref="B34:D34"/>
    <mergeCell ref="B36:D36"/>
    <mergeCell ref="B38:G39"/>
    <mergeCell ref="B41:G41"/>
    <mergeCell ref="B48:D48"/>
    <mergeCell ref="B49:D49"/>
    <mergeCell ref="B63:D63"/>
    <mergeCell ref="B65:D65"/>
    <mergeCell ref="B54:C54"/>
    <mergeCell ref="B55:D55"/>
    <mergeCell ref="B57:D57"/>
    <mergeCell ref="B58:D58"/>
    <mergeCell ref="B60:D60"/>
    <mergeCell ref="B61:D61"/>
  </mergeCells>
  <pageMargins left="0.75" right="0.75" top="1" bottom="1" header="0.5" footer="0.5"/>
  <pageSetup scale="75" orientation="portrait" r:id="rId1"/>
  <headerFooter alignWithMargins="0">
    <oddHeader>&amp;CCommon Data Set 2016-2017</oddHeader>
    <oddFooter>&amp;C&amp;A&amp;RPage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0"/>
  <sheetViews>
    <sheetView showGridLines="0" showRowColHeaders="0" showRuler="0" view="pageLayout" zoomScaleNormal="100" workbookViewId="0">
      <selection activeCell="B36" sqref="B36:B37"/>
    </sheetView>
  </sheetViews>
  <sheetFormatPr defaultColWidth="0" defaultRowHeight="12.75" customHeight="1" zeroHeight="1" x14ac:dyDescent="0.2"/>
  <cols>
    <col min="1" max="1" width="4.42578125" style="1" customWidth="1"/>
    <col min="2" max="2" width="66.28515625" customWidth="1"/>
    <col min="3" max="3" width="12.7109375" customWidth="1"/>
    <col min="4" max="4" width="9.140625" customWidth="1"/>
  </cols>
  <sheetData>
    <row r="1" spans="1:3" ht="18" x14ac:dyDescent="0.2">
      <c r="A1" s="421" t="s">
        <v>412</v>
      </c>
      <c r="B1" s="421"/>
      <c r="C1" s="421"/>
    </row>
    <row r="2" spans="1:3" ht="28.5" customHeight="1" x14ac:dyDescent="0.2">
      <c r="A2" s="2" t="s">
        <v>413</v>
      </c>
      <c r="B2" s="547" t="s">
        <v>414</v>
      </c>
      <c r="C2" s="548"/>
    </row>
    <row r="3" spans="1:3" x14ac:dyDescent="0.2">
      <c r="A3" s="2" t="s">
        <v>413</v>
      </c>
      <c r="B3" s="12" t="s">
        <v>415</v>
      </c>
      <c r="C3" s="202"/>
    </row>
    <row r="4" spans="1:3" x14ac:dyDescent="0.2">
      <c r="A4" s="2" t="s">
        <v>413</v>
      </c>
      <c r="B4" s="203" t="s">
        <v>416</v>
      </c>
      <c r="C4" s="202"/>
    </row>
    <row r="5" spans="1:3" x14ac:dyDescent="0.2">
      <c r="A5" s="2" t="s">
        <v>413</v>
      </c>
      <c r="B5" s="12" t="s">
        <v>417</v>
      </c>
      <c r="C5" s="202"/>
    </row>
    <row r="6" spans="1:3" x14ac:dyDescent="0.2">
      <c r="A6" s="2" t="s">
        <v>413</v>
      </c>
      <c r="B6" s="12" t="s">
        <v>418</v>
      </c>
      <c r="C6" s="202" t="s">
        <v>70</v>
      </c>
    </row>
    <row r="7" spans="1:3" x14ac:dyDescent="0.2">
      <c r="A7" s="2" t="s">
        <v>413</v>
      </c>
      <c r="B7" s="12" t="s">
        <v>419</v>
      </c>
      <c r="C7" s="202" t="s">
        <v>70</v>
      </c>
    </row>
    <row r="8" spans="1:3" x14ac:dyDescent="0.2">
      <c r="A8" s="2" t="s">
        <v>413</v>
      </c>
      <c r="B8" s="12" t="s">
        <v>420</v>
      </c>
      <c r="C8" s="202"/>
    </row>
    <row r="9" spans="1:3" x14ac:dyDescent="0.2">
      <c r="A9" s="2" t="s">
        <v>413</v>
      </c>
      <c r="B9" s="12" t="s">
        <v>421</v>
      </c>
      <c r="C9" s="202" t="s">
        <v>70</v>
      </c>
    </row>
    <row r="10" spans="1:3" x14ac:dyDescent="0.2">
      <c r="A10" s="2" t="s">
        <v>413</v>
      </c>
      <c r="B10" s="12" t="s">
        <v>422</v>
      </c>
      <c r="C10" s="202" t="s">
        <v>70</v>
      </c>
    </row>
    <row r="11" spans="1:3" x14ac:dyDescent="0.2">
      <c r="A11" s="2" t="s">
        <v>413</v>
      </c>
      <c r="B11" s="12" t="s">
        <v>423</v>
      </c>
      <c r="C11" s="202"/>
    </row>
    <row r="12" spans="1:3" x14ac:dyDescent="0.2">
      <c r="A12" s="2" t="s">
        <v>413</v>
      </c>
      <c r="B12" s="12" t="s">
        <v>424</v>
      </c>
      <c r="C12" s="202" t="s">
        <v>70</v>
      </c>
    </row>
    <row r="13" spans="1:3" x14ac:dyDescent="0.2">
      <c r="A13" s="2" t="s">
        <v>413</v>
      </c>
      <c r="B13" s="12" t="s">
        <v>425</v>
      </c>
      <c r="C13" s="202" t="s">
        <v>70</v>
      </c>
    </row>
    <row r="14" spans="1:3" x14ac:dyDescent="0.2">
      <c r="A14" s="2" t="s">
        <v>413</v>
      </c>
      <c r="B14" s="12" t="s">
        <v>426</v>
      </c>
      <c r="C14" s="202" t="s">
        <v>70</v>
      </c>
    </row>
    <row r="15" spans="1:3" x14ac:dyDescent="0.2">
      <c r="A15" s="2" t="s">
        <v>413</v>
      </c>
      <c r="B15" s="12" t="s">
        <v>427</v>
      </c>
      <c r="C15" s="202"/>
    </row>
    <row r="16" spans="1:3" x14ac:dyDescent="0.2">
      <c r="A16" s="2" t="s">
        <v>413</v>
      </c>
      <c r="B16" s="12" t="s">
        <v>428</v>
      </c>
      <c r="C16" s="202" t="s">
        <v>70</v>
      </c>
    </row>
    <row r="17" spans="1:3" x14ac:dyDescent="0.2">
      <c r="A17" s="2" t="s">
        <v>413</v>
      </c>
      <c r="B17" s="12" t="s">
        <v>429</v>
      </c>
      <c r="C17" s="202" t="s">
        <v>70</v>
      </c>
    </row>
    <row r="18" spans="1:3" x14ac:dyDescent="0.2">
      <c r="A18" s="2" t="s">
        <v>413</v>
      </c>
      <c r="B18" s="12" t="s">
        <v>430</v>
      </c>
      <c r="C18" s="202" t="s">
        <v>70</v>
      </c>
    </row>
    <row r="19" spans="1:3" x14ac:dyDescent="0.2">
      <c r="A19" s="2" t="s">
        <v>413</v>
      </c>
      <c r="B19" s="12" t="s">
        <v>431</v>
      </c>
      <c r="C19" s="202"/>
    </row>
    <row r="20" spans="1:3" x14ac:dyDescent="0.2">
      <c r="A20" s="2" t="s">
        <v>413</v>
      </c>
      <c r="B20" s="204" t="s">
        <v>432</v>
      </c>
      <c r="C20" s="202"/>
    </row>
    <row r="21" spans="1:3" x14ac:dyDescent="0.2">
      <c r="B21" s="549"/>
      <c r="C21" s="550"/>
    </row>
    <row r="22" spans="1:3" x14ac:dyDescent="0.2">
      <c r="B22" s="43"/>
      <c r="C22" s="43"/>
    </row>
    <row r="23" spans="1:3" x14ac:dyDescent="0.2">
      <c r="A23" s="2" t="s">
        <v>433</v>
      </c>
      <c r="B23" s="25" t="s">
        <v>434</v>
      </c>
    </row>
    <row r="24" spans="1:3" x14ac:dyDescent="0.2"/>
    <row r="25" spans="1:3" ht="24.75" customHeight="1" x14ac:dyDescent="0.2">
      <c r="A25" s="205" t="s">
        <v>435</v>
      </c>
      <c r="B25" s="201" t="s">
        <v>436</v>
      </c>
      <c r="C25" s="201"/>
    </row>
    <row r="26" spans="1:3" x14ac:dyDescent="0.2">
      <c r="A26" s="205" t="s">
        <v>435</v>
      </c>
      <c r="B26" s="12" t="s">
        <v>437</v>
      </c>
      <c r="C26" s="202" t="s">
        <v>70</v>
      </c>
    </row>
    <row r="27" spans="1:3" x14ac:dyDescent="0.2">
      <c r="A27" s="205" t="s">
        <v>435</v>
      </c>
      <c r="B27" s="12" t="s">
        <v>438</v>
      </c>
      <c r="C27" s="202"/>
    </row>
    <row r="28" spans="1:3" x14ac:dyDescent="0.2">
      <c r="A28" s="205" t="s">
        <v>435</v>
      </c>
      <c r="B28" s="12" t="s">
        <v>439</v>
      </c>
      <c r="C28" s="202" t="s">
        <v>70</v>
      </c>
    </row>
    <row r="29" spans="1:3" x14ac:dyDescent="0.2">
      <c r="A29" s="205" t="s">
        <v>435</v>
      </c>
      <c r="B29" s="12" t="s">
        <v>440</v>
      </c>
      <c r="C29" s="202"/>
    </row>
    <row r="30" spans="1:3" x14ac:dyDescent="0.2">
      <c r="A30" s="205" t="s">
        <v>435</v>
      </c>
      <c r="B30" s="12" t="s">
        <v>128</v>
      </c>
      <c r="C30" s="202" t="s">
        <v>70</v>
      </c>
    </row>
    <row r="31" spans="1:3" x14ac:dyDescent="0.2">
      <c r="A31" s="205" t="s">
        <v>435</v>
      </c>
      <c r="B31" s="12" t="s">
        <v>441</v>
      </c>
      <c r="C31" s="202" t="s">
        <v>70</v>
      </c>
    </row>
    <row r="32" spans="1:3" x14ac:dyDescent="0.2">
      <c r="A32" s="205" t="s">
        <v>435</v>
      </c>
      <c r="B32" s="12" t="s">
        <v>123</v>
      </c>
      <c r="C32" s="202" t="s">
        <v>70</v>
      </c>
    </row>
    <row r="33" spans="1:3" x14ac:dyDescent="0.2">
      <c r="A33" s="205" t="s">
        <v>435</v>
      </c>
      <c r="B33" s="12" t="s">
        <v>442</v>
      </c>
      <c r="C33" s="202"/>
    </row>
    <row r="34" spans="1:3" x14ac:dyDescent="0.2">
      <c r="A34" s="205" t="s">
        <v>435</v>
      </c>
      <c r="B34" s="12" t="s">
        <v>443</v>
      </c>
      <c r="C34" s="202" t="s">
        <v>70</v>
      </c>
    </row>
    <row r="35" spans="1:3" x14ac:dyDescent="0.2">
      <c r="A35" s="205" t="s">
        <v>435</v>
      </c>
      <c r="B35" s="12" t="s">
        <v>444</v>
      </c>
      <c r="C35" s="202" t="s">
        <v>70</v>
      </c>
    </row>
    <row r="36" spans="1:3" ht="12.75" customHeight="1" x14ac:dyDescent="0.2">
      <c r="A36" s="205" t="s">
        <v>435</v>
      </c>
      <c r="B36" s="551" t="s">
        <v>445</v>
      </c>
      <c r="C36" s="202" t="s">
        <v>70</v>
      </c>
    </row>
    <row r="37" spans="1:3" x14ac:dyDescent="0.2">
      <c r="B37" s="552"/>
      <c r="C37" s="206"/>
    </row>
    <row r="38" spans="1:3" x14ac:dyDescent="0.2"/>
    <row r="39" spans="1:3" ht="28.5" x14ac:dyDescent="0.2">
      <c r="B39" s="207" t="s">
        <v>446</v>
      </c>
    </row>
    <row r="40" spans="1:3" x14ac:dyDescent="0.2"/>
  </sheetData>
  <mergeCells count="4">
    <mergeCell ref="A1:C1"/>
    <mergeCell ref="B2:C2"/>
    <mergeCell ref="B21:C21"/>
    <mergeCell ref="B36:B37"/>
  </mergeCells>
  <pageMargins left="0.75" right="0.75" top="1" bottom="1" header="0.5" footer="0.5"/>
  <pageSetup scale="75" orientation="portrait" r:id="rId1"/>
  <headerFooter alignWithMargins="0">
    <oddHeader>&amp;CCommon Data Set 2016-2017</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8"/>
  <sheetViews>
    <sheetView showGridLines="0" showRowColHeaders="0" showRuler="0" view="pageLayout" zoomScaleNormal="100" workbookViewId="0">
      <selection activeCell="C26" sqref="C26"/>
    </sheetView>
  </sheetViews>
  <sheetFormatPr defaultColWidth="0" defaultRowHeight="12.75" customHeight="1" zeroHeight="1" x14ac:dyDescent="0.2"/>
  <cols>
    <col min="1" max="1" width="3.85546875" style="1" customWidth="1"/>
    <col min="2" max="2" width="27" customWidth="1"/>
    <col min="3" max="3" width="4.7109375" customWidth="1"/>
    <col min="4" max="4" width="10.7109375" customWidth="1"/>
    <col min="5" max="6" width="16.7109375" customWidth="1"/>
    <col min="7" max="7" width="9.140625" customWidth="1"/>
    <col min="8" max="8" width="0.7109375" customWidth="1"/>
  </cols>
  <sheetData>
    <row r="1" spans="1:6" ht="18" x14ac:dyDescent="0.2">
      <c r="A1" s="421" t="s">
        <v>447</v>
      </c>
      <c r="B1" s="421"/>
      <c r="C1" s="421"/>
      <c r="D1" s="421"/>
      <c r="E1" s="422"/>
      <c r="F1" s="422"/>
    </row>
    <row r="2" spans="1:6" ht="8.25" customHeight="1" x14ac:dyDescent="0.2"/>
    <row r="3" spans="1:6" ht="28.5" customHeight="1" x14ac:dyDescent="0.2">
      <c r="A3" s="182" t="s">
        <v>448</v>
      </c>
      <c r="B3" s="564" t="s">
        <v>449</v>
      </c>
      <c r="C3" s="564"/>
      <c r="D3" s="564"/>
      <c r="E3" s="565"/>
      <c r="F3" s="565"/>
    </row>
    <row r="4" spans="1:6" ht="37.5" customHeight="1" x14ac:dyDescent="0.2">
      <c r="A4" s="2" t="s">
        <v>448</v>
      </c>
      <c r="B4" s="566"/>
      <c r="C4" s="550"/>
      <c r="D4" s="550"/>
      <c r="E4" s="208" t="s">
        <v>450</v>
      </c>
      <c r="F4" s="209" t="s">
        <v>83</v>
      </c>
    </row>
    <row r="5" spans="1:6" ht="39.75" customHeight="1" x14ac:dyDescent="0.2">
      <c r="A5" s="2" t="s">
        <v>448</v>
      </c>
      <c r="B5" s="567" t="s">
        <v>451</v>
      </c>
      <c r="C5" s="568"/>
      <c r="D5" s="568"/>
      <c r="E5" s="210">
        <v>2.3099999999999999E-2</v>
      </c>
      <c r="F5" s="211">
        <v>0.02</v>
      </c>
    </row>
    <row r="6" spans="1:6" x14ac:dyDescent="0.2">
      <c r="A6" s="2" t="s">
        <v>448</v>
      </c>
      <c r="B6" s="435" t="s">
        <v>452</v>
      </c>
      <c r="C6" s="550"/>
      <c r="D6" s="550"/>
      <c r="E6" s="58">
        <f>78/2033</f>
        <v>3.8366945400885394E-2</v>
      </c>
      <c r="F6" s="211">
        <f>419/12213</f>
        <v>3.430770490460984E-2</v>
      </c>
    </row>
    <row r="7" spans="1:6" x14ac:dyDescent="0.2">
      <c r="A7" s="2" t="s">
        <v>448</v>
      </c>
      <c r="B7" s="435" t="s">
        <v>453</v>
      </c>
      <c r="C7" s="550"/>
      <c r="D7" s="550"/>
      <c r="E7" s="58">
        <f>137/2344</f>
        <v>5.8447098976109217E-2</v>
      </c>
      <c r="F7" s="211">
        <f>583/12210</f>
        <v>4.7747747747747746E-2</v>
      </c>
    </row>
    <row r="8" spans="1:6" ht="24.75" customHeight="1" x14ac:dyDescent="0.2">
      <c r="A8" s="2" t="s">
        <v>448</v>
      </c>
      <c r="B8" s="435" t="s">
        <v>454</v>
      </c>
      <c r="C8" s="550"/>
      <c r="D8" s="550"/>
      <c r="E8" s="58">
        <f>1796/4377</f>
        <v>0.41032670779072422</v>
      </c>
      <c r="F8" s="211">
        <f>4065/24423</f>
        <v>0.16644146910698931</v>
      </c>
    </row>
    <row r="9" spans="1:6" x14ac:dyDescent="0.2">
      <c r="A9" s="2" t="s">
        <v>448</v>
      </c>
      <c r="B9" s="435" t="s">
        <v>455</v>
      </c>
      <c r="C9" s="550"/>
      <c r="D9" s="550"/>
      <c r="E9" s="58">
        <v>0.59</v>
      </c>
      <c r="F9" s="211">
        <v>0.83</v>
      </c>
    </row>
    <row r="10" spans="1:6" x14ac:dyDescent="0.2">
      <c r="A10" s="2" t="s">
        <v>448</v>
      </c>
      <c r="B10" s="435" t="s">
        <v>456</v>
      </c>
      <c r="C10" s="550"/>
      <c r="D10" s="550"/>
      <c r="E10" s="58">
        <v>0</v>
      </c>
      <c r="F10" s="211">
        <v>0.15</v>
      </c>
    </row>
    <row r="11" spans="1:6" x14ac:dyDescent="0.2">
      <c r="A11" s="2" t="s">
        <v>448</v>
      </c>
      <c r="B11" s="435" t="s">
        <v>457</v>
      </c>
      <c r="C11" s="550"/>
      <c r="D11" s="550"/>
      <c r="E11" s="212">
        <v>18.079999999999998</v>
      </c>
      <c r="F11" s="212">
        <v>21.04</v>
      </c>
    </row>
    <row r="12" spans="1:6" x14ac:dyDescent="0.2">
      <c r="A12" s="2" t="s">
        <v>448</v>
      </c>
      <c r="B12" s="435" t="s">
        <v>458</v>
      </c>
      <c r="C12" s="550"/>
      <c r="D12" s="550"/>
      <c r="E12" s="212">
        <v>18.100000000000001</v>
      </c>
      <c r="F12" s="212">
        <v>21.85</v>
      </c>
    </row>
    <row r="13" spans="1:6" ht="9.75" customHeight="1" x14ac:dyDescent="0.2"/>
    <row r="14" spans="1:6" x14ac:dyDescent="0.2">
      <c r="A14" s="2" t="s">
        <v>459</v>
      </c>
      <c r="B14" s="555" t="s">
        <v>460</v>
      </c>
      <c r="C14" s="423"/>
      <c r="D14" s="423"/>
      <c r="E14" s="563"/>
      <c r="F14" s="563"/>
    </row>
    <row r="15" spans="1:6" x14ac:dyDescent="0.2">
      <c r="A15" s="2" t="s">
        <v>459</v>
      </c>
      <c r="B15" s="213" t="s">
        <v>461</v>
      </c>
      <c r="C15" s="24" t="s">
        <v>70</v>
      </c>
      <c r="D15" s="44"/>
      <c r="E15" s="214"/>
      <c r="F15" s="214"/>
    </row>
    <row r="16" spans="1:6" x14ac:dyDescent="0.2">
      <c r="A16" s="2" t="s">
        <v>459</v>
      </c>
      <c r="B16" s="47" t="s">
        <v>462</v>
      </c>
      <c r="C16" s="24" t="s">
        <v>70</v>
      </c>
    </row>
    <row r="17" spans="1:3" x14ac:dyDescent="0.2">
      <c r="A17" s="2" t="s">
        <v>459</v>
      </c>
      <c r="B17" s="47" t="s">
        <v>463</v>
      </c>
      <c r="C17" s="24" t="s">
        <v>70</v>
      </c>
    </row>
    <row r="18" spans="1:3" x14ac:dyDescent="0.2">
      <c r="A18" s="2" t="s">
        <v>459</v>
      </c>
      <c r="B18" s="47" t="s">
        <v>464</v>
      </c>
      <c r="C18" s="24" t="s">
        <v>70</v>
      </c>
    </row>
    <row r="19" spans="1:3" x14ac:dyDescent="0.2">
      <c r="A19" s="2" t="s">
        <v>459</v>
      </c>
      <c r="B19" s="47" t="s">
        <v>465</v>
      </c>
      <c r="C19" s="24"/>
    </row>
    <row r="20" spans="1:3" ht="25.5" x14ac:dyDescent="0.2">
      <c r="A20" s="2" t="s">
        <v>459</v>
      </c>
      <c r="B20" s="215" t="s">
        <v>466</v>
      </c>
      <c r="C20" s="24" t="s">
        <v>70</v>
      </c>
    </row>
    <row r="21" spans="1:3" x14ac:dyDescent="0.2">
      <c r="A21" s="2" t="s">
        <v>459</v>
      </c>
      <c r="B21" s="47" t="s">
        <v>467</v>
      </c>
      <c r="C21" s="24" t="s">
        <v>70</v>
      </c>
    </row>
    <row r="22" spans="1:3" x14ac:dyDescent="0.2">
      <c r="A22" s="2" t="s">
        <v>459</v>
      </c>
      <c r="B22" s="47" t="s">
        <v>468</v>
      </c>
      <c r="C22" s="24" t="s">
        <v>70</v>
      </c>
    </row>
    <row r="23" spans="1:3" x14ac:dyDescent="0.2">
      <c r="A23" s="2" t="s">
        <v>459</v>
      </c>
      <c r="B23" s="47" t="s">
        <v>469</v>
      </c>
      <c r="C23" s="24" t="s">
        <v>70</v>
      </c>
    </row>
    <row r="24" spans="1:3" x14ac:dyDescent="0.2">
      <c r="A24" s="2" t="s">
        <v>459</v>
      </c>
      <c r="B24" s="216" t="s">
        <v>470</v>
      </c>
      <c r="C24" s="24" t="s">
        <v>70</v>
      </c>
    </row>
    <row r="25" spans="1:3" x14ac:dyDescent="0.2">
      <c r="A25" s="2" t="s">
        <v>459</v>
      </c>
      <c r="B25" s="47" t="s">
        <v>471</v>
      </c>
      <c r="C25" s="24" t="s">
        <v>70</v>
      </c>
    </row>
    <row r="26" spans="1:3" x14ac:dyDescent="0.2">
      <c r="A26" s="2" t="s">
        <v>459</v>
      </c>
      <c r="B26" s="47" t="s">
        <v>472</v>
      </c>
      <c r="C26" s="24" t="s">
        <v>70</v>
      </c>
    </row>
    <row r="27" spans="1:3" x14ac:dyDescent="0.2">
      <c r="A27" s="2" t="s">
        <v>459</v>
      </c>
      <c r="B27" s="47" t="s">
        <v>473</v>
      </c>
      <c r="C27" s="24" t="s">
        <v>70</v>
      </c>
    </row>
    <row r="28" spans="1:3" x14ac:dyDescent="0.2">
      <c r="A28" s="2" t="s">
        <v>459</v>
      </c>
      <c r="B28" s="47" t="s">
        <v>474</v>
      </c>
      <c r="C28" s="24" t="s">
        <v>70</v>
      </c>
    </row>
    <row r="29" spans="1:3" x14ac:dyDescent="0.2">
      <c r="A29" s="2" t="s">
        <v>459</v>
      </c>
      <c r="B29" s="47" t="s">
        <v>475</v>
      </c>
      <c r="C29" s="24" t="s">
        <v>70</v>
      </c>
    </row>
    <row r="30" spans="1:3" x14ac:dyDescent="0.2">
      <c r="A30" s="2" t="s">
        <v>459</v>
      </c>
      <c r="B30" s="47" t="s">
        <v>476</v>
      </c>
      <c r="C30" s="24" t="s">
        <v>70</v>
      </c>
    </row>
    <row r="31" spans="1:3" x14ac:dyDescent="0.2">
      <c r="A31" s="2" t="s">
        <v>459</v>
      </c>
      <c r="B31" s="47" t="s">
        <v>477</v>
      </c>
      <c r="C31" s="24" t="s">
        <v>70</v>
      </c>
    </row>
    <row r="32" spans="1:3" x14ac:dyDescent="0.2">
      <c r="A32" s="2" t="s">
        <v>459</v>
      </c>
      <c r="B32" s="47" t="s">
        <v>478</v>
      </c>
      <c r="C32" s="24" t="s">
        <v>70</v>
      </c>
    </row>
    <row r="33" spans="1:8" x14ac:dyDescent="0.2">
      <c r="A33" s="2" t="s">
        <v>459</v>
      </c>
      <c r="B33" s="47" t="s">
        <v>479</v>
      </c>
      <c r="C33" s="24" t="s">
        <v>70</v>
      </c>
    </row>
    <row r="34" spans="1:8" x14ac:dyDescent="0.2">
      <c r="A34" s="2" t="s">
        <v>459</v>
      </c>
      <c r="B34" s="47" t="s">
        <v>480</v>
      </c>
      <c r="C34" s="24" t="s">
        <v>70</v>
      </c>
    </row>
    <row r="35" spans="1:8" x14ac:dyDescent="0.2">
      <c r="A35" s="2" t="s">
        <v>459</v>
      </c>
      <c r="B35" s="47" t="s">
        <v>481</v>
      </c>
      <c r="C35" s="24"/>
    </row>
    <row r="36" spans="1:8" ht="9" customHeight="1" x14ac:dyDescent="0.2"/>
    <row r="37" spans="1:8" x14ac:dyDescent="0.2">
      <c r="A37" s="2" t="s">
        <v>482</v>
      </c>
      <c r="B37" s="557" t="s">
        <v>483</v>
      </c>
      <c r="C37" s="539"/>
      <c r="D37" s="539"/>
      <c r="E37" s="558"/>
      <c r="F37" s="559"/>
      <c r="G37" s="57"/>
    </row>
    <row r="38" spans="1:8" s="220" customFormat="1" ht="25.5" x14ac:dyDescent="0.2">
      <c r="A38" s="2" t="s">
        <v>482</v>
      </c>
      <c r="B38" s="217"/>
      <c r="C38" s="560" t="s">
        <v>484</v>
      </c>
      <c r="D38" s="560"/>
      <c r="E38" s="218" t="s">
        <v>485</v>
      </c>
      <c r="F38" s="561" t="s">
        <v>486</v>
      </c>
      <c r="G38" s="562"/>
      <c r="H38" s="219"/>
    </row>
    <row r="39" spans="1:8" x14ac:dyDescent="0.2">
      <c r="A39" s="2" t="s">
        <v>482</v>
      </c>
      <c r="B39" s="221" t="s">
        <v>487</v>
      </c>
      <c r="C39" s="553" t="s">
        <v>70</v>
      </c>
      <c r="D39" s="554"/>
      <c r="E39" s="45"/>
      <c r="F39" s="426"/>
      <c r="G39" s="533"/>
      <c r="H39" s="4"/>
    </row>
    <row r="40" spans="1:8" x14ac:dyDescent="0.2">
      <c r="A40" s="2" t="s">
        <v>482</v>
      </c>
      <c r="B40" s="221" t="s">
        <v>488</v>
      </c>
      <c r="C40" s="553"/>
      <c r="D40" s="554"/>
      <c r="E40" s="45"/>
      <c r="F40" s="426"/>
      <c r="G40" s="533"/>
      <c r="H40" s="4"/>
    </row>
    <row r="41" spans="1:8" x14ac:dyDescent="0.2">
      <c r="A41" s="2" t="s">
        <v>482</v>
      </c>
      <c r="B41" s="221" t="s">
        <v>489</v>
      </c>
      <c r="C41" s="553" t="s">
        <v>70</v>
      </c>
      <c r="D41" s="554"/>
      <c r="E41" s="45"/>
      <c r="F41" s="426"/>
      <c r="G41" s="533"/>
      <c r="H41" s="4"/>
    </row>
    <row r="42" spans="1:8" ht="9" customHeight="1" x14ac:dyDescent="0.2"/>
    <row r="43" spans="1:8" ht="26.25" customHeight="1" x14ac:dyDescent="0.2">
      <c r="A43" s="2" t="s">
        <v>490</v>
      </c>
      <c r="B43" s="555" t="s">
        <v>491</v>
      </c>
      <c r="C43" s="423"/>
      <c r="D43" s="423"/>
      <c r="E43" s="423"/>
      <c r="F43" s="423"/>
    </row>
    <row r="44" spans="1:8" x14ac:dyDescent="0.2">
      <c r="A44" s="2" t="s">
        <v>490</v>
      </c>
      <c r="B44" s="47" t="s">
        <v>492</v>
      </c>
      <c r="C44" s="24" t="s">
        <v>70</v>
      </c>
    </row>
    <row r="45" spans="1:8" x14ac:dyDescent="0.2">
      <c r="A45" s="2" t="s">
        <v>490</v>
      </c>
      <c r="B45" s="47" t="s">
        <v>493</v>
      </c>
      <c r="C45" s="24"/>
    </row>
    <row r="46" spans="1:8" x14ac:dyDescent="0.2">
      <c r="A46" s="2" t="s">
        <v>490</v>
      </c>
      <c r="B46" s="47" t="s">
        <v>494</v>
      </c>
      <c r="C46" s="24"/>
    </row>
    <row r="47" spans="1:8" ht="25.5" x14ac:dyDescent="0.2">
      <c r="A47" s="2" t="s">
        <v>490</v>
      </c>
      <c r="B47" s="47" t="s">
        <v>495</v>
      </c>
      <c r="C47" s="24"/>
    </row>
    <row r="48" spans="1:8" x14ac:dyDescent="0.2">
      <c r="A48" s="2" t="s">
        <v>490</v>
      </c>
      <c r="B48" s="47" t="s">
        <v>496</v>
      </c>
      <c r="C48" s="24" t="s">
        <v>70</v>
      </c>
    </row>
    <row r="49" spans="1:4" ht="27.75" customHeight="1" x14ac:dyDescent="0.2">
      <c r="A49" s="2" t="s">
        <v>490</v>
      </c>
      <c r="B49" s="47" t="s">
        <v>497</v>
      </c>
      <c r="C49" s="24" t="s">
        <v>70</v>
      </c>
    </row>
    <row r="50" spans="1:4" ht="24.75" customHeight="1" x14ac:dyDescent="0.2">
      <c r="A50" s="2" t="s">
        <v>490</v>
      </c>
      <c r="B50" s="47" t="s">
        <v>498</v>
      </c>
      <c r="C50" s="24"/>
    </row>
    <row r="51" spans="1:4" x14ac:dyDescent="0.2">
      <c r="A51" s="2" t="s">
        <v>490</v>
      </c>
      <c r="B51" s="47" t="s">
        <v>499</v>
      </c>
      <c r="C51" s="24"/>
    </row>
    <row r="52" spans="1:4" x14ac:dyDescent="0.2">
      <c r="A52" s="2" t="s">
        <v>490</v>
      </c>
      <c r="B52" s="47" t="s">
        <v>500</v>
      </c>
      <c r="C52" s="24"/>
    </row>
    <row r="53" spans="1:4" x14ac:dyDescent="0.2">
      <c r="A53" s="2" t="s">
        <v>490</v>
      </c>
      <c r="B53" s="216" t="s">
        <v>501</v>
      </c>
      <c r="C53" s="24" t="s">
        <v>70</v>
      </c>
    </row>
    <row r="54" spans="1:4" x14ac:dyDescent="0.2">
      <c r="A54" s="2" t="s">
        <v>490</v>
      </c>
      <c r="B54" s="222" t="s">
        <v>502</v>
      </c>
      <c r="C54" s="24"/>
    </row>
    <row r="55" spans="1:4" ht="15.75" customHeight="1" x14ac:dyDescent="0.2">
      <c r="A55" s="2" t="s">
        <v>490</v>
      </c>
      <c r="B55" s="223" t="s">
        <v>503</v>
      </c>
      <c r="C55" s="24" t="s">
        <v>70</v>
      </c>
      <c r="D55" s="191"/>
    </row>
    <row r="56" spans="1:4" ht="13.5" customHeight="1" x14ac:dyDescent="0.2">
      <c r="A56" s="2"/>
      <c r="B56" s="224" t="s">
        <v>504</v>
      </c>
      <c r="C56" s="225"/>
      <c r="D56" s="191"/>
    </row>
    <row r="57" spans="1:4" ht="3.75" customHeight="1" x14ac:dyDescent="0.2">
      <c r="A57" s="2"/>
      <c r="B57" s="556"/>
      <c r="C57" s="556"/>
    </row>
    <row r="58" spans="1:4" ht="4.5" hidden="1" customHeight="1" x14ac:dyDescent="0.2"/>
  </sheetData>
  <mergeCells count="23">
    <mergeCell ref="B14:F14"/>
    <mergeCell ref="A1:F1"/>
    <mergeCell ref="B3:F3"/>
    <mergeCell ref="B4:D4"/>
    <mergeCell ref="B5:D5"/>
    <mergeCell ref="B6:D6"/>
    <mergeCell ref="B7:D7"/>
    <mergeCell ref="B8:D8"/>
    <mergeCell ref="B9:D9"/>
    <mergeCell ref="B10:D10"/>
    <mergeCell ref="B11:D11"/>
    <mergeCell ref="B12:D12"/>
    <mergeCell ref="C41:D41"/>
    <mergeCell ref="F41:G41"/>
    <mergeCell ref="B43:F43"/>
    <mergeCell ref="B57:C57"/>
    <mergeCell ref="B37:F37"/>
    <mergeCell ref="C38:D38"/>
    <mergeCell ref="F38:G38"/>
    <mergeCell ref="C39:D39"/>
    <mergeCell ref="F39:G39"/>
    <mergeCell ref="C40:D40"/>
    <mergeCell ref="F40:G40"/>
  </mergeCells>
  <pageMargins left="0.75" right="0.75" top="1" bottom="1" header="0.5" footer="0.5"/>
  <pageSetup scale="75" orientation="portrait" r:id="rId1"/>
  <headerFooter alignWithMargins="0">
    <oddHeader>&amp;CCommon Data Set 2016-2017</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7"/>
  <sheetViews>
    <sheetView showGridLines="0" showRowColHeaders="0" showRuler="0" zoomScaleNormal="100" workbookViewId="0">
      <selection activeCell="IX10" sqref="IX10"/>
    </sheetView>
  </sheetViews>
  <sheetFormatPr defaultColWidth="0" defaultRowHeight="12.75" customHeight="1" zeroHeight="1" x14ac:dyDescent="0.2"/>
  <cols>
    <col min="1" max="1" width="3.85546875" style="408" customWidth="1"/>
    <col min="2" max="2" width="29.28515625" style="416" customWidth="1"/>
    <col min="3" max="5" width="18.7109375" style="416" customWidth="1"/>
    <col min="6" max="6" width="0.7109375" style="416" customWidth="1"/>
    <col min="7" max="256" width="0" style="416" hidden="1"/>
    <col min="257" max="257" width="3.85546875" style="416" customWidth="1"/>
    <col min="258" max="258" width="29.28515625" style="416" customWidth="1"/>
    <col min="259" max="261" width="18.7109375" style="416" customWidth="1"/>
    <col min="262" max="262" width="0.7109375" style="416" customWidth="1"/>
    <col min="263" max="512" width="0" style="416" hidden="1"/>
    <col min="513" max="513" width="3.85546875" style="416" customWidth="1"/>
    <col min="514" max="514" width="29.28515625" style="416" customWidth="1"/>
    <col min="515" max="517" width="18.7109375" style="416" customWidth="1"/>
    <col min="518" max="518" width="0.7109375" style="416" customWidth="1"/>
    <col min="519" max="768" width="0" style="416" hidden="1"/>
    <col min="769" max="769" width="3.85546875" style="416" customWidth="1"/>
    <col min="770" max="770" width="29.28515625" style="416" customWidth="1"/>
    <col min="771" max="773" width="18.7109375" style="416" customWidth="1"/>
    <col min="774" max="774" width="0.7109375" style="416" customWidth="1"/>
    <col min="775" max="1024" width="0" style="416" hidden="1"/>
    <col min="1025" max="1025" width="3.85546875" style="416" customWidth="1"/>
    <col min="1026" max="1026" width="29.28515625" style="416" customWidth="1"/>
    <col min="1027" max="1029" width="18.7109375" style="416" customWidth="1"/>
    <col min="1030" max="1030" width="0.7109375" style="416" customWidth="1"/>
    <col min="1031" max="1280" width="0" style="416" hidden="1"/>
    <col min="1281" max="1281" width="3.85546875" style="416" customWidth="1"/>
    <col min="1282" max="1282" width="29.28515625" style="416" customWidth="1"/>
    <col min="1283" max="1285" width="18.7109375" style="416" customWidth="1"/>
    <col min="1286" max="1286" width="0.7109375" style="416" customWidth="1"/>
    <col min="1287" max="1536" width="0" style="416" hidden="1"/>
    <col min="1537" max="1537" width="3.85546875" style="416" customWidth="1"/>
    <col min="1538" max="1538" width="29.28515625" style="416" customWidth="1"/>
    <col min="1539" max="1541" width="18.7109375" style="416" customWidth="1"/>
    <col min="1542" max="1542" width="0.7109375" style="416" customWidth="1"/>
    <col min="1543" max="1792" width="0" style="416" hidden="1"/>
    <col min="1793" max="1793" width="3.85546875" style="416" customWidth="1"/>
    <col min="1794" max="1794" width="29.28515625" style="416" customWidth="1"/>
    <col min="1795" max="1797" width="18.7109375" style="416" customWidth="1"/>
    <col min="1798" max="1798" width="0.7109375" style="416" customWidth="1"/>
    <col min="1799" max="2048" width="0" style="416" hidden="1"/>
    <col min="2049" max="2049" width="3.85546875" style="416" customWidth="1"/>
    <col min="2050" max="2050" width="29.28515625" style="416" customWidth="1"/>
    <col min="2051" max="2053" width="18.7109375" style="416" customWidth="1"/>
    <col min="2054" max="2054" width="0.7109375" style="416" customWidth="1"/>
    <col min="2055" max="2304" width="0" style="416" hidden="1"/>
    <col min="2305" max="2305" width="3.85546875" style="416" customWidth="1"/>
    <col min="2306" max="2306" width="29.28515625" style="416" customWidth="1"/>
    <col min="2307" max="2309" width="18.7109375" style="416" customWidth="1"/>
    <col min="2310" max="2310" width="0.7109375" style="416" customWidth="1"/>
    <col min="2311" max="2560" width="0" style="416" hidden="1"/>
    <col min="2561" max="2561" width="3.85546875" style="416" customWidth="1"/>
    <col min="2562" max="2562" width="29.28515625" style="416" customWidth="1"/>
    <col min="2563" max="2565" width="18.7109375" style="416" customWidth="1"/>
    <col min="2566" max="2566" width="0.7109375" style="416" customWidth="1"/>
    <col min="2567" max="2816" width="0" style="416" hidden="1"/>
    <col min="2817" max="2817" width="3.85546875" style="416" customWidth="1"/>
    <col min="2818" max="2818" width="29.28515625" style="416" customWidth="1"/>
    <col min="2819" max="2821" width="18.7109375" style="416" customWidth="1"/>
    <col min="2822" max="2822" width="0.7109375" style="416" customWidth="1"/>
    <col min="2823" max="3072" width="0" style="416" hidden="1"/>
    <col min="3073" max="3073" width="3.85546875" style="416" customWidth="1"/>
    <col min="3074" max="3074" width="29.28515625" style="416" customWidth="1"/>
    <col min="3075" max="3077" width="18.7109375" style="416" customWidth="1"/>
    <col min="3078" max="3078" width="0.7109375" style="416" customWidth="1"/>
    <col min="3079" max="3328" width="0" style="416" hidden="1"/>
    <col min="3329" max="3329" width="3.85546875" style="416" customWidth="1"/>
    <col min="3330" max="3330" width="29.28515625" style="416" customWidth="1"/>
    <col min="3331" max="3333" width="18.7109375" style="416" customWidth="1"/>
    <col min="3334" max="3334" width="0.7109375" style="416" customWidth="1"/>
    <col min="3335" max="3584" width="0" style="416" hidden="1"/>
    <col min="3585" max="3585" width="3.85546875" style="416" customWidth="1"/>
    <col min="3586" max="3586" width="29.28515625" style="416" customWidth="1"/>
    <col min="3587" max="3589" width="18.7109375" style="416" customWidth="1"/>
    <col min="3590" max="3590" width="0.7109375" style="416" customWidth="1"/>
    <col min="3591" max="3840" width="0" style="416" hidden="1"/>
    <col min="3841" max="3841" width="3.85546875" style="416" customWidth="1"/>
    <col min="3842" max="3842" width="29.28515625" style="416" customWidth="1"/>
    <col min="3843" max="3845" width="18.7109375" style="416" customWidth="1"/>
    <col min="3846" max="3846" width="0.7109375" style="416" customWidth="1"/>
    <col min="3847" max="4096" width="0" style="416" hidden="1"/>
    <col min="4097" max="4097" width="3.85546875" style="416" customWidth="1"/>
    <col min="4098" max="4098" width="29.28515625" style="416" customWidth="1"/>
    <col min="4099" max="4101" width="18.7109375" style="416" customWidth="1"/>
    <col min="4102" max="4102" width="0.7109375" style="416" customWidth="1"/>
    <col min="4103" max="4352" width="0" style="416" hidden="1"/>
    <col min="4353" max="4353" width="3.85546875" style="416" customWidth="1"/>
    <col min="4354" max="4354" width="29.28515625" style="416" customWidth="1"/>
    <col min="4355" max="4357" width="18.7109375" style="416" customWidth="1"/>
    <col min="4358" max="4358" width="0.7109375" style="416" customWidth="1"/>
    <col min="4359" max="4608" width="0" style="416" hidden="1"/>
    <col min="4609" max="4609" width="3.85546875" style="416" customWidth="1"/>
    <col min="4610" max="4610" width="29.28515625" style="416" customWidth="1"/>
    <col min="4611" max="4613" width="18.7109375" style="416" customWidth="1"/>
    <col min="4614" max="4614" width="0.7109375" style="416" customWidth="1"/>
    <col min="4615" max="4864" width="0" style="416" hidden="1"/>
    <col min="4865" max="4865" width="3.85546875" style="416" customWidth="1"/>
    <col min="4866" max="4866" width="29.28515625" style="416" customWidth="1"/>
    <col min="4867" max="4869" width="18.7109375" style="416" customWidth="1"/>
    <col min="4870" max="4870" width="0.7109375" style="416" customWidth="1"/>
    <col min="4871" max="5120" width="0" style="416" hidden="1"/>
    <col min="5121" max="5121" width="3.85546875" style="416" customWidth="1"/>
    <col min="5122" max="5122" width="29.28515625" style="416" customWidth="1"/>
    <col min="5123" max="5125" width="18.7109375" style="416" customWidth="1"/>
    <col min="5126" max="5126" width="0.7109375" style="416" customWidth="1"/>
    <col min="5127" max="5376" width="0" style="416" hidden="1"/>
    <col min="5377" max="5377" width="3.85546875" style="416" customWidth="1"/>
    <col min="5378" max="5378" width="29.28515625" style="416" customWidth="1"/>
    <col min="5379" max="5381" width="18.7109375" style="416" customWidth="1"/>
    <col min="5382" max="5382" width="0.7109375" style="416" customWidth="1"/>
    <col min="5383" max="5632" width="0" style="416" hidden="1"/>
    <col min="5633" max="5633" width="3.85546875" style="416" customWidth="1"/>
    <col min="5634" max="5634" width="29.28515625" style="416" customWidth="1"/>
    <col min="5635" max="5637" width="18.7109375" style="416" customWidth="1"/>
    <col min="5638" max="5638" width="0.7109375" style="416" customWidth="1"/>
    <col min="5639" max="5888" width="0" style="416" hidden="1"/>
    <col min="5889" max="5889" width="3.85546875" style="416" customWidth="1"/>
    <col min="5890" max="5890" width="29.28515625" style="416" customWidth="1"/>
    <col min="5891" max="5893" width="18.7109375" style="416" customWidth="1"/>
    <col min="5894" max="5894" width="0.7109375" style="416" customWidth="1"/>
    <col min="5895" max="6144" width="0" style="416" hidden="1"/>
    <col min="6145" max="6145" width="3.85546875" style="416" customWidth="1"/>
    <col min="6146" max="6146" width="29.28515625" style="416" customWidth="1"/>
    <col min="6147" max="6149" width="18.7109375" style="416" customWidth="1"/>
    <col min="6150" max="6150" width="0.7109375" style="416" customWidth="1"/>
    <col min="6151" max="6400" width="0" style="416" hidden="1"/>
    <col min="6401" max="6401" width="3.85546875" style="416" customWidth="1"/>
    <col min="6402" max="6402" width="29.28515625" style="416" customWidth="1"/>
    <col min="6403" max="6405" width="18.7109375" style="416" customWidth="1"/>
    <col min="6406" max="6406" width="0.7109375" style="416" customWidth="1"/>
    <col min="6407" max="6656" width="0" style="416" hidden="1"/>
    <col min="6657" max="6657" width="3.85546875" style="416" customWidth="1"/>
    <col min="6658" max="6658" width="29.28515625" style="416" customWidth="1"/>
    <col min="6659" max="6661" width="18.7109375" style="416" customWidth="1"/>
    <col min="6662" max="6662" width="0.7109375" style="416" customWidth="1"/>
    <col min="6663" max="6912" width="0" style="416" hidden="1"/>
    <col min="6913" max="6913" width="3.85546875" style="416" customWidth="1"/>
    <col min="6914" max="6914" width="29.28515625" style="416" customWidth="1"/>
    <col min="6915" max="6917" width="18.7109375" style="416" customWidth="1"/>
    <col min="6918" max="6918" width="0.7109375" style="416" customWidth="1"/>
    <col min="6919" max="7168" width="0" style="416" hidden="1"/>
    <col min="7169" max="7169" width="3.85546875" style="416" customWidth="1"/>
    <col min="7170" max="7170" width="29.28515625" style="416" customWidth="1"/>
    <col min="7171" max="7173" width="18.7109375" style="416" customWidth="1"/>
    <col min="7174" max="7174" width="0.7109375" style="416" customWidth="1"/>
    <col min="7175" max="7424" width="0" style="416" hidden="1"/>
    <col min="7425" max="7425" width="3.85546875" style="416" customWidth="1"/>
    <col min="7426" max="7426" width="29.28515625" style="416" customWidth="1"/>
    <col min="7427" max="7429" width="18.7109375" style="416" customWidth="1"/>
    <col min="7430" max="7430" width="0.7109375" style="416" customWidth="1"/>
    <col min="7431" max="7680" width="0" style="416" hidden="1"/>
    <col min="7681" max="7681" width="3.85546875" style="416" customWidth="1"/>
    <col min="7682" max="7682" width="29.28515625" style="416" customWidth="1"/>
    <col min="7683" max="7685" width="18.7109375" style="416" customWidth="1"/>
    <col min="7686" max="7686" width="0.7109375" style="416" customWidth="1"/>
    <col min="7687" max="7936" width="0" style="416" hidden="1"/>
    <col min="7937" max="7937" width="3.85546875" style="416" customWidth="1"/>
    <col min="7938" max="7938" width="29.28515625" style="416" customWidth="1"/>
    <col min="7939" max="7941" width="18.7109375" style="416" customWidth="1"/>
    <col min="7942" max="7942" width="0.7109375" style="416" customWidth="1"/>
    <col min="7943" max="8192" width="0" style="416" hidden="1"/>
    <col min="8193" max="8193" width="3.85546875" style="416" customWidth="1"/>
    <col min="8194" max="8194" width="29.28515625" style="416" customWidth="1"/>
    <col min="8195" max="8197" width="18.7109375" style="416" customWidth="1"/>
    <col min="8198" max="8198" width="0.7109375" style="416" customWidth="1"/>
    <col min="8199" max="8448" width="0" style="416" hidden="1"/>
    <col min="8449" max="8449" width="3.85546875" style="416" customWidth="1"/>
    <col min="8450" max="8450" width="29.28515625" style="416" customWidth="1"/>
    <col min="8451" max="8453" width="18.7109375" style="416" customWidth="1"/>
    <col min="8454" max="8454" width="0.7109375" style="416" customWidth="1"/>
    <col min="8455" max="8704" width="0" style="416" hidden="1"/>
    <col min="8705" max="8705" width="3.85546875" style="416" customWidth="1"/>
    <col min="8706" max="8706" width="29.28515625" style="416" customWidth="1"/>
    <col min="8707" max="8709" width="18.7109375" style="416" customWidth="1"/>
    <col min="8710" max="8710" width="0.7109375" style="416" customWidth="1"/>
    <col min="8711" max="8960" width="0" style="416" hidden="1"/>
    <col min="8961" max="8961" width="3.85546875" style="416" customWidth="1"/>
    <col min="8962" max="8962" width="29.28515625" style="416" customWidth="1"/>
    <col min="8963" max="8965" width="18.7109375" style="416" customWidth="1"/>
    <col min="8966" max="8966" width="0.7109375" style="416" customWidth="1"/>
    <col min="8967" max="9216" width="0" style="416" hidden="1"/>
    <col min="9217" max="9217" width="3.85546875" style="416" customWidth="1"/>
    <col min="9218" max="9218" width="29.28515625" style="416" customWidth="1"/>
    <col min="9219" max="9221" width="18.7109375" style="416" customWidth="1"/>
    <col min="9222" max="9222" width="0.7109375" style="416" customWidth="1"/>
    <col min="9223" max="9472" width="0" style="416" hidden="1"/>
    <col min="9473" max="9473" width="3.85546875" style="416" customWidth="1"/>
    <col min="9474" max="9474" width="29.28515625" style="416" customWidth="1"/>
    <col min="9475" max="9477" width="18.7109375" style="416" customWidth="1"/>
    <col min="9478" max="9478" width="0.7109375" style="416" customWidth="1"/>
    <col min="9479" max="9728" width="0" style="416" hidden="1"/>
    <col min="9729" max="9729" width="3.85546875" style="416" customWidth="1"/>
    <col min="9730" max="9730" width="29.28515625" style="416" customWidth="1"/>
    <col min="9731" max="9733" width="18.7109375" style="416" customWidth="1"/>
    <col min="9734" max="9734" width="0.7109375" style="416" customWidth="1"/>
    <col min="9735" max="9984" width="0" style="416" hidden="1"/>
    <col min="9985" max="9985" width="3.85546875" style="416" customWidth="1"/>
    <col min="9986" max="9986" width="29.28515625" style="416" customWidth="1"/>
    <col min="9987" max="9989" width="18.7109375" style="416" customWidth="1"/>
    <col min="9990" max="9990" width="0.7109375" style="416" customWidth="1"/>
    <col min="9991" max="10240" width="0" style="416" hidden="1"/>
    <col min="10241" max="10241" width="3.85546875" style="416" customWidth="1"/>
    <col min="10242" max="10242" width="29.28515625" style="416" customWidth="1"/>
    <col min="10243" max="10245" width="18.7109375" style="416" customWidth="1"/>
    <col min="10246" max="10246" width="0.7109375" style="416" customWidth="1"/>
    <col min="10247" max="10496" width="0" style="416" hidden="1"/>
    <col min="10497" max="10497" width="3.85546875" style="416" customWidth="1"/>
    <col min="10498" max="10498" width="29.28515625" style="416" customWidth="1"/>
    <col min="10499" max="10501" width="18.7109375" style="416" customWidth="1"/>
    <col min="10502" max="10502" width="0.7109375" style="416" customWidth="1"/>
    <col min="10503" max="10752" width="0" style="416" hidden="1"/>
    <col min="10753" max="10753" width="3.85546875" style="416" customWidth="1"/>
    <col min="10754" max="10754" width="29.28515625" style="416" customWidth="1"/>
    <col min="10755" max="10757" width="18.7109375" style="416" customWidth="1"/>
    <col min="10758" max="10758" width="0.7109375" style="416" customWidth="1"/>
    <col min="10759" max="11008" width="0" style="416" hidden="1"/>
    <col min="11009" max="11009" width="3.85546875" style="416" customWidth="1"/>
    <col min="11010" max="11010" width="29.28515625" style="416" customWidth="1"/>
    <col min="11011" max="11013" width="18.7109375" style="416" customWidth="1"/>
    <col min="11014" max="11014" width="0.7109375" style="416" customWidth="1"/>
    <col min="11015" max="11264" width="0" style="416" hidden="1"/>
    <col min="11265" max="11265" width="3.85546875" style="416" customWidth="1"/>
    <col min="11266" max="11266" width="29.28515625" style="416" customWidth="1"/>
    <col min="11267" max="11269" width="18.7109375" style="416" customWidth="1"/>
    <col min="11270" max="11270" width="0.7109375" style="416" customWidth="1"/>
    <col min="11271" max="11520" width="0" style="416" hidden="1"/>
    <col min="11521" max="11521" width="3.85546875" style="416" customWidth="1"/>
    <col min="11522" max="11522" width="29.28515625" style="416" customWidth="1"/>
    <col min="11523" max="11525" width="18.7109375" style="416" customWidth="1"/>
    <col min="11526" max="11526" width="0.7109375" style="416" customWidth="1"/>
    <col min="11527" max="11776" width="0" style="416" hidden="1"/>
    <col min="11777" max="11777" width="3.85546875" style="416" customWidth="1"/>
    <col min="11778" max="11778" width="29.28515625" style="416" customWidth="1"/>
    <col min="11779" max="11781" width="18.7109375" style="416" customWidth="1"/>
    <col min="11782" max="11782" width="0.7109375" style="416" customWidth="1"/>
    <col min="11783" max="12032" width="0" style="416" hidden="1"/>
    <col min="12033" max="12033" width="3.85546875" style="416" customWidth="1"/>
    <col min="12034" max="12034" width="29.28515625" style="416" customWidth="1"/>
    <col min="12035" max="12037" width="18.7109375" style="416" customWidth="1"/>
    <col min="12038" max="12038" width="0.7109375" style="416" customWidth="1"/>
    <col min="12039" max="12288" width="0" style="416" hidden="1"/>
    <col min="12289" max="12289" width="3.85546875" style="416" customWidth="1"/>
    <col min="12290" max="12290" width="29.28515625" style="416" customWidth="1"/>
    <col min="12291" max="12293" width="18.7109375" style="416" customWidth="1"/>
    <col min="12294" max="12294" width="0.7109375" style="416" customWidth="1"/>
    <col min="12295" max="12544" width="0" style="416" hidden="1"/>
    <col min="12545" max="12545" width="3.85546875" style="416" customWidth="1"/>
    <col min="12546" max="12546" width="29.28515625" style="416" customWidth="1"/>
    <col min="12547" max="12549" width="18.7109375" style="416" customWidth="1"/>
    <col min="12550" max="12550" width="0.7109375" style="416" customWidth="1"/>
    <col min="12551" max="12800" width="0" style="416" hidden="1"/>
    <col min="12801" max="12801" width="3.85546875" style="416" customWidth="1"/>
    <col min="12802" max="12802" width="29.28515625" style="416" customWidth="1"/>
    <col min="12803" max="12805" width="18.7109375" style="416" customWidth="1"/>
    <col min="12806" max="12806" width="0.7109375" style="416" customWidth="1"/>
    <col min="12807" max="13056" width="0" style="416" hidden="1"/>
    <col min="13057" max="13057" width="3.85546875" style="416" customWidth="1"/>
    <col min="13058" max="13058" width="29.28515625" style="416" customWidth="1"/>
    <col min="13059" max="13061" width="18.7109375" style="416" customWidth="1"/>
    <col min="13062" max="13062" width="0.7109375" style="416" customWidth="1"/>
    <col min="13063" max="13312" width="0" style="416" hidden="1"/>
    <col min="13313" max="13313" width="3.85546875" style="416" customWidth="1"/>
    <col min="13314" max="13314" width="29.28515625" style="416" customWidth="1"/>
    <col min="13315" max="13317" width="18.7109375" style="416" customWidth="1"/>
    <col min="13318" max="13318" width="0.7109375" style="416" customWidth="1"/>
    <col min="13319" max="13568" width="0" style="416" hidden="1"/>
    <col min="13569" max="13569" width="3.85546875" style="416" customWidth="1"/>
    <col min="13570" max="13570" width="29.28515625" style="416" customWidth="1"/>
    <col min="13571" max="13573" width="18.7109375" style="416" customWidth="1"/>
    <col min="13574" max="13574" width="0.7109375" style="416" customWidth="1"/>
    <col min="13575" max="13824" width="0" style="416" hidden="1"/>
    <col min="13825" max="13825" width="3.85546875" style="416" customWidth="1"/>
    <col min="13826" max="13826" width="29.28515625" style="416" customWidth="1"/>
    <col min="13827" max="13829" width="18.7109375" style="416" customWidth="1"/>
    <col min="13830" max="13830" width="0.7109375" style="416" customWidth="1"/>
    <col min="13831" max="14080" width="0" style="416" hidden="1"/>
    <col min="14081" max="14081" width="3.85546875" style="416" customWidth="1"/>
    <col min="14082" max="14082" width="29.28515625" style="416" customWidth="1"/>
    <col min="14083" max="14085" width="18.7109375" style="416" customWidth="1"/>
    <col min="14086" max="14086" width="0.7109375" style="416" customWidth="1"/>
    <col min="14087" max="14336" width="0" style="416" hidden="1"/>
    <col min="14337" max="14337" width="3.85546875" style="416" customWidth="1"/>
    <col min="14338" max="14338" width="29.28515625" style="416" customWidth="1"/>
    <col min="14339" max="14341" width="18.7109375" style="416" customWidth="1"/>
    <col min="14342" max="14342" width="0.7109375" style="416" customWidth="1"/>
    <col min="14343" max="14592" width="0" style="416" hidden="1"/>
    <col min="14593" max="14593" width="3.85546875" style="416" customWidth="1"/>
    <col min="14594" max="14594" width="29.28515625" style="416" customWidth="1"/>
    <col min="14595" max="14597" width="18.7109375" style="416" customWidth="1"/>
    <col min="14598" max="14598" width="0.7109375" style="416" customWidth="1"/>
    <col min="14599" max="14848" width="0" style="416" hidden="1"/>
    <col min="14849" max="14849" width="3.85546875" style="416" customWidth="1"/>
    <col min="14850" max="14850" width="29.28515625" style="416" customWidth="1"/>
    <col min="14851" max="14853" width="18.7109375" style="416" customWidth="1"/>
    <col min="14854" max="14854" width="0.7109375" style="416" customWidth="1"/>
    <col min="14855" max="15104" width="0" style="416" hidden="1"/>
    <col min="15105" max="15105" width="3.85546875" style="416" customWidth="1"/>
    <col min="15106" max="15106" width="29.28515625" style="416" customWidth="1"/>
    <col min="15107" max="15109" width="18.7109375" style="416" customWidth="1"/>
    <col min="15110" max="15110" width="0.7109375" style="416" customWidth="1"/>
    <col min="15111" max="15360" width="0" style="416" hidden="1"/>
    <col min="15361" max="15361" width="3.85546875" style="416" customWidth="1"/>
    <col min="15362" max="15362" width="29.28515625" style="416" customWidth="1"/>
    <col min="15363" max="15365" width="18.7109375" style="416" customWidth="1"/>
    <col min="15366" max="15366" width="0.7109375" style="416" customWidth="1"/>
    <col min="15367" max="15616" width="0" style="416" hidden="1"/>
    <col min="15617" max="15617" width="3.85546875" style="416" customWidth="1"/>
    <col min="15618" max="15618" width="29.28515625" style="416" customWidth="1"/>
    <col min="15619" max="15621" width="18.7109375" style="416" customWidth="1"/>
    <col min="15622" max="15622" width="0.7109375" style="416" customWidth="1"/>
    <col min="15623" max="15872" width="0" style="416" hidden="1"/>
    <col min="15873" max="15873" width="3.85546875" style="416" customWidth="1"/>
    <col min="15874" max="15874" width="29.28515625" style="416" customWidth="1"/>
    <col min="15875" max="15877" width="18.7109375" style="416" customWidth="1"/>
    <col min="15878" max="15878" width="0.7109375" style="416" customWidth="1"/>
    <col min="15879" max="16128" width="0" style="416" hidden="1"/>
    <col min="16129" max="16129" width="3.85546875" style="416" customWidth="1"/>
    <col min="16130" max="16130" width="29.28515625" style="416" customWidth="1"/>
    <col min="16131" max="16133" width="18.7109375" style="416" customWidth="1"/>
    <col min="16134" max="16134" width="0.7109375" style="416" customWidth="1"/>
    <col min="16135" max="16384" width="0" style="416" hidden="1"/>
  </cols>
  <sheetData>
    <row r="1" spans="1:5" ht="18" x14ac:dyDescent="0.2">
      <c r="A1" s="421" t="s">
        <v>941</v>
      </c>
      <c r="B1" s="421"/>
      <c r="C1" s="421"/>
      <c r="D1" s="421"/>
      <c r="E1" s="421"/>
    </row>
    <row r="2" spans="1:5" ht="18" x14ac:dyDescent="0.2">
      <c r="A2" s="353"/>
      <c r="B2" s="353"/>
      <c r="C2" s="353"/>
      <c r="D2" s="353"/>
      <c r="E2" s="353"/>
    </row>
    <row r="3" spans="1:5" s="250" customFormat="1" x14ac:dyDescent="0.2">
      <c r="A3" s="18" t="s">
        <v>942</v>
      </c>
      <c r="B3" s="354" t="s">
        <v>943</v>
      </c>
      <c r="C3" s="354"/>
      <c r="D3" s="354"/>
      <c r="E3" s="354"/>
    </row>
    <row r="4" spans="1:5" x14ac:dyDescent="0.2"/>
    <row r="5" spans="1:5" ht="27.75" customHeight="1" x14ac:dyDescent="0.2">
      <c r="B5" s="555" t="s">
        <v>944</v>
      </c>
      <c r="C5" s="555"/>
      <c r="D5" s="555"/>
      <c r="E5" s="555"/>
    </row>
    <row r="6" spans="1:5" s="57" customFormat="1" x14ac:dyDescent="0.2">
      <c r="A6" s="410"/>
      <c r="B6" s="407"/>
      <c r="C6" s="407"/>
      <c r="D6" s="407"/>
      <c r="E6" s="407"/>
    </row>
    <row r="7" spans="1:5" s="57" customFormat="1" ht="38.25" customHeight="1" x14ac:dyDescent="0.2">
      <c r="A7" s="355"/>
      <c r="B7" s="574" t="s">
        <v>945</v>
      </c>
      <c r="C7" s="436"/>
      <c r="D7" s="436"/>
      <c r="E7" s="436"/>
    </row>
    <row r="8" spans="1:5" s="57" customFormat="1" x14ac:dyDescent="0.2">
      <c r="A8" s="410"/>
      <c r="B8" s="411"/>
      <c r="C8" s="407"/>
      <c r="D8" s="409"/>
      <c r="E8" s="356"/>
    </row>
    <row r="9" spans="1:5" x14ac:dyDescent="0.2">
      <c r="A9" s="415"/>
      <c r="B9" s="415"/>
      <c r="C9" s="415"/>
      <c r="D9" s="415"/>
      <c r="E9" s="415"/>
    </row>
    <row r="10" spans="1:5" ht="117" customHeight="1" x14ac:dyDescent="0.2">
      <c r="A10" s="18" t="s">
        <v>946</v>
      </c>
      <c r="B10" s="575" t="s">
        <v>947</v>
      </c>
      <c r="C10" s="436"/>
      <c r="D10" s="436"/>
      <c r="E10" s="436"/>
    </row>
    <row r="11" spans="1:5" x14ac:dyDescent="0.2">
      <c r="A11" s="415"/>
      <c r="C11" s="271"/>
      <c r="D11" s="415"/>
      <c r="E11" s="415"/>
    </row>
    <row r="12" spans="1:5" x14ac:dyDescent="0.2">
      <c r="A12" s="415" t="s">
        <v>946</v>
      </c>
      <c r="B12" s="413"/>
      <c r="C12" s="51" t="s">
        <v>948</v>
      </c>
      <c r="D12" s="51" t="s">
        <v>83</v>
      </c>
    </row>
    <row r="13" spans="1:5" ht="25.5" x14ac:dyDescent="0.2">
      <c r="A13" s="415" t="s">
        <v>946</v>
      </c>
      <c r="B13" s="405" t="s">
        <v>949</v>
      </c>
      <c r="C13" s="357"/>
      <c r="D13" s="357"/>
    </row>
    <row r="14" spans="1:5" ht="38.25" x14ac:dyDescent="0.2">
      <c r="A14" s="415" t="s">
        <v>946</v>
      </c>
      <c r="B14" s="405" t="s">
        <v>950</v>
      </c>
      <c r="C14" s="357">
        <v>6634.5</v>
      </c>
      <c r="D14" s="357">
        <v>6634.5</v>
      </c>
    </row>
    <row r="15" spans="1:5" ht="25.5" x14ac:dyDescent="0.2">
      <c r="A15" s="415" t="s">
        <v>946</v>
      </c>
      <c r="B15" s="405" t="s">
        <v>951</v>
      </c>
      <c r="C15" s="357">
        <v>6634.5</v>
      </c>
      <c r="D15" s="357">
        <v>6634.5</v>
      </c>
    </row>
    <row r="16" spans="1:5" ht="25.5" x14ac:dyDescent="0.2">
      <c r="A16" s="415" t="s">
        <v>946</v>
      </c>
      <c r="B16" s="405" t="s">
        <v>952</v>
      </c>
      <c r="C16" s="357">
        <v>20634</v>
      </c>
      <c r="D16" s="357">
        <v>20634</v>
      </c>
    </row>
    <row r="17" spans="1:5" ht="25.5" x14ac:dyDescent="0.2">
      <c r="A17" s="415" t="s">
        <v>946</v>
      </c>
      <c r="B17" s="406" t="s">
        <v>953</v>
      </c>
      <c r="C17" s="357">
        <v>20634</v>
      </c>
      <c r="D17" s="357">
        <v>20634</v>
      </c>
    </row>
    <row r="18" spans="1:5" x14ac:dyDescent="0.2">
      <c r="A18" s="415"/>
      <c r="B18" s="358"/>
      <c r="C18" s="359"/>
      <c r="D18" s="360"/>
    </row>
    <row r="19" spans="1:5" x14ac:dyDescent="0.2">
      <c r="A19" s="415" t="s">
        <v>946</v>
      </c>
      <c r="B19" s="406" t="s">
        <v>954</v>
      </c>
      <c r="C19" s="357">
        <v>2745</v>
      </c>
      <c r="D19" s="357">
        <v>2745</v>
      </c>
    </row>
    <row r="20" spans="1:5" x14ac:dyDescent="0.2">
      <c r="A20" s="415"/>
      <c r="B20" s="358"/>
      <c r="C20" s="359"/>
      <c r="D20" s="360"/>
    </row>
    <row r="21" spans="1:5" ht="25.5" x14ac:dyDescent="0.2">
      <c r="A21" s="415" t="s">
        <v>946</v>
      </c>
      <c r="B21" s="406" t="s">
        <v>955</v>
      </c>
      <c r="C21" s="357">
        <v>7190</v>
      </c>
      <c r="D21" s="357">
        <v>7190</v>
      </c>
    </row>
    <row r="22" spans="1:5" ht="25.5" x14ac:dyDescent="0.2">
      <c r="A22" s="415" t="s">
        <v>946</v>
      </c>
      <c r="B22" s="406" t="s">
        <v>956</v>
      </c>
      <c r="C22" s="357">
        <v>4490</v>
      </c>
      <c r="D22" s="357">
        <v>4490</v>
      </c>
    </row>
    <row r="23" spans="1:5" ht="25.5" x14ac:dyDescent="0.2">
      <c r="A23" s="415" t="s">
        <v>946</v>
      </c>
      <c r="B23" s="406" t="s">
        <v>957</v>
      </c>
      <c r="C23" s="357">
        <v>2700</v>
      </c>
      <c r="D23" s="357">
        <v>2700</v>
      </c>
    </row>
    <row r="24" spans="1:5" x14ac:dyDescent="0.2"/>
    <row r="25" spans="1:5" ht="38.25" customHeight="1" x14ac:dyDescent="0.2">
      <c r="A25" s="415" t="s">
        <v>946</v>
      </c>
      <c r="B25" s="576" t="s">
        <v>958</v>
      </c>
      <c r="C25" s="439"/>
      <c r="D25" s="272"/>
    </row>
    <row r="26" spans="1:5" x14ac:dyDescent="0.2">
      <c r="A26" s="415"/>
      <c r="B26" s="4"/>
      <c r="C26" s="4"/>
      <c r="D26" s="274"/>
    </row>
    <row r="27" spans="1:5" x14ac:dyDescent="0.2">
      <c r="A27" s="415" t="s">
        <v>946</v>
      </c>
      <c r="B27" s="569" t="s">
        <v>959</v>
      </c>
      <c r="C27" s="570"/>
      <c r="D27" s="570"/>
      <c r="E27" s="571"/>
    </row>
    <row r="28" spans="1:5" x14ac:dyDescent="0.2">
      <c r="A28" s="415"/>
      <c r="B28" s="572"/>
      <c r="C28" s="424"/>
      <c r="D28" s="424"/>
      <c r="E28" s="573"/>
    </row>
    <row r="29" spans="1:5" x14ac:dyDescent="0.2"/>
    <row r="30" spans="1:5" x14ac:dyDescent="0.2">
      <c r="A30" s="415" t="s">
        <v>960</v>
      </c>
      <c r="B30" s="529"/>
      <c r="C30" s="531"/>
      <c r="D30" s="177" t="s">
        <v>961</v>
      </c>
      <c r="E30" s="177" t="s">
        <v>962</v>
      </c>
    </row>
    <row r="31" spans="1:5" ht="25.5" customHeight="1" x14ac:dyDescent="0.2">
      <c r="A31" s="415" t="s">
        <v>960</v>
      </c>
      <c r="B31" s="579" t="s">
        <v>963</v>
      </c>
      <c r="C31" s="580"/>
      <c r="D31" s="212">
        <v>15</v>
      </c>
      <c r="E31" s="212">
        <v>15</v>
      </c>
    </row>
    <row r="32" spans="1:5" x14ac:dyDescent="0.2"/>
    <row r="33" spans="1:5" x14ac:dyDescent="0.2">
      <c r="A33" s="415" t="s">
        <v>964</v>
      </c>
      <c r="B33" s="529"/>
      <c r="C33" s="531"/>
      <c r="D33" s="177" t="s">
        <v>12</v>
      </c>
      <c r="E33" s="177" t="s">
        <v>13</v>
      </c>
    </row>
    <row r="34" spans="1:5" ht="27.75" customHeight="1" x14ac:dyDescent="0.2">
      <c r="A34" s="415" t="s">
        <v>964</v>
      </c>
      <c r="B34" s="579" t="s">
        <v>965</v>
      </c>
      <c r="C34" s="580"/>
      <c r="D34" s="24"/>
      <c r="E34" s="24" t="s">
        <v>70</v>
      </c>
    </row>
    <row r="35" spans="1:5" x14ac:dyDescent="0.2"/>
    <row r="36" spans="1:5" x14ac:dyDescent="0.2">
      <c r="A36" s="415" t="s">
        <v>966</v>
      </c>
      <c r="D36" s="177" t="s">
        <v>12</v>
      </c>
      <c r="E36" s="177" t="s">
        <v>13</v>
      </c>
    </row>
    <row r="37" spans="1:5" ht="28.5" customHeight="1" x14ac:dyDescent="0.2">
      <c r="A37" s="415" t="s">
        <v>966</v>
      </c>
      <c r="B37" s="577" t="s">
        <v>967</v>
      </c>
      <c r="C37" s="578"/>
      <c r="D37" s="24"/>
      <c r="E37" s="24" t="s">
        <v>70</v>
      </c>
    </row>
    <row r="38" spans="1:5" ht="28.5" customHeight="1" x14ac:dyDescent="0.2">
      <c r="A38" s="415" t="s">
        <v>966</v>
      </c>
      <c r="B38" s="577"/>
      <c r="C38" s="578"/>
      <c r="D38" s="24" t="s">
        <v>968</v>
      </c>
      <c r="E38" s="361"/>
    </row>
    <row r="39" spans="1:5" ht="28.5" customHeight="1" x14ac:dyDescent="0.2">
      <c r="A39" s="415" t="s">
        <v>966</v>
      </c>
      <c r="B39" s="577" t="s">
        <v>969</v>
      </c>
      <c r="C39" s="578"/>
      <c r="D39" s="362"/>
      <c r="E39" s="361"/>
    </row>
    <row r="40" spans="1:5" x14ac:dyDescent="0.2">
      <c r="B40" s="434"/>
      <c r="C40" s="434"/>
      <c r="D40" s="434"/>
      <c r="E40" s="434"/>
    </row>
    <row r="41" spans="1:5" ht="19.5" customHeight="1" x14ac:dyDescent="0.2">
      <c r="A41" s="415" t="s">
        <v>970</v>
      </c>
      <c r="B41" s="539" t="s">
        <v>971</v>
      </c>
      <c r="C41" s="424"/>
      <c r="D41" s="424"/>
      <c r="E41" s="424"/>
    </row>
    <row r="42" spans="1:5" ht="25.5" x14ac:dyDescent="0.2">
      <c r="A42" s="415" t="s">
        <v>970</v>
      </c>
      <c r="B42" s="413"/>
      <c r="C42" s="412" t="s">
        <v>972</v>
      </c>
      <c r="D42" s="412" t="s">
        <v>973</v>
      </c>
      <c r="E42" s="412" t="s">
        <v>974</v>
      </c>
    </row>
    <row r="43" spans="1:5" x14ac:dyDescent="0.2">
      <c r="A43" s="415" t="s">
        <v>970</v>
      </c>
      <c r="B43" s="414" t="s">
        <v>975</v>
      </c>
      <c r="C43" s="272">
        <v>1500</v>
      </c>
      <c r="D43" s="272">
        <v>1500</v>
      </c>
      <c r="E43" s="272">
        <v>1500</v>
      </c>
    </row>
    <row r="44" spans="1:5" x14ac:dyDescent="0.2">
      <c r="A44" s="415" t="s">
        <v>970</v>
      </c>
      <c r="B44" s="414" t="s">
        <v>976</v>
      </c>
      <c r="C44" s="363"/>
      <c r="D44" s="363"/>
      <c r="E44" s="272"/>
    </row>
    <row r="45" spans="1:5" x14ac:dyDescent="0.2">
      <c r="A45" s="415" t="s">
        <v>970</v>
      </c>
      <c r="B45" s="414" t="s">
        <v>977</v>
      </c>
      <c r="C45" s="363"/>
      <c r="D45" s="272"/>
      <c r="E45" s="272"/>
    </row>
    <row r="46" spans="1:5" ht="51" x14ac:dyDescent="0.2">
      <c r="A46" s="415" t="s">
        <v>970</v>
      </c>
      <c r="B46" s="33" t="s">
        <v>978</v>
      </c>
      <c r="C46" s="363"/>
      <c r="D46" s="363"/>
      <c r="E46" s="272">
        <v>11234</v>
      </c>
    </row>
    <row r="47" spans="1:5" x14ac:dyDescent="0.2">
      <c r="A47" s="415" t="s">
        <v>970</v>
      </c>
      <c r="B47" s="414" t="s">
        <v>979</v>
      </c>
      <c r="C47" s="272">
        <v>676</v>
      </c>
      <c r="D47" s="272">
        <v>2160</v>
      </c>
      <c r="E47" s="272">
        <v>2760</v>
      </c>
    </row>
    <row r="48" spans="1:5" x14ac:dyDescent="0.2">
      <c r="A48" s="415" t="s">
        <v>970</v>
      </c>
      <c r="B48" s="414" t="s">
        <v>980</v>
      </c>
      <c r="C48" s="272">
        <v>1836</v>
      </c>
      <c r="D48" s="272">
        <v>1296</v>
      </c>
      <c r="E48" s="272">
        <v>1836</v>
      </c>
    </row>
    <row r="49" spans="1:3" x14ac:dyDescent="0.2"/>
    <row r="50" spans="1:3" x14ac:dyDescent="0.2"/>
    <row r="51" spans="1:3" x14ac:dyDescent="0.2">
      <c r="A51" s="415" t="s">
        <v>981</v>
      </c>
      <c r="B51" s="564" t="s">
        <v>982</v>
      </c>
      <c r="C51" s="564"/>
    </row>
    <row r="52" spans="1:3" ht="25.5" x14ac:dyDescent="0.2">
      <c r="A52" s="415" t="s">
        <v>981</v>
      </c>
      <c r="B52" s="405" t="s">
        <v>983</v>
      </c>
      <c r="C52" s="364"/>
    </row>
    <row r="53" spans="1:3" ht="25.5" x14ac:dyDescent="0.2">
      <c r="A53" s="415" t="s">
        <v>981</v>
      </c>
      <c r="B53" s="405" t="s">
        <v>984</v>
      </c>
      <c r="C53" s="364">
        <v>221.15</v>
      </c>
    </row>
    <row r="54" spans="1:3" ht="25.5" x14ac:dyDescent="0.2">
      <c r="A54" s="415" t="s">
        <v>981</v>
      </c>
      <c r="B54" s="405" t="s">
        <v>951</v>
      </c>
      <c r="C54" s="364">
        <v>221.15</v>
      </c>
    </row>
    <row r="55" spans="1:3" ht="25.5" x14ac:dyDescent="0.2">
      <c r="A55" s="415" t="s">
        <v>981</v>
      </c>
      <c r="B55" s="405" t="s">
        <v>985</v>
      </c>
      <c r="C55" s="364">
        <v>687.8</v>
      </c>
    </row>
    <row r="56" spans="1:3" ht="25.5" x14ac:dyDescent="0.2">
      <c r="A56" s="415" t="s">
        <v>981</v>
      </c>
      <c r="B56" s="405" t="s">
        <v>986</v>
      </c>
      <c r="C56" s="364">
        <v>687.8</v>
      </c>
    </row>
    <row r="57" spans="1:3" x14ac:dyDescent="0.2"/>
  </sheetData>
  <mergeCells count="16">
    <mergeCell ref="B39:C39"/>
    <mergeCell ref="B40:E40"/>
    <mergeCell ref="B41:E41"/>
    <mergeCell ref="B51:C51"/>
    <mergeCell ref="B30:C30"/>
    <mergeCell ref="B31:C31"/>
    <mergeCell ref="B33:C33"/>
    <mergeCell ref="B34:C34"/>
    <mergeCell ref="B37:C37"/>
    <mergeCell ref="B38:C38"/>
    <mergeCell ref="B27:E28"/>
    <mergeCell ref="A1:E1"/>
    <mergeCell ref="B5:E5"/>
    <mergeCell ref="B7:E7"/>
    <mergeCell ref="B10:E10"/>
    <mergeCell ref="B25:C25"/>
  </mergeCells>
  <pageMargins left="0.75" right="0.75" top="1" bottom="1" header="0.5" footer="0.5"/>
  <pageSetup scale="75" orientation="portrait" r:id="rId1"/>
  <headerFooter alignWithMargins="0">
    <oddHeader>&amp;CCommon Data Set 2016-2017</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68"/>
  <sheetViews>
    <sheetView showGridLines="0" showRowColHeaders="0" showRuler="0" zoomScaleNormal="100" workbookViewId="0">
      <selection activeCell="F52" sqref="F52"/>
    </sheetView>
  </sheetViews>
  <sheetFormatPr defaultColWidth="0" defaultRowHeight="12.75" zeroHeight="1" x14ac:dyDescent="0.2"/>
  <cols>
    <col min="1" max="1" width="4.7109375" style="1" customWidth="1"/>
    <col min="2" max="2" width="2.5703125" customWidth="1"/>
    <col min="3" max="3" width="41" customWidth="1"/>
    <col min="4" max="6" width="14.28515625" customWidth="1"/>
    <col min="7" max="7" width="9.140625" customWidth="1"/>
  </cols>
  <sheetData>
    <row r="1" spans="1:6" ht="18" x14ac:dyDescent="0.2">
      <c r="A1" s="421" t="s">
        <v>505</v>
      </c>
      <c r="B1" s="421"/>
      <c r="C1" s="421"/>
      <c r="D1" s="421"/>
      <c r="E1" s="421"/>
      <c r="F1" s="421"/>
    </row>
    <row r="2" spans="1:6" x14ac:dyDescent="0.2"/>
    <row r="3" spans="1:6" ht="15.75" x14ac:dyDescent="0.2">
      <c r="B3" s="544" t="s">
        <v>506</v>
      </c>
      <c r="C3" s="545"/>
      <c r="D3" s="545"/>
    </row>
    <row r="4" spans="1:6" ht="116.25" customHeight="1" x14ac:dyDescent="0.2">
      <c r="A4" s="182"/>
      <c r="B4" s="615" t="s">
        <v>507</v>
      </c>
      <c r="C4" s="423"/>
      <c r="D4" s="423"/>
      <c r="E4" s="423"/>
      <c r="F4" s="423"/>
    </row>
    <row r="5" spans="1:6" x14ac:dyDescent="0.2">
      <c r="A5" s="182"/>
      <c r="B5" s="226"/>
      <c r="C5" s="44"/>
      <c r="D5" s="44"/>
      <c r="E5" s="44"/>
      <c r="F5" s="44"/>
    </row>
    <row r="6" spans="1:6" ht="25.5" x14ac:dyDescent="0.2">
      <c r="A6" s="182" t="s">
        <v>508</v>
      </c>
      <c r="B6" s="616"/>
      <c r="C6" s="617"/>
      <c r="D6" s="617"/>
      <c r="E6" s="184" t="s">
        <v>509</v>
      </c>
      <c r="F6" s="218" t="s">
        <v>510</v>
      </c>
    </row>
    <row r="7" spans="1:6" ht="27" customHeight="1" x14ac:dyDescent="0.2">
      <c r="A7" s="2" t="s">
        <v>508</v>
      </c>
      <c r="B7" s="417" t="s">
        <v>511</v>
      </c>
      <c r="C7" s="435"/>
      <c r="D7" s="435"/>
      <c r="E7" s="227"/>
      <c r="F7" s="227" t="s">
        <v>70</v>
      </c>
    </row>
    <row r="8" spans="1:6" x14ac:dyDescent="0.2">
      <c r="A8" s="2"/>
      <c r="B8" s="228"/>
      <c r="C8" s="4"/>
      <c r="D8" s="4"/>
      <c r="E8" s="229"/>
      <c r="F8" s="229"/>
    </row>
    <row r="9" spans="1:6" x14ac:dyDescent="0.2">
      <c r="A9" s="2" t="s">
        <v>512</v>
      </c>
      <c r="B9" s="436" t="s">
        <v>513</v>
      </c>
      <c r="C9" s="436"/>
      <c r="D9" s="436"/>
      <c r="E9" s="436"/>
      <c r="F9" s="436"/>
    </row>
    <row r="10" spans="1:6" x14ac:dyDescent="0.2">
      <c r="A10" s="2" t="s">
        <v>512</v>
      </c>
      <c r="B10" s="611" t="s">
        <v>514</v>
      </c>
      <c r="C10" s="611"/>
      <c r="D10" s="24" t="s">
        <v>70</v>
      </c>
    </row>
    <row r="11" spans="1:6" x14ac:dyDescent="0.2">
      <c r="A11" s="2" t="s">
        <v>512</v>
      </c>
      <c r="B11" s="586" t="s">
        <v>515</v>
      </c>
      <c r="C11" s="586"/>
      <c r="D11" s="24"/>
    </row>
    <row r="12" spans="1:6" x14ac:dyDescent="0.2">
      <c r="A12" s="2" t="s">
        <v>512</v>
      </c>
      <c r="B12" s="586" t="s">
        <v>516</v>
      </c>
      <c r="C12" s="586"/>
      <c r="D12" s="24"/>
    </row>
    <row r="13" spans="1:6" x14ac:dyDescent="0.2"/>
    <row r="14" spans="1:6" ht="59.25" x14ac:dyDescent="0.2">
      <c r="A14" s="2" t="s">
        <v>508</v>
      </c>
      <c r="B14" s="612"/>
      <c r="C14" s="613"/>
      <c r="D14" s="614"/>
      <c r="E14" s="230" t="s">
        <v>517</v>
      </c>
      <c r="F14" s="230" t="s">
        <v>518</v>
      </c>
    </row>
    <row r="15" spans="1:6" ht="15" x14ac:dyDescent="0.25">
      <c r="A15" s="2" t="s">
        <v>508</v>
      </c>
      <c r="B15" s="607" t="s">
        <v>519</v>
      </c>
      <c r="C15" s="608"/>
      <c r="D15" s="608"/>
      <c r="E15" s="608"/>
      <c r="F15" s="609"/>
    </row>
    <row r="16" spans="1:6" x14ac:dyDescent="0.2">
      <c r="A16" s="2" t="s">
        <v>508</v>
      </c>
      <c r="B16" s="576" t="s">
        <v>520</v>
      </c>
      <c r="C16" s="438"/>
      <c r="D16" s="439"/>
      <c r="E16" s="231">
        <v>44956446</v>
      </c>
      <c r="F16" s="231">
        <v>379637</v>
      </c>
    </row>
    <row r="17" spans="1:6" ht="26.25" customHeight="1" x14ac:dyDescent="0.2">
      <c r="A17" s="2" t="s">
        <v>508</v>
      </c>
      <c r="B17" s="576" t="s">
        <v>521</v>
      </c>
      <c r="C17" s="438"/>
      <c r="D17" s="439"/>
      <c r="E17" s="231">
        <v>16908528</v>
      </c>
      <c r="F17" s="231">
        <v>28000</v>
      </c>
    </row>
    <row r="18" spans="1:6" ht="40.5" customHeight="1" x14ac:dyDescent="0.2">
      <c r="A18" s="2" t="s">
        <v>508</v>
      </c>
      <c r="B18" s="577" t="s">
        <v>522</v>
      </c>
      <c r="C18" s="610"/>
      <c r="D18" s="578"/>
      <c r="E18" s="231">
        <v>23311501.030000001</v>
      </c>
      <c r="F18" s="231">
        <v>3101875.39</v>
      </c>
    </row>
    <row r="19" spans="1:6" ht="27.75" customHeight="1" x14ac:dyDescent="0.2">
      <c r="A19" s="2" t="s">
        <v>508</v>
      </c>
      <c r="B19" s="576" t="s">
        <v>523</v>
      </c>
      <c r="C19" s="438"/>
      <c r="D19" s="439"/>
      <c r="E19" s="231">
        <v>5431797.6399999997</v>
      </c>
      <c r="F19" s="231">
        <v>1468858.95</v>
      </c>
    </row>
    <row r="20" spans="1:6" x14ac:dyDescent="0.2">
      <c r="A20" s="2" t="s">
        <v>508</v>
      </c>
      <c r="B20" s="604" t="s">
        <v>524</v>
      </c>
      <c r="C20" s="605"/>
      <c r="D20" s="606"/>
      <c r="E20" s="232">
        <f>SUM(E16:E19)</f>
        <v>90608272.670000002</v>
      </c>
      <c r="F20" s="232">
        <f>SUM(F16:F19)</f>
        <v>4978371.34</v>
      </c>
    </row>
    <row r="21" spans="1:6" ht="15" x14ac:dyDescent="0.25">
      <c r="A21" s="2" t="s">
        <v>508</v>
      </c>
      <c r="B21" s="607" t="s">
        <v>525</v>
      </c>
      <c r="C21" s="608"/>
      <c r="D21" s="608"/>
      <c r="E21" s="608"/>
      <c r="F21" s="609"/>
    </row>
    <row r="22" spans="1:6" x14ac:dyDescent="0.2">
      <c r="A22" s="2" t="s">
        <v>508</v>
      </c>
      <c r="B22" s="576" t="s">
        <v>526</v>
      </c>
      <c r="C22" s="438"/>
      <c r="D22" s="439"/>
      <c r="E22" s="233">
        <v>42219946</v>
      </c>
      <c r="F22" s="233">
        <v>41134697.840000004</v>
      </c>
    </row>
    <row r="23" spans="1:6" x14ac:dyDescent="0.2">
      <c r="A23" s="2" t="s">
        <v>508</v>
      </c>
      <c r="B23" s="576" t="s">
        <v>527</v>
      </c>
      <c r="C23" s="438"/>
      <c r="D23" s="439"/>
      <c r="E23" s="233">
        <v>1007795.39</v>
      </c>
      <c r="F23" s="52"/>
    </row>
    <row r="24" spans="1:6" ht="25.5" customHeight="1" x14ac:dyDescent="0.2">
      <c r="A24" s="2" t="s">
        <v>508</v>
      </c>
      <c r="B24" s="576" t="s">
        <v>528</v>
      </c>
      <c r="C24" s="438"/>
      <c r="D24" s="439"/>
      <c r="E24" s="233">
        <v>1806042</v>
      </c>
      <c r="F24" s="234"/>
    </row>
    <row r="25" spans="1:6" x14ac:dyDescent="0.2">
      <c r="A25" s="2" t="s">
        <v>508</v>
      </c>
      <c r="B25" s="604" t="s">
        <v>529</v>
      </c>
      <c r="C25" s="605"/>
      <c r="D25" s="606"/>
      <c r="E25" s="232">
        <f>SUM(E22:E24)</f>
        <v>45033783.390000001</v>
      </c>
      <c r="F25" s="232">
        <f>SUM(F22,F24)</f>
        <v>41134697.840000004</v>
      </c>
    </row>
    <row r="26" spans="1:6" ht="15" x14ac:dyDescent="0.25">
      <c r="A26" s="2" t="s">
        <v>508</v>
      </c>
      <c r="B26" s="607" t="s">
        <v>530</v>
      </c>
      <c r="C26" s="608"/>
      <c r="D26" s="608"/>
      <c r="E26" s="608"/>
      <c r="F26" s="609"/>
    </row>
    <row r="27" spans="1:6" x14ac:dyDescent="0.2">
      <c r="A27" s="2" t="s">
        <v>508</v>
      </c>
      <c r="B27" s="426" t="s">
        <v>531</v>
      </c>
      <c r="C27" s="532"/>
      <c r="D27" s="533"/>
      <c r="E27" s="233"/>
      <c r="F27" s="233">
        <v>13097686</v>
      </c>
    </row>
    <row r="28" spans="1:6" ht="38.25" customHeight="1" x14ac:dyDescent="0.2">
      <c r="A28" s="2" t="s">
        <v>508</v>
      </c>
      <c r="B28" s="426" t="s">
        <v>532</v>
      </c>
      <c r="C28" s="532"/>
      <c r="D28" s="533"/>
      <c r="E28" s="233"/>
      <c r="F28" s="233"/>
    </row>
    <row r="29" spans="1:6" x14ac:dyDescent="0.2">
      <c r="A29" s="2" t="s">
        <v>508</v>
      </c>
      <c r="B29" s="426" t="s">
        <v>533</v>
      </c>
      <c r="C29" s="532"/>
      <c r="D29" s="533"/>
      <c r="E29" s="233">
        <v>1607542.68</v>
      </c>
      <c r="F29" s="233">
        <v>2920894.94</v>
      </c>
    </row>
    <row r="30" spans="1:6" x14ac:dyDescent="0.2"/>
    <row r="31" spans="1:6" ht="87" customHeight="1" x14ac:dyDescent="0.2">
      <c r="A31" s="2" t="s">
        <v>534</v>
      </c>
      <c r="B31" s="555" t="s">
        <v>535</v>
      </c>
      <c r="C31" s="436"/>
      <c r="D31" s="436"/>
      <c r="E31" s="436"/>
      <c r="F31" s="436"/>
    </row>
    <row r="32" spans="1:6" ht="36" x14ac:dyDescent="0.2">
      <c r="A32" s="2" t="s">
        <v>534</v>
      </c>
      <c r="B32" s="235"/>
      <c r="C32" s="236"/>
      <c r="D32" s="237" t="s">
        <v>536</v>
      </c>
      <c r="E32" s="237" t="s">
        <v>537</v>
      </c>
      <c r="F32" s="237" t="s">
        <v>538</v>
      </c>
    </row>
    <row r="33" spans="1:6" ht="36" x14ac:dyDescent="0.2">
      <c r="A33" s="182" t="s">
        <v>534</v>
      </c>
      <c r="B33" s="238" t="s">
        <v>539</v>
      </c>
      <c r="C33" s="239" t="s">
        <v>540</v>
      </c>
      <c r="D33" s="240">
        <v>4898</v>
      </c>
      <c r="E33" s="240">
        <v>20039</v>
      </c>
      <c r="F33" s="240">
        <v>3882</v>
      </c>
    </row>
    <row r="34" spans="1:6" ht="24.75" customHeight="1" x14ac:dyDescent="0.2">
      <c r="A34" s="2" t="s">
        <v>534</v>
      </c>
      <c r="B34" s="238" t="s">
        <v>541</v>
      </c>
      <c r="C34" s="239" t="s">
        <v>542</v>
      </c>
      <c r="D34" s="240">
        <v>4186</v>
      </c>
      <c r="E34" s="240">
        <v>15632</v>
      </c>
      <c r="F34" s="240">
        <v>2590</v>
      </c>
    </row>
    <row r="35" spans="1:6" ht="24" x14ac:dyDescent="0.2">
      <c r="A35" s="2" t="s">
        <v>534</v>
      </c>
      <c r="B35" s="238" t="s">
        <v>543</v>
      </c>
      <c r="C35" s="239" t="s">
        <v>544</v>
      </c>
      <c r="D35" s="240">
        <v>3284</v>
      </c>
      <c r="E35" s="240">
        <v>13304</v>
      </c>
      <c r="F35" s="240">
        <v>2275</v>
      </c>
    </row>
    <row r="36" spans="1:6" ht="24" x14ac:dyDescent="0.2">
      <c r="A36" s="2" t="s">
        <v>534</v>
      </c>
      <c r="B36" s="238" t="s">
        <v>545</v>
      </c>
      <c r="C36" s="239" t="s">
        <v>546</v>
      </c>
      <c r="D36" s="240">
        <v>3183</v>
      </c>
      <c r="E36" s="240">
        <v>12934</v>
      </c>
      <c r="F36" s="240">
        <v>2078</v>
      </c>
    </row>
    <row r="37" spans="1:6" ht="24" x14ac:dyDescent="0.2">
      <c r="A37" s="2" t="s">
        <v>534</v>
      </c>
      <c r="B37" s="238" t="s">
        <v>547</v>
      </c>
      <c r="C37" s="239" t="s">
        <v>548</v>
      </c>
      <c r="D37" s="240">
        <v>2796</v>
      </c>
      <c r="E37" s="240">
        <v>11207</v>
      </c>
      <c r="F37" s="240">
        <v>1699</v>
      </c>
    </row>
    <row r="38" spans="1:6" ht="24" x14ac:dyDescent="0.2">
      <c r="A38" s="2" t="s">
        <v>534</v>
      </c>
      <c r="B38" s="238" t="s">
        <v>549</v>
      </c>
      <c r="C38" s="239" t="s">
        <v>550</v>
      </c>
      <c r="D38" s="240">
        <v>2121</v>
      </c>
      <c r="E38" s="240">
        <v>9222</v>
      </c>
      <c r="F38" s="240">
        <v>1406</v>
      </c>
    </row>
    <row r="39" spans="1:6" ht="24" x14ac:dyDescent="0.2">
      <c r="A39" s="2" t="s">
        <v>534</v>
      </c>
      <c r="B39" s="238" t="s">
        <v>551</v>
      </c>
      <c r="C39" s="239" t="s">
        <v>552</v>
      </c>
      <c r="D39" s="240">
        <v>77</v>
      </c>
      <c r="E39" s="240">
        <v>252</v>
      </c>
      <c r="F39" s="240">
        <v>49</v>
      </c>
    </row>
    <row r="40" spans="1:6" ht="36" x14ac:dyDescent="0.2">
      <c r="A40" s="2" t="s">
        <v>534</v>
      </c>
      <c r="B40" s="238" t="s">
        <v>553</v>
      </c>
      <c r="C40" s="239" t="s">
        <v>554</v>
      </c>
      <c r="D40" s="240">
        <v>196</v>
      </c>
      <c r="E40" s="240">
        <v>609</v>
      </c>
      <c r="F40" s="240">
        <v>71</v>
      </c>
    </row>
    <row r="41" spans="1:6" ht="72" x14ac:dyDescent="0.2">
      <c r="A41" s="2" t="s">
        <v>534</v>
      </c>
      <c r="B41" s="238" t="s">
        <v>555</v>
      </c>
      <c r="C41" s="239" t="s">
        <v>556</v>
      </c>
      <c r="D41" s="241">
        <v>0.56573212343735302</v>
      </c>
      <c r="E41" s="241">
        <v>0.52671559569173998</v>
      </c>
      <c r="F41" s="241">
        <v>0.36988042667429</v>
      </c>
    </row>
    <row r="42" spans="1:6" ht="48" x14ac:dyDescent="0.2">
      <c r="A42" s="2" t="s">
        <v>534</v>
      </c>
      <c r="B42" s="238" t="s">
        <v>557</v>
      </c>
      <c r="C42" s="239" t="s">
        <v>558</v>
      </c>
      <c r="D42" s="242">
        <v>10174.045086096899</v>
      </c>
      <c r="E42" s="242">
        <v>9750.8620703706601</v>
      </c>
      <c r="F42" s="242">
        <v>5294.7884387351796</v>
      </c>
    </row>
    <row r="43" spans="1:6" ht="24" x14ac:dyDescent="0.2">
      <c r="A43" s="2" t="s">
        <v>534</v>
      </c>
      <c r="B43" s="243" t="s">
        <v>559</v>
      </c>
      <c r="C43" s="244" t="s">
        <v>560</v>
      </c>
      <c r="D43" s="242">
        <v>8344.5212964236598</v>
      </c>
      <c r="E43" s="242">
        <v>7147.2877945567798</v>
      </c>
      <c r="F43" s="242">
        <v>3162.4425432526</v>
      </c>
    </row>
    <row r="44" spans="1:6" ht="36.75" customHeight="1" x14ac:dyDescent="0.2">
      <c r="A44" s="2" t="s">
        <v>534</v>
      </c>
      <c r="B44" s="238" t="s">
        <v>561</v>
      </c>
      <c r="C44" s="239" t="s">
        <v>562</v>
      </c>
      <c r="D44" s="242">
        <v>3524.2508250825099</v>
      </c>
      <c r="E44" s="242">
        <v>4315.6536684016501</v>
      </c>
      <c r="F44" s="242">
        <v>3718.0478378378398</v>
      </c>
    </row>
    <row r="45" spans="1:6" ht="48" x14ac:dyDescent="0.2">
      <c r="A45" s="2" t="s">
        <v>534</v>
      </c>
      <c r="B45" s="238" t="s">
        <v>563</v>
      </c>
      <c r="C45" s="239" t="s">
        <v>564</v>
      </c>
      <c r="D45" s="242">
        <v>3345.54054054054</v>
      </c>
      <c r="E45" s="242">
        <v>4109.2268498006197</v>
      </c>
      <c r="F45" s="242">
        <v>3665.04584527221</v>
      </c>
    </row>
    <row r="46" spans="1:6" x14ac:dyDescent="0.2"/>
    <row r="47" spans="1:6" ht="75" customHeight="1" x14ac:dyDescent="0.2">
      <c r="A47" s="2" t="s">
        <v>565</v>
      </c>
      <c r="B47" s="600" t="s">
        <v>566</v>
      </c>
      <c r="C47" s="564"/>
      <c r="D47" s="564"/>
      <c r="E47" s="564"/>
      <c r="F47" s="564"/>
    </row>
    <row r="48" spans="1:6" ht="36" x14ac:dyDescent="0.2">
      <c r="A48" s="2" t="s">
        <v>565</v>
      </c>
      <c r="B48" s="235"/>
      <c r="C48" s="236"/>
      <c r="D48" s="237" t="s">
        <v>536</v>
      </c>
      <c r="E48" s="237" t="s">
        <v>567</v>
      </c>
      <c r="F48" s="237" t="s">
        <v>568</v>
      </c>
    </row>
    <row r="49" spans="1:7" ht="49.5" customHeight="1" x14ac:dyDescent="0.2">
      <c r="A49" s="2" t="s">
        <v>565</v>
      </c>
      <c r="B49" s="238" t="s">
        <v>569</v>
      </c>
      <c r="C49" s="239" t="s">
        <v>570</v>
      </c>
      <c r="D49" s="240">
        <v>335</v>
      </c>
      <c r="E49" s="240">
        <v>707</v>
      </c>
      <c r="F49" s="240">
        <v>37</v>
      </c>
    </row>
    <row r="50" spans="1:7" ht="36" x14ac:dyDescent="0.2">
      <c r="A50" s="2" t="s">
        <v>565</v>
      </c>
      <c r="B50" s="238" t="s">
        <v>571</v>
      </c>
      <c r="C50" s="239" t="s">
        <v>572</v>
      </c>
      <c r="D50" s="245">
        <v>2800.58274509804</v>
      </c>
      <c r="E50" s="245">
        <v>3418.4491065989801</v>
      </c>
      <c r="F50" s="245">
        <v>1787.97701754386</v>
      </c>
    </row>
    <row r="51" spans="1:7" ht="36" x14ac:dyDescent="0.2">
      <c r="A51" s="2" t="s">
        <v>565</v>
      </c>
      <c r="B51" s="238" t="s">
        <v>573</v>
      </c>
      <c r="C51" s="239" t="s">
        <v>574</v>
      </c>
      <c r="D51" s="240">
        <v>53</v>
      </c>
      <c r="E51" s="240">
        <v>201</v>
      </c>
      <c r="F51" s="240">
        <v>8</v>
      </c>
    </row>
    <row r="52" spans="1:7" ht="36" x14ac:dyDescent="0.2">
      <c r="A52" s="2" t="s">
        <v>565</v>
      </c>
      <c r="B52" s="238" t="s">
        <v>575</v>
      </c>
      <c r="C52" s="239" t="s">
        <v>576</v>
      </c>
      <c r="D52" s="245">
        <v>13999.3969811321</v>
      </c>
      <c r="E52" s="245">
        <v>14326.8309950249</v>
      </c>
      <c r="F52" s="245">
        <v>6604.6137500000004</v>
      </c>
    </row>
    <row r="53" spans="1:7" x14ac:dyDescent="0.2">
      <c r="A53"/>
    </row>
    <row r="54" spans="1:7" x14ac:dyDescent="0.2">
      <c r="A54" s="2" t="s">
        <v>512</v>
      </c>
      <c r="B54" s="246" t="s">
        <v>577</v>
      </c>
      <c r="C54" s="247"/>
      <c r="D54" s="248"/>
      <c r="E54" s="248"/>
      <c r="F54" s="248"/>
    </row>
    <row r="55" spans="1:7" x14ac:dyDescent="0.2">
      <c r="A55" s="2"/>
      <c r="B55" s="246"/>
      <c r="C55" s="246"/>
      <c r="D55" s="248"/>
      <c r="E55" s="248"/>
      <c r="F55" s="248"/>
    </row>
    <row r="56" spans="1:7" s="250" customFormat="1" ht="27" customHeight="1" x14ac:dyDescent="0.2">
      <c r="A56" s="18"/>
      <c r="B56" s="249"/>
      <c r="C56" s="601" t="s">
        <v>578</v>
      </c>
      <c r="D56" s="582"/>
      <c r="E56" s="582"/>
      <c r="F56" s="582"/>
    </row>
    <row r="57" spans="1:7" s="250" customFormat="1" ht="102" x14ac:dyDescent="0.2">
      <c r="A57" s="18"/>
      <c r="B57" s="249"/>
      <c r="C57" s="251" t="s">
        <v>579</v>
      </c>
      <c r="D57" s="252"/>
      <c r="E57" s="252"/>
      <c r="F57" s="252"/>
    </row>
    <row r="58" spans="1:7" s="250" customFormat="1" ht="38.25" x14ac:dyDescent="0.2">
      <c r="A58" s="18"/>
      <c r="B58" s="249"/>
      <c r="C58" s="251" t="s">
        <v>580</v>
      </c>
      <c r="D58" s="252"/>
      <c r="E58" s="252"/>
      <c r="F58" s="252"/>
    </row>
    <row r="59" spans="1:7" s="250" customFormat="1" x14ac:dyDescent="0.2">
      <c r="A59" s="253"/>
      <c r="B59" s="254"/>
      <c r="C59" s="255" t="s">
        <v>581</v>
      </c>
      <c r="D59" s="254"/>
      <c r="E59" s="254"/>
      <c r="F59" s="254"/>
    </row>
    <row r="60" spans="1:7" ht="66" customHeight="1" x14ac:dyDescent="0.2">
      <c r="A60" s="18" t="s">
        <v>582</v>
      </c>
      <c r="B60" s="602" t="s">
        <v>583</v>
      </c>
      <c r="C60" s="602"/>
      <c r="D60" s="602"/>
      <c r="E60" s="602"/>
      <c r="F60" s="256">
        <v>2553</v>
      </c>
    </row>
    <row r="61" spans="1:7" s="43" customFormat="1" ht="66" customHeight="1" thickBot="1" x14ac:dyDescent="0.25">
      <c r="A61" s="257" t="s">
        <v>584</v>
      </c>
      <c r="B61" s="603" t="s">
        <v>585</v>
      </c>
      <c r="C61" s="603"/>
      <c r="D61" s="603"/>
      <c r="E61" s="603"/>
      <c r="F61" s="603"/>
      <c r="G61" s="254"/>
    </row>
    <row r="62" spans="1:7" s="43" customFormat="1" ht="66" customHeight="1" x14ac:dyDescent="0.2">
      <c r="A62" s="257"/>
      <c r="B62" s="258"/>
      <c r="C62" s="591" t="s">
        <v>586</v>
      </c>
      <c r="D62" s="593" t="s">
        <v>587</v>
      </c>
      <c r="E62" s="595" t="s">
        <v>588</v>
      </c>
      <c r="F62" s="597" t="s">
        <v>589</v>
      </c>
      <c r="G62" s="254"/>
    </row>
    <row r="63" spans="1:7" s="43" customFormat="1" ht="66" customHeight="1" thickBot="1" x14ac:dyDescent="0.25">
      <c r="A63" s="257" t="s">
        <v>584</v>
      </c>
      <c r="B63" s="254"/>
      <c r="C63" s="592"/>
      <c r="D63" s="594"/>
      <c r="E63" s="596"/>
      <c r="F63" s="598"/>
      <c r="G63" s="254"/>
    </row>
    <row r="64" spans="1:7" s="43" customFormat="1" ht="66" customHeight="1" x14ac:dyDescent="0.2">
      <c r="A64" s="257"/>
      <c r="B64" s="258"/>
      <c r="C64" s="259" t="s">
        <v>590</v>
      </c>
      <c r="D64" s="260">
        <v>1619</v>
      </c>
      <c r="E64" s="261">
        <v>0.63415589502545999</v>
      </c>
      <c r="F64" s="262">
        <v>26763.301792803999</v>
      </c>
      <c r="G64" s="254"/>
    </row>
    <row r="65" spans="1:256" s="43" customFormat="1" ht="66" customHeight="1" x14ac:dyDescent="0.2">
      <c r="A65" s="257"/>
      <c r="B65" s="258"/>
      <c r="C65" s="263" t="s">
        <v>591</v>
      </c>
      <c r="D65" s="264">
        <v>1608</v>
      </c>
      <c r="E65" s="265">
        <v>0.62984723854289004</v>
      </c>
      <c r="F65" s="266">
        <v>24980.060874453498</v>
      </c>
      <c r="G65" s="254"/>
    </row>
    <row r="66" spans="1:256" s="43" customFormat="1" ht="66" customHeight="1" x14ac:dyDescent="0.2">
      <c r="A66" s="257"/>
      <c r="B66" s="258"/>
      <c r="C66" s="267" t="s">
        <v>592</v>
      </c>
      <c r="D66" s="264">
        <v>38</v>
      </c>
      <c r="E66" s="265">
        <v>1.4884449667058401E-2</v>
      </c>
      <c r="F66" s="266">
        <v>2756.3783783783801</v>
      </c>
      <c r="G66" s="254"/>
    </row>
    <row r="67" spans="1:256" s="43" customFormat="1" ht="66" customHeight="1" x14ac:dyDescent="0.2">
      <c r="A67" s="257"/>
      <c r="B67" s="258"/>
      <c r="C67" s="267" t="s">
        <v>593</v>
      </c>
      <c r="D67" s="264">
        <v>138</v>
      </c>
      <c r="E67" s="265">
        <v>5.4054054054054099E-2</v>
      </c>
      <c r="F67" s="266">
        <v>22832.355289855099</v>
      </c>
      <c r="G67" s="254"/>
    </row>
    <row r="68" spans="1:256" s="43" customFormat="1" ht="66" customHeight="1" x14ac:dyDescent="0.2">
      <c r="A68" s="257"/>
      <c r="B68" s="258"/>
      <c r="C68" s="268" t="s">
        <v>594</v>
      </c>
      <c r="D68" s="264">
        <v>174</v>
      </c>
      <c r="E68" s="269">
        <v>6.8155111633372498E-2</v>
      </c>
      <c r="F68" s="266">
        <v>15633.9761988304</v>
      </c>
      <c r="G68" s="266"/>
      <c r="H68" s="266"/>
      <c r="I68" s="266"/>
      <c r="J68" s="266"/>
      <c r="K68" s="266"/>
      <c r="L68" s="266"/>
      <c r="M68" s="266"/>
      <c r="N68" s="266"/>
      <c r="O68" s="266"/>
      <c r="P68" s="266"/>
      <c r="Q68" s="266"/>
      <c r="R68" s="266"/>
      <c r="S68" s="266"/>
      <c r="T68" s="266"/>
      <c r="U68" s="266"/>
      <c r="V68" s="266"/>
      <c r="W68" s="266"/>
      <c r="X68" s="266"/>
      <c r="Y68" s="266"/>
      <c r="Z68" s="266"/>
      <c r="AA68" s="266"/>
      <c r="AB68" s="266"/>
      <c r="AC68" s="266"/>
      <c r="AD68" s="266"/>
      <c r="AE68" s="266"/>
      <c r="AF68" s="266"/>
      <c r="AG68" s="266"/>
      <c r="AH68" s="266"/>
      <c r="AI68" s="266"/>
      <c r="AJ68" s="266"/>
      <c r="AK68" s="266"/>
      <c r="AL68" s="266"/>
      <c r="AM68" s="266"/>
      <c r="AN68" s="266"/>
      <c r="AO68" s="266"/>
      <c r="AP68" s="266"/>
      <c r="AQ68" s="266"/>
      <c r="AR68" s="266"/>
      <c r="AS68" s="266"/>
      <c r="AT68" s="266"/>
      <c r="AU68" s="266"/>
      <c r="AV68" s="266"/>
      <c r="AW68" s="266"/>
      <c r="AX68" s="266"/>
      <c r="AY68" s="266"/>
      <c r="AZ68" s="266"/>
      <c r="BA68" s="266"/>
      <c r="BB68" s="266"/>
      <c r="BC68" s="266"/>
      <c r="BD68" s="266"/>
      <c r="BE68" s="266"/>
      <c r="BF68" s="266"/>
      <c r="BG68" s="266"/>
      <c r="BH68" s="266"/>
      <c r="BI68" s="266"/>
      <c r="BJ68" s="266"/>
      <c r="BK68" s="266"/>
      <c r="BL68" s="266"/>
      <c r="BM68" s="266"/>
      <c r="BN68" s="266"/>
      <c r="BO68" s="266"/>
      <c r="BP68" s="266"/>
      <c r="BQ68" s="266"/>
      <c r="BR68" s="266"/>
      <c r="BS68" s="266"/>
      <c r="BT68" s="266"/>
      <c r="BU68" s="266"/>
      <c r="BV68" s="266"/>
      <c r="BW68" s="266"/>
      <c r="BX68" s="266"/>
      <c r="BY68" s="266"/>
      <c r="BZ68" s="266"/>
      <c r="CA68" s="266"/>
      <c r="CB68" s="266"/>
      <c r="CC68" s="266"/>
      <c r="CD68" s="266"/>
      <c r="CE68" s="266"/>
      <c r="CF68" s="266"/>
      <c r="CG68" s="266"/>
      <c r="CH68" s="266"/>
      <c r="CI68" s="266"/>
      <c r="CJ68" s="266"/>
      <c r="CK68" s="266"/>
      <c r="CL68" s="266"/>
      <c r="CM68" s="266"/>
      <c r="CN68" s="266"/>
      <c r="CO68" s="266"/>
      <c r="CP68" s="266"/>
      <c r="CQ68" s="266"/>
      <c r="CR68" s="266"/>
      <c r="CS68" s="266"/>
      <c r="CT68" s="266"/>
      <c r="CU68" s="266"/>
      <c r="CV68" s="266"/>
      <c r="CW68" s="266"/>
      <c r="CX68" s="266"/>
      <c r="CY68" s="266"/>
      <c r="CZ68" s="266"/>
      <c r="DA68" s="266"/>
      <c r="DB68" s="266"/>
      <c r="DC68" s="266"/>
      <c r="DD68" s="266"/>
      <c r="DE68" s="266"/>
      <c r="DF68" s="266"/>
      <c r="DG68" s="266"/>
      <c r="DH68" s="266"/>
      <c r="DI68" s="266"/>
      <c r="DJ68" s="266"/>
      <c r="DK68" s="266"/>
      <c r="DL68" s="266"/>
      <c r="DM68" s="266"/>
      <c r="DN68" s="266"/>
      <c r="DO68" s="266"/>
      <c r="DP68" s="266"/>
      <c r="DQ68" s="266"/>
      <c r="DR68" s="266"/>
      <c r="DS68" s="266"/>
      <c r="DT68" s="266"/>
      <c r="DU68" s="266"/>
      <c r="DV68" s="266"/>
      <c r="DW68" s="266"/>
      <c r="DX68" s="266"/>
      <c r="DY68" s="266"/>
      <c r="DZ68" s="266"/>
      <c r="EA68" s="266"/>
      <c r="EB68" s="266"/>
      <c r="EC68" s="266"/>
      <c r="ED68" s="266"/>
      <c r="EE68" s="266"/>
      <c r="EF68" s="266"/>
      <c r="EG68" s="266"/>
      <c r="EH68" s="266"/>
      <c r="EI68" s="266"/>
      <c r="EJ68" s="266"/>
      <c r="EK68" s="266"/>
      <c r="EL68" s="266"/>
      <c r="EM68" s="266"/>
      <c r="EN68" s="266"/>
      <c r="EO68" s="266"/>
      <c r="EP68" s="266"/>
      <c r="EQ68" s="266"/>
      <c r="ER68" s="266"/>
      <c r="ES68" s="266"/>
      <c r="ET68" s="266"/>
      <c r="EU68" s="266"/>
      <c r="EV68" s="266"/>
      <c r="EW68" s="266"/>
      <c r="EX68" s="266"/>
      <c r="EY68" s="266"/>
      <c r="EZ68" s="266"/>
      <c r="FA68" s="266"/>
      <c r="FB68" s="266"/>
      <c r="FC68" s="266"/>
      <c r="FD68" s="266"/>
      <c r="FE68" s="266"/>
      <c r="FF68" s="266"/>
      <c r="FG68" s="266"/>
      <c r="FH68" s="266"/>
      <c r="FI68" s="266"/>
      <c r="FJ68" s="266"/>
      <c r="FK68" s="266"/>
      <c r="FL68" s="266"/>
      <c r="FM68" s="266"/>
      <c r="FN68" s="266"/>
      <c r="FO68" s="266"/>
      <c r="FP68" s="266"/>
      <c r="FQ68" s="266"/>
      <c r="FR68" s="266"/>
      <c r="FS68" s="266"/>
      <c r="FT68" s="266"/>
      <c r="FU68" s="266"/>
      <c r="FV68" s="266"/>
      <c r="FW68" s="266"/>
      <c r="FX68" s="266"/>
      <c r="FY68" s="266"/>
      <c r="FZ68" s="266"/>
      <c r="GA68" s="266"/>
      <c r="GB68" s="266"/>
      <c r="GC68" s="266"/>
      <c r="GD68" s="266"/>
      <c r="GE68" s="266"/>
      <c r="GF68" s="266"/>
      <c r="GG68" s="266"/>
      <c r="GH68" s="266"/>
      <c r="GI68" s="266"/>
      <c r="GJ68" s="266"/>
      <c r="GK68" s="266"/>
      <c r="GL68" s="266"/>
      <c r="GM68" s="266"/>
      <c r="GN68" s="266"/>
      <c r="GO68" s="266"/>
      <c r="GP68" s="266"/>
      <c r="GQ68" s="266"/>
      <c r="GR68" s="266"/>
      <c r="GS68" s="266"/>
      <c r="GT68" s="266"/>
      <c r="GU68" s="266"/>
      <c r="GV68" s="266"/>
      <c r="GW68" s="266"/>
      <c r="GX68" s="266"/>
      <c r="GY68" s="266"/>
      <c r="GZ68" s="266"/>
      <c r="HA68" s="266"/>
      <c r="HB68" s="266"/>
      <c r="HC68" s="266"/>
      <c r="HD68" s="266"/>
      <c r="HE68" s="266"/>
      <c r="HF68" s="266"/>
      <c r="HG68" s="266"/>
      <c r="HH68" s="266"/>
      <c r="HI68" s="266"/>
      <c r="HJ68" s="266"/>
      <c r="HK68" s="266"/>
      <c r="HL68" s="266"/>
      <c r="HM68" s="266"/>
      <c r="HN68" s="266"/>
      <c r="HO68" s="266"/>
      <c r="HP68" s="266"/>
      <c r="HQ68" s="266"/>
      <c r="HR68" s="266"/>
      <c r="HS68" s="266"/>
      <c r="HT68" s="266"/>
      <c r="HU68" s="266"/>
      <c r="HV68" s="266"/>
      <c r="HW68" s="266"/>
      <c r="HX68" s="266"/>
      <c r="HY68" s="266"/>
      <c r="HZ68" s="266"/>
      <c r="IA68" s="266"/>
      <c r="IB68" s="266"/>
      <c r="IC68" s="266"/>
      <c r="ID68" s="266"/>
      <c r="IE68" s="266"/>
      <c r="IF68" s="266"/>
      <c r="IG68" s="266"/>
      <c r="IH68" s="266"/>
      <c r="II68" s="266"/>
      <c r="IJ68" s="266"/>
      <c r="IK68" s="266"/>
      <c r="IL68" s="266"/>
      <c r="IM68" s="266"/>
      <c r="IN68" s="266"/>
      <c r="IO68" s="266"/>
      <c r="IP68" s="266"/>
      <c r="IQ68" s="266"/>
      <c r="IR68" s="266"/>
      <c r="IS68" s="266"/>
      <c r="IT68" s="266"/>
      <c r="IU68" s="266"/>
      <c r="IV68" s="266"/>
    </row>
    <row r="69" spans="1:256" x14ac:dyDescent="0.2">
      <c r="A69" s="2"/>
      <c r="B69" s="42"/>
      <c r="C69" s="42"/>
      <c r="D69" s="42"/>
      <c r="E69" s="42"/>
    </row>
    <row r="70" spans="1:256" ht="27.75" customHeight="1" x14ac:dyDescent="0.2">
      <c r="B70" s="599" t="s">
        <v>595</v>
      </c>
      <c r="C70" s="423"/>
      <c r="D70" s="423"/>
      <c r="E70" s="423"/>
      <c r="F70" s="423"/>
    </row>
    <row r="71" spans="1:256" ht="15.75" x14ac:dyDescent="0.2">
      <c r="B71" s="270"/>
      <c r="C71" s="44"/>
      <c r="D71" s="44"/>
      <c r="E71" s="44"/>
      <c r="F71" s="44"/>
    </row>
    <row r="72" spans="1:256" ht="26.25" customHeight="1" x14ac:dyDescent="0.2">
      <c r="A72" s="2" t="s">
        <v>596</v>
      </c>
      <c r="B72" s="436" t="s">
        <v>597</v>
      </c>
      <c r="C72" s="436"/>
      <c r="D72" s="436"/>
      <c r="E72" s="436"/>
      <c r="F72" s="436"/>
    </row>
    <row r="73" spans="1:256" x14ac:dyDescent="0.2">
      <c r="A73" s="2" t="s">
        <v>596</v>
      </c>
      <c r="B73" s="586" t="s">
        <v>598</v>
      </c>
      <c r="C73" s="586"/>
      <c r="D73" s="586"/>
      <c r="E73" s="45" t="s">
        <v>70</v>
      </c>
    </row>
    <row r="74" spans="1:256" x14ac:dyDescent="0.2">
      <c r="A74" s="2" t="s">
        <v>596</v>
      </c>
      <c r="B74" s="586" t="s">
        <v>599</v>
      </c>
      <c r="C74" s="586"/>
      <c r="D74" s="586"/>
      <c r="E74" s="24" t="s">
        <v>70</v>
      </c>
    </row>
    <row r="75" spans="1:256" x14ac:dyDescent="0.2">
      <c r="A75" s="2" t="s">
        <v>596</v>
      </c>
      <c r="B75" s="586" t="s">
        <v>600</v>
      </c>
      <c r="C75" s="586"/>
      <c r="D75" s="586"/>
      <c r="E75" s="24"/>
    </row>
    <row r="76" spans="1:256" x14ac:dyDescent="0.2"/>
    <row r="77" spans="1:256" ht="40.5" customHeight="1" x14ac:dyDescent="0.2">
      <c r="A77" s="2" t="s">
        <v>596</v>
      </c>
      <c r="B77" s="435" t="s">
        <v>601</v>
      </c>
      <c r="C77" s="435"/>
      <c r="D77" s="435"/>
      <c r="E77" s="435"/>
      <c r="F77" s="212">
        <v>223</v>
      </c>
    </row>
    <row r="78" spans="1:256" x14ac:dyDescent="0.2">
      <c r="B78" s="44"/>
      <c r="C78" s="271"/>
      <c r="D78" s="44"/>
      <c r="E78" s="44"/>
      <c r="F78" s="191"/>
    </row>
    <row r="79" spans="1:256" ht="25.5" customHeight="1" x14ac:dyDescent="0.2">
      <c r="A79" s="2" t="s">
        <v>596</v>
      </c>
      <c r="B79" s="435" t="s">
        <v>602</v>
      </c>
      <c r="C79" s="435"/>
      <c r="D79" s="435"/>
      <c r="E79" s="435"/>
      <c r="F79" s="272">
        <v>4780.7020627802704</v>
      </c>
    </row>
    <row r="80" spans="1:256" x14ac:dyDescent="0.2">
      <c r="F80" s="273"/>
    </row>
    <row r="81" spans="1:6" ht="26.25" customHeight="1" x14ac:dyDescent="0.2">
      <c r="A81" s="2" t="s">
        <v>596</v>
      </c>
      <c r="B81" s="435" t="s">
        <v>603</v>
      </c>
      <c r="C81" s="435"/>
      <c r="D81" s="435"/>
      <c r="E81" s="435"/>
      <c r="F81" s="272">
        <v>1066096.56</v>
      </c>
    </row>
    <row r="82" spans="1:6" ht="26.25" customHeight="1" x14ac:dyDescent="0.2">
      <c r="A82" s="2"/>
      <c r="B82" s="4"/>
      <c r="C82" s="4"/>
      <c r="D82" s="4"/>
      <c r="E82" s="4"/>
      <c r="F82" s="274"/>
    </row>
    <row r="83" spans="1:6" ht="12.75" customHeight="1" x14ac:dyDescent="0.2">
      <c r="A83" s="2" t="s">
        <v>604</v>
      </c>
      <c r="B83" s="436" t="s">
        <v>605</v>
      </c>
      <c r="C83" s="436"/>
      <c r="D83" s="436"/>
      <c r="E83" s="436"/>
      <c r="F83" s="436"/>
    </row>
    <row r="84" spans="1:6" x14ac:dyDescent="0.2">
      <c r="A84" s="2" t="s">
        <v>604</v>
      </c>
      <c r="B84" s="590" t="s">
        <v>606</v>
      </c>
      <c r="C84" s="530"/>
      <c r="D84" s="531"/>
      <c r="E84" s="51"/>
    </row>
    <row r="85" spans="1:6" x14ac:dyDescent="0.2">
      <c r="A85" s="2" t="s">
        <v>604</v>
      </c>
      <c r="B85" s="590" t="s">
        <v>607</v>
      </c>
      <c r="C85" s="530"/>
      <c r="D85" s="531"/>
      <c r="E85" s="51"/>
    </row>
    <row r="86" spans="1:6" x14ac:dyDescent="0.2">
      <c r="A86" s="2" t="s">
        <v>604</v>
      </c>
      <c r="B86" s="588" t="s">
        <v>608</v>
      </c>
      <c r="C86" s="589"/>
      <c r="D86" s="459"/>
      <c r="E86" s="10" t="s">
        <v>70</v>
      </c>
    </row>
    <row r="87" spans="1:6" x14ac:dyDescent="0.2">
      <c r="A87" s="2" t="s">
        <v>604</v>
      </c>
      <c r="B87" s="588" t="s">
        <v>609</v>
      </c>
      <c r="C87" s="589"/>
      <c r="D87" s="459"/>
      <c r="E87" s="10"/>
    </row>
    <row r="88" spans="1:6" x14ac:dyDescent="0.2">
      <c r="A88" s="2" t="s">
        <v>604</v>
      </c>
      <c r="B88" s="569" t="s">
        <v>432</v>
      </c>
      <c r="C88" s="570"/>
      <c r="D88" s="571"/>
      <c r="E88" s="10" t="s">
        <v>70</v>
      </c>
    </row>
    <row r="89" spans="1:6" x14ac:dyDescent="0.2">
      <c r="A89" s="2"/>
      <c r="B89" s="572" t="s">
        <v>610</v>
      </c>
      <c r="C89" s="424"/>
      <c r="D89" s="424"/>
      <c r="E89" s="275"/>
    </row>
    <row r="90" spans="1:6" x14ac:dyDescent="0.2"/>
    <row r="91" spans="1:6" ht="15.75" x14ac:dyDescent="0.2">
      <c r="B91" s="276" t="s">
        <v>611</v>
      </c>
    </row>
    <row r="92" spans="1:6" ht="12.75" customHeight="1" x14ac:dyDescent="0.2">
      <c r="B92" s="276"/>
    </row>
    <row r="93" spans="1:6" x14ac:dyDescent="0.2">
      <c r="A93" s="2" t="s">
        <v>612</v>
      </c>
      <c r="B93" s="436" t="s">
        <v>613</v>
      </c>
      <c r="C93" s="436"/>
      <c r="D93" s="436"/>
      <c r="E93" s="436"/>
      <c r="F93" s="436"/>
    </row>
    <row r="94" spans="1:6" x14ac:dyDescent="0.2">
      <c r="A94" s="2" t="s">
        <v>612</v>
      </c>
      <c r="B94" s="590" t="s">
        <v>614</v>
      </c>
      <c r="C94" s="530"/>
      <c r="D94" s="531"/>
      <c r="E94" s="51" t="s">
        <v>70</v>
      </c>
    </row>
    <row r="95" spans="1:6" x14ac:dyDescent="0.2">
      <c r="A95" s="2" t="s">
        <v>612</v>
      </c>
      <c r="B95" s="590" t="s">
        <v>615</v>
      </c>
      <c r="C95" s="530"/>
      <c r="D95" s="531"/>
      <c r="E95" s="10"/>
    </row>
    <row r="96" spans="1:6" x14ac:dyDescent="0.2">
      <c r="A96" s="2" t="s">
        <v>612</v>
      </c>
      <c r="B96" s="590" t="s">
        <v>607</v>
      </c>
      <c r="C96" s="530"/>
      <c r="D96" s="531"/>
      <c r="E96" s="10"/>
    </row>
    <row r="97" spans="1:6" x14ac:dyDescent="0.2">
      <c r="A97" s="2" t="s">
        <v>612</v>
      </c>
      <c r="B97" s="590" t="s">
        <v>616</v>
      </c>
      <c r="C97" s="530"/>
      <c r="D97" s="531"/>
      <c r="E97" s="10"/>
    </row>
    <row r="98" spans="1:6" x14ac:dyDescent="0.2">
      <c r="A98" s="2" t="s">
        <v>612</v>
      </c>
      <c r="B98" s="588" t="s">
        <v>617</v>
      </c>
      <c r="C98" s="589"/>
      <c r="D98" s="459"/>
      <c r="E98" s="10"/>
    </row>
    <row r="99" spans="1:6" x14ac:dyDescent="0.2">
      <c r="A99" s="2" t="s">
        <v>612</v>
      </c>
      <c r="B99" s="590" t="s">
        <v>618</v>
      </c>
      <c r="C99" s="530"/>
      <c r="D99" s="531"/>
      <c r="E99" s="10"/>
    </row>
    <row r="100" spans="1:6" x14ac:dyDescent="0.2">
      <c r="A100" s="2" t="s">
        <v>612</v>
      </c>
      <c r="B100" s="569" t="s">
        <v>432</v>
      </c>
      <c r="C100" s="570"/>
      <c r="D100" s="571"/>
      <c r="E100" s="10"/>
    </row>
    <row r="101" spans="1:6" x14ac:dyDescent="0.2">
      <c r="A101" s="2"/>
      <c r="B101" s="572"/>
      <c r="C101" s="424"/>
      <c r="D101" s="424"/>
      <c r="E101" s="275"/>
    </row>
    <row r="102" spans="1:6" x14ac:dyDescent="0.2"/>
    <row r="103" spans="1:6" x14ac:dyDescent="0.2">
      <c r="A103" s="2" t="s">
        <v>619</v>
      </c>
      <c r="B103" s="541" t="s">
        <v>620</v>
      </c>
      <c r="C103" s="541"/>
      <c r="D103" s="541"/>
      <c r="E103" s="541"/>
      <c r="F103" s="541"/>
    </row>
    <row r="104" spans="1:6" x14ac:dyDescent="0.2">
      <c r="A104" s="2" t="s">
        <v>619</v>
      </c>
      <c r="B104" s="586" t="s">
        <v>621</v>
      </c>
      <c r="C104" s="586"/>
      <c r="D104" s="586"/>
      <c r="E104" s="199">
        <v>42444</v>
      </c>
      <c r="F104" s="277"/>
    </row>
    <row r="105" spans="1:6" x14ac:dyDescent="0.2">
      <c r="A105" s="2" t="s">
        <v>619</v>
      </c>
      <c r="B105" s="586" t="s">
        <v>622</v>
      </c>
      <c r="C105" s="586"/>
      <c r="D105" s="586"/>
      <c r="E105" s="199"/>
      <c r="F105" s="7"/>
    </row>
    <row r="106" spans="1:6" ht="27" customHeight="1" x14ac:dyDescent="0.2">
      <c r="A106" s="2" t="s">
        <v>619</v>
      </c>
      <c r="B106" s="435" t="s">
        <v>623</v>
      </c>
      <c r="C106" s="435"/>
      <c r="D106" s="435"/>
      <c r="E106" s="24" t="s">
        <v>70</v>
      </c>
      <c r="F106" s="7"/>
    </row>
    <row r="107" spans="1:6" x14ac:dyDescent="0.2"/>
    <row r="108" spans="1:6" x14ac:dyDescent="0.2">
      <c r="A108" s="2" t="s">
        <v>624</v>
      </c>
      <c r="B108" s="436" t="s">
        <v>625</v>
      </c>
      <c r="C108" s="436"/>
      <c r="D108" s="436"/>
      <c r="E108" s="436"/>
      <c r="F108" s="436"/>
    </row>
    <row r="109" spans="1:6" x14ac:dyDescent="0.2">
      <c r="A109" s="2" t="s">
        <v>624</v>
      </c>
      <c r="B109" s="278" t="s">
        <v>539</v>
      </c>
      <c r="C109" s="586" t="s">
        <v>626</v>
      </c>
      <c r="D109" s="586"/>
      <c r="E109" s="279"/>
      <c r="F109" s="280"/>
    </row>
    <row r="110" spans="1:6" x14ac:dyDescent="0.2">
      <c r="A110" s="2" t="s">
        <v>624</v>
      </c>
      <c r="B110" s="566"/>
      <c r="C110" s="566"/>
      <c r="D110" s="281" t="s">
        <v>12</v>
      </c>
      <c r="E110" s="177" t="s">
        <v>13</v>
      </c>
      <c r="F110" s="280"/>
    </row>
    <row r="111" spans="1:6" x14ac:dyDescent="0.2">
      <c r="A111" s="2" t="s">
        <v>624</v>
      </c>
      <c r="B111" s="282" t="s">
        <v>541</v>
      </c>
      <c r="C111" s="221" t="s">
        <v>627</v>
      </c>
      <c r="D111" s="24" t="s">
        <v>70</v>
      </c>
      <c r="E111" s="24"/>
      <c r="F111" s="280"/>
    </row>
    <row r="112" spans="1:6" x14ac:dyDescent="0.2">
      <c r="A112" s="2" t="s">
        <v>624</v>
      </c>
      <c r="B112" s="283"/>
      <c r="C112" s="221" t="s">
        <v>628</v>
      </c>
      <c r="D112" s="284">
        <v>42430</v>
      </c>
    </row>
    <row r="113" spans="1:5" x14ac:dyDescent="0.2"/>
    <row r="114" spans="1:5" x14ac:dyDescent="0.2">
      <c r="A114" s="2" t="s">
        <v>629</v>
      </c>
      <c r="B114" s="541" t="s">
        <v>630</v>
      </c>
      <c r="C114" s="541"/>
    </row>
    <row r="115" spans="1:5" x14ac:dyDescent="0.2">
      <c r="A115" s="2" t="s">
        <v>629</v>
      </c>
      <c r="B115" s="586" t="s">
        <v>631</v>
      </c>
      <c r="C115" s="586"/>
      <c r="D115" s="199"/>
    </row>
    <row r="116" spans="1:5" x14ac:dyDescent="0.2">
      <c r="A116" s="2" t="s">
        <v>629</v>
      </c>
      <c r="B116" s="586" t="s">
        <v>632</v>
      </c>
      <c r="C116" s="586"/>
      <c r="D116" s="285"/>
    </row>
    <row r="117" spans="1:5" x14ac:dyDescent="0.2"/>
    <row r="118" spans="1:5" ht="15.75" x14ac:dyDescent="0.2">
      <c r="B118" s="276" t="s">
        <v>633</v>
      </c>
    </row>
    <row r="119" spans="1:5" ht="12.75" customHeight="1" x14ac:dyDescent="0.2">
      <c r="A119" s="56"/>
      <c r="B119" s="286" t="s">
        <v>634</v>
      </c>
      <c r="C119" s="57"/>
      <c r="D119" s="57"/>
      <c r="E119" s="57"/>
    </row>
    <row r="120" spans="1:5" x14ac:dyDescent="0.2">
      <c r="A120" s="2" t="s">
        <v>635</v>
      </c>
      <c r="B120" s="587" t="s">
        <v>636</v>
      </c>
      <c r="C120" s="587"/>
    </row>
    <row r="121" spans="1:5" x14ac:dyDescent="0.2">
      <c r="A121" s="2" t="s">
        <v>635</v>
      </c>
      <c r="B121" s="543" t="s">
        <v>637</v>
      </c>
      <c r="C121" s="543"/>
      <c r="D121" s="543"/>
    </row>
    <row r="122" spans="1:5" x14ac:dyDescent="0.2">
      <c r="A122" s="2" t="s">
        <v>635</v>
      </c>
      <c r="B122" s="586" t="s">
        <v>638</v>
      </c>
      <c r="C122" s="586"/>
      <c r="D122" s="550"/>
      <c r="E122" s="24" t="s">
        <v>70</v>
      </c>
    </row>
    <row r="123" spans="1:5" x14ac:dyDescent="0.2">
      <c r="A123" s="2" t="s">
        <v>635</v>
      </c>
      <c r="B123" s="586" t="s">
        <v>639</v>
      </c>
      <c r="C123" s="586"/>
      <c r="D123" s="586"/>
      <c r="E123" s="24" t="s">
        <v>70</v>
      </c>
    </row>
    <row r="124" spans="1:5" x14ac:dyDescent="0.2">
      <c r="A124" s="2" t="s">
        <v>635</v>
      </c>
      <c r="B124" s="586" t="s">
        <v>640</v>
      </c>
      <c r="C124" s="586"/>
      <c r="D124" s="586"/>
      <c r="E124" s="24" t="s">
        <v>70</v>
      </c>
    </row>
    <row r="125" spans="1:5" x14ac:dyDescent="0.2"/>
    <row r="126" spans="1:5" x14ac:dyDescent="0.2">
      <c r="A126" s="2" t="s">
        <v>635</v>
      </c>
      <c r="B126" s="586" t="s">
        <v>641</v>
      </c>
      <c r="C126" s="586"/>
      <c r="D126" s="586"/>
      <c r="E126" s="24" t="s">
        <v>70</v>
      </c>
    </row>
    <row r="127" spans="1:5" x14ac:dyDescent="0.2">
      <c r="A127" s="2" t="s">
        <v>635</v>
      </c>
      <c r="B127" s="586" t="s">
        <v>642</v>
      </c>
      <c r="C127" s="586"/>
      <c r="D127" s="586"/>
      <c r="E127" s="24"/>
    </row>
    <row r="128" spans="1:5" x14ac:dyDescent="0.2">
      <c r="A128" s="2" t="s">
        <v>635</v>
      </c>
      <c r="B128" s="586" t="s">
        <v>643</v>
      </c>
      <c r="C128" s="586"/>
      <c r="D128" s="586"/>
      <c r="E128" s="24" t="s">
        <v>70</v>
      </c>
    </row>
    <row r="129" spans="1:5" x14ac:dyDescent="0.2">
      <c r="A129" s="2" t="s">
        <v>635</v>
      </c>
      <c r="B129" s="586" t="s">
        <v>644</v>
      </c>
      <c r="C129" s="586"/>
      <c r="D129" s="586"/>
      <c r="E129" s="24" t="s">
        <v>70</v>
      </c>
    </row>
    <row r="130" spans="1:5" x14ac:dyDescent="0.2">
      <c r="A130" s="2" t="s">
        <v>635</v>
      </c>
      <c r="B130" s="569" t="s">
        <v>432</v>
      </c>
      <c r="C130" s="570"/>
      <c r="D130" s="571"/>
      <c r="E130" s="12"/>
    </row>
    <row r="131" spans="1:5" x14ac:dyDescent="0.2">
      <c r="A131" s="2"/>
      <c r="B131" s="572"/>
      <c r="C131" s="424"/>
      <c r="D131" s="424"/>
      <c r="E131" s="275"/>
    </row>
    <row r="132" spans="1:5" x14ac:dyDescent="0.2"/>
    <row r="133" spans="1:5" x14ac:dyDescent="0.2">
      <c r="A133" s="2" t="s">
        <v>645</v>
      </c>
      <c r="B133" s="541" t="s">
        <v>646</v>
      </c>
      <c r="C133" s="541"/>
    </row>
    <row r="134" spans="1:5" x14ac:dyDescent="0.2">
      <c r="A134" s="2" t="s">
        <v>645</v>
      </c>
      <c r="B134" s="541" t="s">
        <v>647</v>
      </c>
      <c r="C134" s="545"/>
    </row>
    <row r="135" spans="1:5" x14ac:dyDescent="0.2">
      <c r="A135" s="2" t="s">
        <v>645</v>
      </c>
      <c r="B135" s="586" t="s">
        <v>648</v>
      </c>
      <c r="C135" s="586"/>
      <c r="D135" s="586"/>
      <c r="E135" s="45" t="s">
        <v>70</v>
      </c>
    </row>
    <row r="136" spans="1:5" x14ac:dyDescent="0.2">
      <c r="A136" s="2" t="s">
        <v>645</v>
      </c>
      <c r="B136" s="586" t="s">
        <v>649</v>
      </c>
      <c r="C136" s="586"/>
      <c r="D136" s="586"/>
      <c r="E136" s="24" t="s">
        <v>70</v>
      </c>
    </row>
    <row r="137" spans="1:5" x14ac:dyDescent="0.2">
      <c r="A137" s="2" t="s">
        <v>645</v>
      </c>
      <c r="B137" s="586" t="s">
        <v>650</v>
      </c>
      <c r="C137" s="586"/>
      <c r="D137" s="586"/>
      <c r="E137" s="24" t="s">
        <v>70</v>
      </c>
    </row>
    <row r="138" spans="1:5" x14ac:dyDescent="0.2">
      <c r="A138" s="2" t="s">
        <v>645</v>
      </c>
      <c r="B138" s="586" t="s">
        <v>651</v>
      </c>
      <c r="C138" s="586"/>
      <c r="D138" s="586"/>
      <c r="E138" s="24" t="s">
        <v>70</v>
      </c>
    </row>
    <row r="139" spans="1:5" x14ac:dyDescent="0.2">
      <c r="A139" s="2" t="s">
        <v>645</v>
      </c>
      <c r="B139" s="586" t="s">
        <v>652</v>
      </c>
      <c r="C139" s="586"/>
      <c r="D139" s="586"/>
      <c r="E139" s="24" t="s">
        <v>70</v>
      </c>
    </row>
    <row r="140" spans="1:5" x14ac:dyDescent="0.2">
      <c r="A140" s="2" t="s">
        <v>645</v>
      </c>
      <c r="B140" s="586" t="s">
        <v>653</v>
      </c>
      <c r="C140" s="586"/>
      <c r="D140" s="586"/>
      <c r="E140" s="24"/>
    </row>
    <row r="141" spans="1:5" x14ac:dyDescent="0.2">
      <c r="A141" s="2" t="s">
        <v>645</v>
      </c>
      <c r="B141" s="586" t="s">
        <v>654</v>
      </c>
      <c r="C141" s="586"/>
      <c r="D141" s="586"/>
      <c r="E141" s="24"/>
    </row>
    <row r="142" spans="1:5" x14ac:dyDescent="0.2">
      <c r="A142" s="2" t="s">
        <v>645</v>
      </c>
      <c r="B142" s="569" t="s">
        <v>432</v>
      </c>
      <c r="C142" s="570"/>
      <c r="D142" s="571"/>
      <c r="E142" s="51"/>
    </row>
    <row r="143" spans="1:5" x14ac:dyDescent="0.2">
      <c r="A143" s="2"/>
      <c r="B143" s="572"/>
      <c r="C143" s="424"/>
      <c r="D143" s="424"/>
      <c r="E143" s="275"/>
    </row>
    <row r="144" spans="1:5" x14ac:dyDescent="0.2"/>
    <row r="145" spans="1:6" x14ac:dyDescent="0.2">
      <c r="A145" s="2" t="s">
        <v>655</v>
      </c>
      <c r="B145" s="541" t="s">
        <v>656</v>
      </c>
      <c r="C145" s="545"/>
      <c r="D145" s="545"/>
      <c r="E145" s="545"/>
      <c r="F145" s="545"/>
    </row>
    <row r="146" spans="1:6" x14ac:dyDescent="0.2">
      <c r="A146" s="2" t="s">
        <v>655</v>
      </c>
      <c r="B146" s="585"/>
      <c r="C146" s="585"/>
      <c r="D146" s="287" t="s">
        <v>657</v>
      </c>
      <c r="E146" s="287" t="s">
        <v>658</v>
      </c>
    </row>
    <row r="147" spans="1:6" x14ac:dyDescent="0.2">
      <c r="A147" s="2" t="s">
        <v>655</v>
      </c>
      <c r="B147" s="581" t="s">
        <v>659</v>
      </c>
      <c r="C147" s="581"/>
      <c r="D147" s="51" t="s">
        <v>70</v>
      </c>
      <c r="E147" s="51"/>
    </row>
    <row r="148" spans="1:6" x14ac:dyDescent="0.2">
      <c r="A148" s="2" t="s">
        <v>655</v>
      </c>
      <c r="B148" s="581" t="s">
        <v>660</v>
      </c>
      <c r="C148" s="581"/>
      <c r="D148" s="10" t="s">
        <v>70</v>
      </c>
      <c r="E148" s="10"/>
    </row>
    <row r="149" spans="1:6" x14ac:dyDescent="0.2">
      <c r="A149" s="2" t="s">
        <v>655</v>
      </c>
      <c r="B149" s="581" t="s">
        <v>661</v>
      </c>
      <c r="C149" s="581"/>
      <c r="D149" s="10" t="s">
        <v>70</v>
      </c>
      <c r="E149" s="10"/>
    </row>
    <row r="150" spans="1:6" x14ac:dyDescent="0.2">
      <c r="A150" s="2" t="s">
        <v>655</v>
      </c>
      <c r="B150" s="581" t="s">
        <v>662</v>
      </c>
      <c r="C150" s="581"/>
      <c r="D150" s="10" t="s">
        <v>70</v>
      </c>
      <c r="E150" s="10"/>
    </row>
    <row r="151" spans="1:6" x14ac:dyDescent="0.2">
      <c r="A151" s="2" t="s">
        <v>655</v>
      </c>
      <c r="B151" s="581" t="s">
        <v>663</v>
      </c>
      <c r="C151" s="581"/>
      <c r="D151" s="10" t="s">
        <v>70</v>
      </c>
      <c r="E151" s="10"/>
    </row>
    <row r="152" spans="1:6" x14ac:dyDescent="0.2">
      <c r="A152" s="2" t="s">
        <v>655</v>
      </c>
      <c r="B152" s="581" t="s">
        <v>664</v>
      </c>
      <c r="C152" s="581"/>
      <c r="D152" s="10" t="s">
        <v>70</v>
      </c>
      <c r="E152" s="288"/>
    </row>
    <row r="153" spans="1:6" x14ac:dyDescent="0.2">
      <c r="A153" s="2" t="s">
        <v>655</v>
      </c>
      <c r="B153" s="581" t="s">
        <v>665</v>
      </c>
      <c r="C153" s="581"/>
      <c r="D153" s="10" t="s">
        <v>70</v>
      </c>
      <c r="E153" s="10"/>
    </row>
    <row r="154" spans="1:6" x14ac:dyDescent="0.2">
      <c r="A154" s="2" t="s">
        <v>655</v>
      </c>
      <c r="B154" s="581" t="s">
        <v>666</v>
      </c>
      <c r="C154" s="581"/>
      <c r="D154" s="10"/>
      <c r="E154" s="10"/>
    </row>
    <row r="155" spans="1:6" x14ac:dyDescent="0.2">
      <c r="A155" s="2" t="s">
        <v>655</v>
      </c>
      <c r="B155" s="581" t="s">
        <v>667</v>
      </c>
      <c r="C155" s="581"/>
      <c r="D155" s="51" t="s">
        <v>70</v>
      </c>
      <c r="E155" s="10"/>
    </row>
    <row r="156" spans="1:6" x14ac:dyDescent="0.2">
      <c r="A156" s="2" t="s">
        <v>655</v>
      </c>
      <c r="B156" s="581" t="s">
        <v>668</v>
      </c>
      <c r="C156" s="581"/>
      <c r="D156" s="10"/>
      <c r="E156" s="10"/>
    </row>
    <row r="157" spans="1:6" x14ac:dyDescent="0.2">
      <c r="A157" s="2" t="s">
        <v>655</v>
      </c>
      <c r="B157" s="581" t="s">
        <v>669</v>
      </c>
      <c r="C157" s="581"/>
      <c r="D157" s="10" t="s">
        <v>70</v>
      </c>
      <c r="E157" s="10"/>
    </row>
    <row r="158" spans="1:6" x14ac:dyDescent="0.2"/>
    <row r="159" spans="1:6" ht="55.5" customHeight="1" x14ac:dyDescent="0.2">
      <c r="A159" s="18" t="s">
        <v>670</v>
      </c>
      <c r="B159" s="582" t="s">
        <v>671</v>
      </c>
      <c r="C159" s="582"/>
      <c r="D159" s="582"/>
      <c r="E159" s="582"/>
    </row>
    <row r="160" spans="1:6" x14ac:dyDescent="0.2">
      <c r="B160" s="583"/>
      <c r="C160" s="584"/>
      <c r="D160" s="584"/>
      <c r="E160" s="584"/>
    </row>
    <row r="161" spans="2:5" x14ac:dyDescent="0.2">
      <c r="B161" s="584"/>
      <c r="C161" s="584"/>
      <c r="D161" s="584"/>
      <c r="E161" s="584"/>
    </row>
    <row r="162" spans="2:5" x14ac:dyDescent="0.2">
      <c r="B162" s="584"/>
      <c r="C162" s="584"/>
      <c r="D162" s="584"/>
      <c r="E162" s="584"/>
    </row>
    <row r="163" spans="2:5" x14ac:dyDescent="0.2">
      <c r="B163" s="584"/>
      <c r="C163" s="584"/>
      <c r="D163" s="584"/>
      <c r="E163" s="584"/>
    </row>
    <row r="164" spans="2:5" x14ac:dyDescent="0.2"/>
    <row r="165" spans="2:5" x14ac:dyDescent="0.2"/>
    <row r="166" spans="2:5" x14ac:dyDescent="0.2"/>
    <row r="167" spans="2:5" x14ac:dyDescent="0.2"/>
    <row r="168" spans="2:5" x14ac:dyDescent="0.2"/>
  </sheetData>
  <mergeCells count="105">
    <mergeCell ref="B10:C10"/>
    <mergeCell ref="B11:C11"/>
    <mergeCell ref="B12:C12"/>
    <mergeCell ref="B14:D14"/>
    <mergeCell ref="B15:F15"/>
    <mergeCell ref="B16:D16"/>
    <mergeCell ref="A1:F1"/>
    <mergeCell ref="B3:D3"/>
    <mergeCell ref="B4:F4"/>
    <mergeCell ref="B6:D6"/>
    <mergeCell ref="B7:D7"/>
    <mergeCell ref="B9:F9"/>
    <mergeCell ref="B23:D23"/>
    <mergeCell ref="B24:D24"/>
    <mergeCell ref="B25:D25"/>
    <mergeCell ref="B26:F26"/>
    <mergeCell ref="B27:D27"/>
    <mergeCell ref="B28:D28"/>
    <mergeCell ref="B17:D17"/>
    <mergeCell ref="B18:D18"/>
    <mergeCell ref="B19:D19"/>
    <mergeCell ref="B20:D20"/>
    <mergeCell ref="B21:F21"/>
    <mergeCell ref="B22:D22"/>
    <mergeCell ref="C62:C63"/>
    <mergeCell ref="D62:D63"/>
    <mergeCell ref="E62:E63"/>
    <mergeCell ref="F62:F63"/>
    <mergeCell ref="B70:F70"/>
    <mergeCell ref="B72:F72"/>
    <mergeCell ref="B29:D29"/>
    <mergeCell ref="B31:F31"/>
    <mergeCell ref="B47:F47"/>
    <mergeCell ref="C56:F56"/>
    <mergeCell ref="B60:E60"/>
    <mergeCell ref="B61:F61"/>
    <mergeCell ref="B83:F83"/>
    <mergeCell ref="B84:D84"/>
    <mergeCell ref="B85:D85"/>
    <mergeCell ref="B86:D86"/>
    <mergeCell ref="B87:D87"/>
    <mergeCell ref="B88:D88"/>
    <mergeCell ref="B73:D73"/>
    <mergeCell ref="B74:D74"/>
    <mergeCell ref="B75:D75"/>
    <mergeCell ref="B77:E77"/>
    <mergeCell ref="B79:E79"/>
    <mergeCell ref="B81:E81"/>
    <mergeCell ref="B98:D98"/>
    <mergeCell ref="B99:D99"/>
    <mergeCell ref="B100:D100"/>
    <mergeCell ref="B101:D101"/>
    <mergeCell ref="B103:F103"/>
    <mergeCell ref="B104:D104"/>
    <mergeCell ref="B89:D89"/>
    <mergeCell ref="B93:F93"/>
    <mergeCell ref="B94:D94"/>
    <mergeCell ref="B95:D95"/>
    <mergeCell ref="B96:D96"/>
    <mergeCell ref="B97:D97"/>
    <mergeCell ref="B115:C115"/>
    <mergeCell ref="B116:C116"/>
    <mergeCell ref="B120:C120"/>
    <mergeCell ref="B121:D121"/>
    <mergeCell ref="B122:D122"/>
    <mergeCell ref="B123:D123"/>
    <mergeCell ref="B105:D105"/>
    <mergeCell ref="B106:D106"/>
    <mergeCell ref="B108:F108"/>
    <mergeCell ref="C109:D109"/>
    <mergeCell ref="B110:C110"/>
    <mergeCell ref="B114:C114"/>
    <mergeCell ref="B131:D131"/>
    <mergeCell ref="B133:C133"/>
    <mergeCell ref="B134:C134"/>
    <mergeCell ref="B135:D135"/>
    <mergeCell ref="B136:D136"/>
    <mergeCell ref="B137:D137"/>
    <mergeCell ref="B124:D124"/>
    <mergeCell ref="B126:D126"/>
    <mergeCell ref="B127:D127"/>
    <mergeCell ref="B128:D128"/>
    <mergeCell ref="B129:D129"/>
    <mergeCell ref="B130:D130"/>
    <mergeCell ref="B145:F145"/>
    <mergeCell ref="B146:C146"/>
    <mergeCell ref="B147:C147"/>
    <mergeCell ref="B148:C148"/>
    <mergeCell ref="B149:C149"/>
    <mergeCell ref="B150:C150"/>
    <mergeCell ref="B138:D138"/>
    <mergeCell ref="B139:D139"/>
    <mergeCell ref="B140:D140"/>
    <mergeCell ref="B141:D141"/>
    <mergeCell ref="B142:D142"/>
    <mergeCell ref="B143:D143"/>
    <mergeCell ref="B157:C157"/>
    <mergeCell ref="B159:E159"/>
    <mergeCell ref="B160:E163"/>
    <mergeCell ref="B151:C151"/>
    <mergeCell ref="B152:C152"/>
    <mergeCell ref="B153:C153"/>
    <mergeCell ref="B154:C154"/>
    <mergeCell ref="B155:C155"/>
    <mergeCell ref="B156:C156"/>
  </mergeCells>
  <pageMargins left="0.75" right="0.75" top="1" bottom="1" header="0.5" footer="0.5"/>
  <pageSetup scale="75" orientation="portrait" r:id="rId1"/>
  <headerFooter alignWithMargins="0">
    <oddHeader>&amp;CCommon Data Set 2016-2017</oddHeader>
    <oddFooter>&amp;C&amp;A&amp;RPage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2"/>
  <sheetViews>
    <sheetView showGridLines="0" showRowColHeaders="0" tabSelected="1" showRuler="0" topLeftCell="A13" zoomScaleNormal="100" workbookViewId="0">
      <selection activeCell="K24" sqref="K24"/>
    </sheetView>
  </sheetViews>
  <sheetFormatPr defaultColWidth="0" defaultRowHeight="12.75" customHeight="1" zeroHeight="1" x14ac:dyDescent="0.2"/>
  <cols>
    <col min="1" max="2" width="3.85546875" customWidth="1"/>
    <col min="3" max="3" width="10.7109375" customWidth="1"/>
    <col min="4" max="11" width="9" customWidth="1"/>
    <col min="12" max="12" width="9.140625" customWidth="1"/>
  </cols>
  <sheetData>
    <row r="1" spans="1:17" ht="18" x14ac:dyDescent="0.2">
      <c r="A1" s="421" t="s">
        <v>672</v>
      </c>
      <c r="B1" s="421"/>
      <c r="C1" s="421"/>
      <c r="D1" s="421"/>
      <c r="E1" s="421"/>
      <c r="F1" s="421"/>
      <c r="G1" s="421"/>
      <c r="H1" s="421"/>
      <c r="I1" s="421"/>
      <c r="J1" s="421"/>
      <c r="K1" s="421"/>
    </row>
    <row r="2" spans="1:17" x14ac:dyDescent="0.2"/>
    <row r="3" spans="1:17" ht="38.25" customHeight="1" x14ac:dyDescent="0.2">
      <c r="A3" s="25" t="s">
        <v>673</v>
      </c>
      <c r="B3" s="631" t="s">
        <v>674</v>
      </c>
      <c r="C3" s="632"/>
      <c r="D3" s="632"/>
      <c r="E3" s="632"/>
      <c r="F3" s="632"/>
      <c r="G3" s="632"/>
      <c r="H3" s="632"/>
      <c r="I3" s="632"/>
      <c r="J3" s="632"/>
      <c r="K3" s="632"/>
    </row>
    <row r="4" spans="1:17" ht="66" customHeight="1" x14ac:dyDescent="0.2">
      <c r="B4" s="633" t="s">
        <v>675</v>
      </c>
      <c r="C4" s="633"/>
      <c r="D4" s="633"/>
      <c r="E4" s="633"/>
      <c r="F4" s="633"/>
      <c r="G4" s="633"/>
      <c r="H4" s="633"/>
      <c r="I4" s="633"/>
      <c r="J4" s="633"/>
      <c r="K4" s="633"/>
    </row>
    <row r="5" spans="1:17" s="289" customFormat="1" x14ac:dyDescent="0.2">
      <c r="B5" s="290"/>
      <c r="C5" s="291"/>
      <c r="D5" s="292"/>
      <c r="E5" s="292"/>
      <c r="F5" s="292"/>
      <c r="G5" s="292"/>
      <c r="H5" s="292"/>
      <c r="I5" s="293"/>
      <c r="J5" s="290" t="s">
        <v>676</v>
      </c>
      <c r="K5" s="290" t="s">
        <v>677</v>
      </c>
    </row>
    <row r="6" spans="1:17" s="294" customFormat="1" ht="55.5" customHeight="1" x14ac:dyDescent="0.2">
      <c r="B6" s="295"/>
      <c r="C6" s="626" t="s">
        <v>678</v>
      </c>
      <c r="D6" s="626"/>
      <c r="E6" s="626"/>
      <c r="F6" s="626"/>
      <c r="G6" s="626"/>
      <c r="H6" s="626"/>
      <c r="I6" s="626"/>
      <c r="J6" s="296" t="s">
        <v>679</v>
      </c>
      <c r="K6" s="296" t="s">
        <v>680</v>
      </c>
    </row>
    <row r="7" spans="1:17" s="294" customFormat="1" ht="46.5" customHeight="1" x14ac:dyDescent="0.2">
      <c r="B7" s="295"/>
      <c r="C7" s="626" t="s">
        <v>681</v>
      </c>
      <c r="D7" s="626"/>
      <c r="E7" s="626"/>
      <c r="F7" s="626"/>
      <c r="G7" s="626"/>
      <c r="H7" s="626"/>
      <c r="I7" s="626"/>
      <c r="J7" s="296" t="s">
        <v>679</v>
      </c>
      <c r="K7" s="296" t="s">
        <v>682</v>
      </c>
    </row>
    <row r="8" spans="1:17" s="294" customFormat="1" ht="24.75" customHeight="1" x14ac:dyDescent="0.2">
      <c r="B8" s="295"/>
      <c r="C8" s="626" t="s">
        <v>683</v>
      </c>
      <c r="D8" s="626"/>
      <c r="E8" s="626"/>
      <c r="F8" s="626"/>
      <c r="G8" s="626"/>
      <c r="H8" s="626"/>
      <c r="I8" s="626"/>
      <c r="J8" s="296" t="s">
        <v>679</v>
      </c>
      <c r="K8" s="296" t="s">
        <v>684</v>
      </c>
    </row>
    <row r="9" spans="1:17" s="294" customFormat="1" ht="25.5" customHeight="1" x14ac:dyDescent="0.2">
      <c r="B9" s="295"/>
      <c r="C9" s="626" t="s">
        <v>685</v>
      </c>
      <c r="D9" s="626"/>
      <c r="E9" s="626"/>
      <c r="F9" s="626"/>
      <c r="G9" s="626"/>
      <c r="H9" s="626"/>
      <c r="I9" s="626"/>
      <c r="J9" s="296" t="s">
        <v>679</v>
      </c>
      <c r="K9" s="296" t="s">
        <v>679</v>
      </c>
    </row>
    <row r="10" spans="1:17" s="294" customFormat="1" x14ac:dyDescent="0.2">
      <c r="B10" s="295"/>
      <c r="C10" s="626" t="s">
        <v>686</v>
      </c>
      <c r="D10" s="626"/>
      <c r="E10" s="626"/>
      <c r="F10" s="626"/>
      <c r="G10" s="626"/>
      <c r="H10" s="626"/>
      <c r="I10" s="626"/>
      <c r="J10" s="296" t="s">
        <v>684</v>
      </c>
      <c r="K10" s="296" t="s">
        <v>679</v>
      </c>
    </row>
    <row r="11" spans="1:17" s="294" customFormat="1" x14ac:dyDescent="0.2">
      <c r="B11" s="295"/>
      <c r="C11" s="626" t="s">
        <v>687</v>
      </c>
      <c r="D11" s="626"/>
      <c r="E11" s="626"/>
      <c r="F11" s="626"/>
      <c r="G11" s="626"/>
      <c r="H11" s="626"/>
      <c r="I11" s="626"/>
      <c r="J11" s="296" t="s">
        <v>679</v>
      </c>
      <c r="K11" s="296" t="s">
        <v>679</v>
      </c>
    </row>
    <row r="12" spans="1:17" s="294" customFormat="1" x14ac:dyDescent="0.2">
      <c r="B12" s="295"/>
      <c r="C12" s="626" t="s">
        <v>688</v>
      </c>
      <c r="D12" s="626"/>
      <c r="E12" s="626"/>
      <c r="F12" s="626"/>
      <c r="G12" s="626"/>
      <c r="H12" s="626"/>
      <c r="I12" s="626"/>
      <c r="J12" s="296" t="s">
        <v>679</v>
      </c>
      <c r="K12" s="296" t="s">
        <v>684</v>
      </c>
    </row>
    <row r="13" spans="1:17" ht="12.75" customHeight="1" x14ac:dyDescent="0.2">
      <c r="B13" s="297"/>
      <c r="C13" s="297"/>
      <c r="D13" s="297"/>
      <c r="E13" s="297"/>
      <c r="F13" s="297"/>
      <c r="G13" s="297"/>
      <c r="H13" s="297"/>
      <c r="I13" s="297"/>
      <c r="J13" s="297"/>
      <c r="K13" s="297"/>
      <c r="Q13" s="298"/>
    </row>
    <row r="14" spans="1:17" s="250" customFormat="1" ht="25.5" customHeight="1" x14ac:dyDescent="0.2">
      <c r="B14" s="627" t="s">
        <v>689</v>
      </c>
      <c r="C14" s="628"/>
      <c r="D14" s="628"/>
      <c r="E14" s="628"/>
      <c r="F14" s="628"/>
      <c r="G14" s="628"/>
      <c r="H14" s="628"/>
      <c r="I14" s="628"/>
      <c r="J14" s="628"/>
      <c r="K14" s="628"/>
    </row>
    <row r="15" spans="1:17" s="250" customFormat="1" ht="49.5" customHeight="1" x14ac:dyDescent="0.2">
      <c r="B15" s="627" t="s">
        <v>690</v>
      </c>
      <c r="C15" s="628"/>
      <c r="D15" s="628"/>
      <c r="E15" s="628"/>
      <c r="F15" s="628"/>
      <c r="G15" s="628"/>
      <c r="H15" s="628"/>
      <c r="I15" s="628"/>
      <c r="J15" s="628"/>
      <c r="K15" s="628"/>
    </row>
    <row r="16" spans="1:17" ht="25.5" customHeight="1" x14ac:dyDescent="0.2">
      <c r="B16" s="627" t="s">
        <v>691</v>
      </c>
      <c r="C16" s="627"/>
      <c r="D16" s="627"/>
      <c r="E16" s="627"/>
      <c r="F16" s="627"/>
      <c r="G16" s="627"/>
      <c r="H16" s="627"/>
      <c r="I16" s="627"/>
      <c r="J16" s="627"/>
      <c r="K16" s="627"/>
    </row>
    <row r="17" spans="1:11" ht="64.5" customHeight="1" x14ac:dyDescent="0.2">
      <c r="B17" s="627" t="s">
        <v>692</v>
      </c>
      <c r="C17" s="628"/>
      <c r="D17" s="628"/>
      <c r="E17" s="628"/>
      <c r="F17" s="628"/>
      <c r="G17" s="628"/>
      <c r="H17" s="628"/>
      <c r="I17" s="628"/>
      <c r="J17" s="628"/>
      <c r="K17" s="628"/>
    </row>
    <row r="18" spans="1:11" ht="12.75" customHeight="1" x14ac:dyDescent="0.2">
      <c r="B18" s="629" t="s">
        <v>693</v>
      </c>
      <c r="C18" s="630"/>
      <c r="D18" s="630"/>
      <c r="E18" s="630"/>
      <c r="F18" s="630"/>
      <c r="G18" s="630"/>
      <c r="H18" s="630"/>
      <c r="I18" s="630"/>
      <c r="J18" s="630"/>
      <c r="K18" s="630"/>
    </row>
    <row r="19" spans="1:11" ht="12.75" customHeight="1" x14ac:dyDescent="0.2">
      <c r="B19" s="630"/>
      <c r="C19" s="630"/>
      <c r="D19" s="630"/>
      <c r="E19" s="630"/>
      <c r="F19" s="630"/>
      <c r="G19" s="630"/>
      <c r="H19" s="630"/>
      <c r="I19" s="630"/>
      <c r="J19" s="630"/>
      <c r="K19" s="630"/>
    </row>
    <row r="20" spans="1:11" x14ac:dyDescent="0.2">
      <c r="C20" s="214"/>
      <c r="D20" s="214"/>
      <c r="E20" s="214"/>
      <c r="F20" s="214"/>
      <c r="G20" s="214"/>
      <c r="H20" s="214"/>
      <c r="I20" s="214"/>
      <c r="J20" s="214"/>
      <c r="K20" s="214"/>
    </row>
    <row r="21" spans="1:11" x14ac:dyDescent="0.2">
      <c r="A21" s="25" t="s">
        <v>673</v>
      </c>
      <c r="B21" s="612"/>
      <c r="C21" s="613"/>
      <c r="D21" s="613"/>
      <c r="E21" s="613"/>
      <c r="F21" s="613"/>
      <c r="G21" s="613"/>
      <c r="H21" s="614"/>
      <c r="I21" s="299" t="s">
        <v>694</v>
      </c>
      <c r="J21" s="299" t="s">
        <v>695</v>
      </c>
      <c r="K21" s="299" t="s">
        <v>355</v>
      </c>
    </row>
    <row r="22" spans="1:11" x14ac:dyDescent="0.2">
      <c r="A22" s="25" t="s">
        <v>673</v>
      </c>
      <c r="B22" s="300" t="s">
        <v>696</v>
      </c>
      <c r="C22" s="438" t="s">
        <v>697</v>
      </c>
      <c r="D22" s="438"/>
      <c r="E22" s="438"/>
      <c r="F22" s="438"/>
      <c r="G22" s="438"/>
      <c r="H22" s="439"/>
      <c r="I22" s="10">
        <v>922</v>
      </c>
      <c r="J22" s="10">
        <v>406</v>
      </c>
      <c r="K22" s="10">
        <f t="shared" ref="K22:K28" si="0">SUM(I22:J22)</f>
        <v>1328</v>
      </c>
    </row>
    <row r="23" spans="1:11" x14ac:dyDescent="0.2">
      <c r="A23" s="25" t="s">
        <v>673</v>
      </c>
      <c r="B23" s="300" t="s">
        <v>698</v>
      </c>
      <c r="C23" s="438" t="s">
        <v>699</v>
      </c>
      <c r="D23" s="438"/>
      <c r="E23" s="438"/>
      <c r="F23" s="438"/>
      <c r="G23" s="438"/>
      <c r="H23" s="439"/>
      <c r="I23" s="10">
        <v>321</v>
      </c>
      <c r="J23" s="10">
        <v>147</v>
      </c>
      <c r="K23" s="10">
        <f t="shared" si="0"/>
        <v>468</v>
      </c>
    </row>
    <row r="24" spans="1:11" x14ac:dyDescent="0.2">
      <c r="A24" s="25" t="s">
        <v>673</v>
      </c>
      <c r="B24" s="300" t="s">
        <v>700</v>
      </c>
      <c r="C24" s="438" t="s">
        <v>701</v>
      </c>
      <c r="D24" s="438"/>
      <c r="E24" s="438"/>
      <c r="F24" s="438"/>
      <c r="G24" s="438"/>
      <c r="H24" s="439"/>
      <c r="I24" s="10">
        <v>348</v>
      </c>
      <c r="J24" s="10">
        <v>195</v>
      </c>
      <c r="K24" s="10">
        <f t="shared" si="0"/>
        <v>543</v>
      </c>
    </row>
    <row r="25" spans="1:11" x14ac:dyDescent="0.2">
      <c r="A25" s="25" t="s">
        <v>673</v>
      </c>
      <c r="B25" s="300" t="s">
        <v>702</v>
      </c>
      <c r="C25" s="438" t="s">
        <v>703</v>
      </c>
      <c r="D25" s="438"/>
      <c r="E25" s="438"/>
      <c r="F25" s="438"/>
      <c r="G25" s="438"/>
      <c r="H25" s="439"/>
      <c r="I25" s="10">
        <v>574</v>
      </c>
      <c r="J25" s="10">
        <v>211</v>
      </c>
      <c r="K25" s="10">
        <f t="shared" si="0"/>
        <v>785</v>
      </c>
    </row>
    <row r="26" spans="1:11" ht="14.25" customHeight="1" x14ac:dyDescent="0.2">
      <c r="A26" s="25" t="s">
        <v>673</v>
      </c>
      <c r="B26" s="300" t="s">
        <v>704</v>
      </c>
      <c r="C26" s="438" t="s">
        <v>705</v>
      </c>
      <c r="D26" s="438"/>
      <c r="E26" s="438"/>
      <c r="F26" s="438"/>
      <c r="G26" s="438"/>
      <c r="H26" s="439"/>
      <c r="I26" s="10">
        <v>12</v>
      </c>
      <c r="J26" s="10">
        <v>7</v>
      </c>
      <c r="K26" s="10">
        <f t="shared" si="0"/>
        <v>19</v>
      </c>
    </row>
    <row r="27" spans="1:11" ht="25.5" customHeight="1" x14ac:dyDescent="0.2">
      <c r="A27" s="25" t="s">
        <v>673</v>
      </c>
      <c r="B27" s="301" t="s">
        <v>706</v>
      </c>
      <c r="C27" s="610" t="s">
        <v>707</v>
      </c>
      <c r="D27" s="610"/>
      <c r="E27" s="610"/>
      <c r="F27" s="610"/>
      <c r="G27" s="610"/>
      <c r="H27" s="578"/>
      <c r="I27" s="10">
        <v>772</v>
      </c>
      <c r="J27" s="10">
        <v>195</v>
      </c>
      <c r="K27" s="10">
        <f t="shared" si="0"/>
        <v>967</v>
      </c>
    </row>
    <row r="28" spans="1:11" ht="26.25" customHeight="1" x14ac:dyDescent="0.2">
      <c r="A28" s="25" t="s">
        <v>673</v>
      </c>
      <c r="B28" s="301" t="s">
        <v>708</v>
      </c>
      <c r="C28" s="438" t="s">
        <v>709</v>
      </c>
      <c r="D28" s="438"/>
      <c r="E28" s="438"/>
      <c r="F28" s="438"/>
      <c r="G28" s="438"/>
      <c r="H28" s="439"/>
      <c r="I28" s="10">
        <v>142</v>
      </c>
      <c r="J28" s="10">
        <v>199</v>
      </c>
      <c r="K28" s="10">
        <f t="shared" si="0"/>
        <v>341</v>
      </c>
    </row>
    <row r="29" spans="1:11" x14ac:dyDescent="0.2">
      <c r="A29" s="25" t="s">
        <v>673</v>
      </c>
      <c r="B29" s="300" t="s">
        <v>710</v>
      </c>
      <c r="C29" s="438" t="s">
        <v>711</v>
      </c>
      <c r="D29" s="438"/>
      <c r="E29" s="438"/>
      <c r="F29" s="438"/>
      <c r="G29" s="438"/>
      <c r="H29" s="439"/>
      <c r="I29" s="10">
        <v>6</v>
      </c>
      <c r="J29" s="10">
        <v>7</v>
      </c>
      <c r="K29" s="10">
        <v>13</v>
      </c>
    </row>
    <row r="30" spans="1:11" ht="25.5" customHeight="1" x14ac:dyDescent="0.2">
      <c r="A30" s="25" t="s">
        <v>673</v>
      </c>
      <c r="B30" s="300" t="s">
        <v>712</v>
      </c>
      <c r="C30" s="438" t="s">
        <v>713</v>
      </c>
      <c r="D30" s="438"/>
      <c r="E30" s="438"/>
      <c r="F30" s="438"/>
      <c r="G30" s="438"/>
      <c r="H30" s="439"/>
      <c r="I30" s="10">
        <v>2</v>
      </c>
      <c r="J30" s="10">
        <v>5</v>
      </c>
      <c r="K30" s="10">
        <v>7</v>
      </c>
    </row>
    <row r="31" spans="1:11" ht="25.5" customHeight="1" x14ac:dyDescent="0.2">
      <c r="A31" s="25" t="s">
        <v>673</v>
      </c>
      <c r="B31" s="302" t="s">
        <v>714</v>
      </c>
      <c r="C31" s="567" t="s">
        <v>715</v>
      </c>
      <c r="D31" s="567"/>
      <c r="E31" s="567"/>
      <c r="F31" s="567"/>
      <c r="G31" s="567"/>
      <c r="H31" s="567"/>
      <c r="I31" s="10"/>
      <c r="J31" s="10"/>
      <c r="K31" s="10"/>
    </row>
    <row r="32" spans="1:11" x14ac:dyDescent="0.2"/>
    <row r="33" spans="1:11" x14ac:dyDescent="0.2">
      <c r="A33" s="25" t="s">
        <v>716</v>
      </c>
      <c r="B33" s="621" t="s">
        <v>717</v>
      </c>
      <c r="C33" s="545"/>
      <c r="D33" s="545"/>
      <c r="E33" s="545"/>
      <c r="F33" s="545"/>
      <c r="G33" s="545"/>
      <c r="H33" s="545"/>
      <c r="I33" s="545"/>
      <c r="J33" s="545"/>
      <c r="K33" s="545"/>
    </row>
    <row r="34" spans="1:11" ht="64.5" customHeight="1" x14ac:dyDescent="0.2">
      <c r="B34" s="436" t="s">
        <v>718</v>
      </c>
      <c r="C34" s="423"/>
      <c r="D34" s="423"/>
      <c r="E34" s="423"/>
      <c r="F34" s="423"/>
      <c r="G34" s="423"/>
      <c r="H34" s="423"/>
      <c r="I34" s="423"/>
      <c r="J34" s="423"/>
      <c r="K34" s="423"/>
    </row>
    <row r="35" spans="1:11" x14ac:dyDescent="0.2">
      <c r="B35" s="44"/>
      <c r="C35" s="44"/>
      <c r="D35" s="44"/>
      <c r="E35" s="44"/>
      <c r="F35" s="44"/>
      <c r="G35" s="44"/>
      <c r="H35" s="44"/>
      <c r="I35" s="44"/>
      <c r="J35" s="44"/>
      <c r="K35" s="44"/>
    </row>
    <row r="36" spans="1:11" s="286" customFormat="1" x14ac:dyDescent="0.2">
      <c r="A36" s="303" t="s">
        <v>716</v>
      </c>
      <c r="B36" s="625" t="s">
        <v>719</v>
      </c>
      <c r="C36" s="625"/>
      <c r="D36" s="625"/>
      <c r="E36" s="625"/>
      <c r="F36" s="625"/>
      <c r="G36" s="304">
        <f>J36/J37</f>
        <v>23.079760403530898</v>
      </c>
      <c r="H36" s="305" t="s">
        <v>720</v>
      </c>
      <c r="I36" s="306" t="s">
        <v>721</v>
      </c>
      <c r="J36" s="307">
        <v>24403</v>
      </c>
      <c r="K36" s="306" t="s">
        <v>722</v>
      </c>
    </row>
    <row r="37" spans="1:11" s="286" customFormat="1" x14ac:dyDescent="0.2">
      <c r="B37" s="306"/>
      <c r="C37" s="306"/>
      <c r="D37" s="306"/>
      <c r="E37" s="306"/>
      <c r="F37" s="306"/>
      <c r="G37" s="306"/>
      <c r="H37" s="306"/>
      <c r="I37" s="308" t="s">
        <v>723</v>
      </c>
      <c r="J37" s="307">
        <f>I22+(J22/3)</f>
        <v>1057.3333333333333</v>
      </c>
      <c r="K37" s="306" t="s">
        <v>724</v>
      </c>
    </row>
    <row r="38" spans="1:11" ht="16.5" customHeight="1" x14ac:dyDescent="0.2">
      <c r="A38" s="25" t="s">
        <v>725</v>
      </c>
      <c r="B38" s="621" t="s">
        <v>726</v>
      </c>
      <c r="C38" s="545"/>
      <c r="D38" s="545"/>
      <c r="E38" s="545"/>
      <c r="F38" s="545"/>
      <c r="G38" s="545"/>
      <c r="H38" s="545"/>
      <c r="I38" s="545"/>
      <c r="J38" s="545"/>
      <c r="K38" s="545"/>
    </row>
    <row r="39" spans="1:11" ht="27" customHeight="1" x14ac:dyDescent="0.2">
      <c r="A39" s="25"/>
      <c r="B39" s="436" t="s">
        <v>727</v>
      </c>
      <c r="C39" s="423"/>
      <c r="D39" s="423"/>
      <c r="E39" s="423"/>
      <c r="F39" s="423"/>
      <c r="G39" s="423"/>
      <c r="H39" s="423"/>
      <c r="I39" s="423"/>
      <c r="J39" s="423"/>
      <c r="K39" s="423"/>
    </row>
    <row r="40" spans="1:11" ht="115.5" customHeight="1" x14ac:dyDescent="0.2">
      <c r="A40" s="25"/>
      <c r="B40" s="622" t="s">
        <v>728</v>
      </c>
      <c r="C40" s="423"/>
      <c r="D40" s="423"/>
      <c r="E40" s="423"/>
      <c r="F40" s="423"/>
      <c r="G40" s="423"/>
      <c r="H40" s="423"/>
      <c r="I40" s="423"/>
      <c r="J40" s="423"/>
      <c r="K40" s="423"/>
    </row>
    <row r="41" spans="1:11" ht="93" customHeight="1" x14ac:dyDescent="0.2">
      <c r="A41" s="25"/>
      <c r="B41" s="622" t="s">
        <v>729</v>
      </c>
      <c r="C41" s="436"/>
      <c r="D41" s="436"/>
      <c r="E41" s="436"/>
      <c r="F41" s="436"/>
      <c r="G41" s="436"/>
      <c r="H41" s="436"/>
      <c r="I41" s="436"/>
      <c r="J41" s="436"/>
      <c r="K41" s="436"/>
    </row>
    <row r="42" spans="1:11" ht="68.25" customHeight="1" x14ac:dyDescent="0.2">
      <c r="A42" s="25"/>
      <c r="B42" s="436" t="s">
        <v>730</v>
      </c>
      <c r="C42" s="423"/>
      <c r="D42" s="423"/>
      <c r="E42" s="423"/>
      <c r="F42" s="423"/>
      <c r="G42" s="423"/>
      <c r="H42" s="423"/>
      <c r="I42" s="423"/>
      <c r="J42" s="423"/>
      <c r="K42" s="423"/>
    </row>
    <row r="43" spans="1:11" x14ac:dyDescent="0.2">
      <c r="A43" s="25"/>
      <c r="B43" s="309"/>
      <c r="C43" s="309"/>
      <c r="D43" s="309"/>
      <c r="E43" s="309"/>
      <c r="F43" s="309"/>
      <c r="G43" s="309"/>
      <c r="H43" s="309"/>
      <c r="I43" s="309"/>
      <c r="J43" s="309"/>
      <c r="K43" s="309"/>
    </row>
    <row r="44" spans="1:11" x14ac:dyDescent="0.2">
      <c r="A44" s="25" t="s">
        <v>725</v>
      </c>
      <c r="B44" s="623" t="s">
        <v>731</v>
      </c>
      <c r="C44" s="624"/>
      <c r="D44" s="624"/>
      <c r="E44" s="624"/>
      <c r="F44" s="624"/>
      <c r="G44" s="624"/>
      <c r="H44" s="624"/>
      <c r="I44" s="624"/>
      <c r="J44" s="624"/>
      <c r="K44" s="624"/>
    </row>
    <row r="45" spans="1:11" x14ac:dyDescent="0.2"/>
    <row r="46" spans="1:11" x14ac:dyDescent="0.2">
      <c r="A46" s="25" t="s">
        <v>725</v>
      </c>
      <c r="B46" s="618" t="s">
        <v>732</v>
      </c>
      <c r="C46" s="618"/>
      <c r="D46" s="618"/>
      <c r="E46" s="618"/>
      <c r="F46" s="618"/>
      <c r="G46" s="618"/>
      <c r="H46" s="618"/>
      <c r="I46" s="618"/>
      <c r="J46" s="618"/>
      <c r="K46" s="618"/>
    </row>
    <row r="47" spans="1:11" x14ac:dyDescent="0.2">
      <c r="A47" s="25" t="s">
        <v>725</v>
      </c>
      <c r="B47" s="619" t="s">
        <v>733</v>
      </c>
      <c r="C47" s="619"/>
      <c r="D47" s="310" t="s">
        <v>734</v>
      </c>
      <c r="E47" s="310" t="s">
        <v>735</v>
      </c>
      <c r="F47" s="310" t="s">
        <v>736</v>
      </c>
      <c r="G47" s="310" t="s">
        <v>737</v>
      </c>
      <c r="H47" s="310" t="s">
        <v>738</v>
      </c>
      <c r="I47" s="310" t="s">
        <v>739</v>
      </c>
      <c r="J47" s="310" t="s">
        <v>740</v>
      </c>
      <c r="K47" s="310" t="s">
        <v>355</v>
      </c>
    </row>
    <row r="48" spans="1:11" x14ac:dyDescent="0.2">
      <c r="A48" s="25" t="s">
        <v>725</v>
      </c>
      <c r="B48" s="619"/>
      <c r="C48" s="619"/>
      <c r="D48" s="10">
        <v>84</v>
      </c>
      <c r="E48" s="10">
        <v>279</v>
      </c>
      <c r="F48" s="10">
        <v>487</v>
      </c>
      <c r="G48" s="10">
        <v>285</v>
      </c>
      <c r="H48" s="10">
        <v>237</v>
      </c>
      <c r="I48" s="10">
        <v>369</v>
      </c>
      <c r="J48" s="10">
        <v>212</v>
      </c>
      <c r="K48" s="10">
        <f>SUM(D48:J48)</f>
        <v>1953</v>
      </c>
    </row>
    <row r="49" spans="1:11" x14ac:dyDescent="0.2">
      <c r="B49" s="620"/>
      <c r="C49" s="620"/>
    </row>
    <row r="50" spans="1:11" x14ac:dyDescent="0.2">
      <c r="A50" s="25" t="s">
        <v>725</v>
      </c>
      <c r="B50" s="619" t="s">
        <v>741</v>
      </c>
      <c r="C50" s="619"/>
      <c r="D50" s="310" t="s">
        <v>734</v>
      </c>
      <c r="E50" s="310" t="s">
        <v>735</v>
      </c>
      <c r="F50" s="310" t="s">
        <v>736</v>
      </c>
      <c r="G50" s="310" t="s">
        <v>737</v>
      </c>
      <c r="H50" s="310" t="s">
        <v>738</v>
      </c>
      <c r="I50" s="310" t="s">
        <v>739</v>
      </c>
      <c r="J50" s="310" t="s">
        <v>740</v>
      </c>
      <c r="K50" s="310" t="s">
        <v>355</v>
      </c>
    </row>
    <row r="51" spans="1:11" x14ac:dyDescent="0.2">
      <c r="A51" s="25" t="s">
        <v>725</v>
      </c>
      <c r="B51" s="619"/>
      <c r="C51" s="619"/>
      <c r="D51" s="10">
        <v>22</v>
      </c>
      <c r="E51" s="10">
        <v>173</v>
      </c>
      <c r="F51" s="10">
        <v>94</v>
      </c>
      <c r="G51" s="10">
        <v>9</v>
      </c>
      <c r="H51" s="10">
        <v>0</v>
      </c>
      <c r="I51" s="10">
        <v>0</v>
      </c>
      <c r="J51" s="10">
        <v>0</v>
      </c>
      <c r="K51" s="10">
        <f>SUM(D51:J51)</f>
        <v>298</v>
      </c>
    </row>
    <row r="52" spans="1:11" x14ac:dyDescent="0.2"/>
  </sheetData>
  <mergeCells count="40">
    <mergeCell ref="C8:I8"/>
    <mergeCell ref="A1:K1"/>
    <mergeCell ref="B3:K3"/>
    <mergeCell ref="B4:K4"/>
    <mergeCell ref="C6:I6"/>
    <mergeCell ref="C7:I7"/>
    <mergeCell ref="C22:H22"/>
    <mergeCell ref="C9:I9"/>
    <mergeCell ref="C10:I10"/>
    <mergeCell ref="C11:I11"/>
    <mergeCell ref="C12:I12"/>
    <mergeCell ref="B14:K14"/>
    <mergeCell ref="B15:K15"/>
    <mergeCell ref="B16:K16"/>
    <mergeCell ref="B17:K17"/>
    <mergeCell ref="B18:K18"/>
    <mergeCell ref="B19:K19"/>
    <mergeCell ref="B21:H21"/>
    <mergeCell ref="B36:F36"/>
    <mergeCell ref="C23:H23"/>
    <mergeCell ref="C24:H24"/>
    <mergeCell ref="C25:H25"/>
    <mergeCell ref="C26:H26"/>
    <mergeCell ref="C27:H27"/>
    <mergeCell ref="C28:H28"/>
    <mergeCell ref="C29:H29"/>
    <mergeCell ref="C30:H30"/>
    <mergeCell ref="C31:H31"/>
    <mergeCell ref="B33:K33"/>
    <mergeCell ref="B34:K34"/>
    <mergeCell ref="B46:K46"/>
    <mergeCell ref="B47:C48"/>
    <mergeCell ref="B49:C49"/>
    <mergeCell ref="B50:C51"/>
    <mergeCell ref="B38:K38"/>
    <mergeCell ref="B39:K39"/>
    <mergeCell ref="B40:K40"/>
    <mergeCell ref="B41:K41"/>
    <mergeCell ref="B42:K42"/>
    <mergeCell ref="B44:K44"/>
  </mergeCells>
  <pageMargins left="0.75" right="0.75" top="1" bottom="1" header="0.5" footer="0.5"/>
  <pageSetup scale="75" orientation="portrait" r:id="rId1"/>
  <headerFooter alignWithMargins="0">
    <oddHeader>&amp;CCommon Data Set 2016-2017</oddHeader>
    <oddFooter>&amp;C&amp;A&amp;RPage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CDS-A</vt:lpstr>
      <vt:lpstr>CDS-B</vt:lpstr>
      <vt:lpstr>CDS-C</vt:lpstr>
      <vt:lpstr>CDS-D</vt:lpstr>
      <vt:lpstr>CDS-E</vt:lpstr>
      <vt:lpstr>CDS-F</vt:lpstr>
      <vt:lpstr>CDS-G</vt:lpstr>
      <vt:lpstr>CDS-H</vt:lpstr>
      <vt:lpstr>CDS-I</vt:lpstr>
      <vt:lpstr>CDS-J</vt:lpstr>
      <vt:lpstr>CDS Definitions</vt:lpstr>
    </vt:vector>
  </TitlesOfParts>
  <Company>University of Texas at San Antonio</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Jinny Case</dc:creator>
  <cp:lastModifiedBy>Jinny Case</cp:lastModifiedBy>
  <dcterms:created xsi:type="dcterms:W3CDTF">2015-11-06T19:43:29Z</dcterms:created>
  <dcterms:modified xsi:type="dcterms:W3CDTF">2017-05-16T14:03:49Z</dcterms:modified>
</cp:coreProperties>
</file>