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MRiddle14\Downloads\"/>
    </mc:Choice>
  </mc:AlternateContent>
  <xr:revisionPtr revIDLastSave="0" documentId="8_{7F8CB7BB-7CDB-4A8A-919E-8F118CE435D8}" xr6:coauthVersionLast="47" xr6:coauthVersionMax="47" xr10:uidLastSave="{00000000-0000-0000-0000-000000000000}"/>
  <bookViews>
    <workbookView xWindow="-108" yWindow="-108" windowWidth="23256" windowHeight="12576" xr2:uid="{8BB05EAE-76D8-4DD7-8BD9-BA403DA5BA87}"/>
  </bookViews>
  <sheets>
    <sheet name="CDS-A" sheetId="11" r:id="rId1"/>
    <sheet name="CDS-B" sheetId="2" r:id="rId2"/>
    <sheet name="CDS-C" sheetId="3" r:id="rId3"/>
    <sheet name="CDS-D" sheetId="4" r:id="rId4"/>
    <sheet name="CDS-E" sheetId="5" r:id="rId5"/>
    <sheet name="CDS-F" sheetId="6" r:id="rId6"/>
    <sheet name="CDS-G" sheetId="7" r:id="rId7"/>
    <sheet name="CDS-H" sheetId="9" r:id="rId8"/>
    <sheet name="CDS-I" sheetId="10" r:id="rId9"/>
    <sheet name="CDS-J" sheetId="8"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114" i="9" l="1"/>
  <c r="E113" i="9"/>
  <c r="E112" i="9"/>
  <c r="E111" i="9"/>
  <c r="E110" i="9"/>
  <c r="F55" i="9"/>
  <c r="E55" i="9"/>
  <c r="F50" i="9"/>
  <c r="E50" i="9"/>
  <c r="K52" i="10"/>
  <c r="K49" i="10"/>
  <c r="K29" i="10"/>
  <c r="K28" i="10"/>
  <c r="K27" i="10"/>
  <c r="K26" i="10"/>
  <c r="K25" i="10"/>
  <c r="K24" i="10"/>
  <c r="K23" i="10"/>
  <c r="K22" i="10"/>
  <c r="K21" i="10"/>
  <c r="D45" i="8"/>
  <c r="C45" i="8"/>
  <c r="E16" i="8"/>
  <c r="E15" i="8"/>
  <c r="E12" i="8"/>
  <c r="E10" i="8"/>
  <c r="E8" i="8"/>
  <c r="E7" i="8"/>
  <c r="E6" i="8"/>
  <c r="E45" i="8" s="1"/>
  <c r="E12" i="4"/>
  <c r="D12" i="4"/>
  <c r="C12" i="4"/>
  <c r="D251" i="3"/>
  <c r="E229" i="3"/>
  <c r="D229" i="3"/>
  <c r="C229" i="3"/>
  <c r="C220" i="3"/>
  <c r="D211" i="3"/>
  <c r="C211" i="3"/>
  <c r="F89" i="2"/>
  <c r="E89" i="2"/>
  <c r="F82" i="2"/>
  <c r="F83" i="2" s="1"/>
  <c r="E82" i="2"/>
  <c r="D82" i="2"/>
  <c r="C82" i="2"/>
  <c r="F78" i="2"/>
  <c r="E78" i="2"/>
  <c r="D78" i="2"/>
  <c r="C78" i="2"/>
  <c r="E70" i="2"/>
  <c r="E71" i="2" s="1"/>
  <c r="D70" i="2"/>
  <c r="C70" i="2"/>
  <c r="F69" i="2"/>
  <c r="F68" i="2"/>
  <c r="F67" i="2"/>
  <c r="E66" i="2"/>
  <c r="D66" i="2"/>
  <c r="C66" i="2"/>
  <c r="F65" i="2"/>
  <c r="F64" i="2"/>
  <c r="F40" i="2"/>
  <c r="E40" i="2"/>
  <c r="D40" i="2"/>
  <c r="F19" i="2"/>
  <c r="E19" i="2"/>
  <c r="D19" i="2"/>
  <c r="C19" i="2"/>
  <c r="F12" i="2"/>
  <c r="F14" i="2" s="1"/>
  <c r="F20" i="2" s="1"/>
  <c r="E12" i="2"/>
  <c r="E14" i="2" s="1"/>
  <c r="E20" i="2" s="1"/>
  <c r="D12" i="2"/>
  <c r="D14" i="2" s="1"/>
  <c r="D20" i="2" s="1"/>
  <c r="C12" i="2"/>
  <c r="C14" i="2" s="1"/>
  <c r="F70" i="2" l="1"/>
  <c r="C83" i="2"/>
  <c r="F66" i="2"/>
  <c r="C71" i="2"/>
  <c r="D83" i="2"/>
  <c r="C23" i="2"/>
  <c r="D71" i="2"/>
  <c r="E83" i="2"/>
  <c r="C22" i="2"/>
  <c r="C20" i="2"/>
  <c r="C24" i="2" l="1"/>
  <c r="F71" i="2"/>
</calcChain>
</file>

<file path=xl/sharedStrings.xml><?xml version="1.0" encoding="utf-8"?>
<sst xmlns="http://schemas.openxmlformats.org/spreadsheetml/2006/main" count="1341" uniqueCount="1019">
  <si>
    <t>B. ENROLLMENT AND PERSISTENCE</t>
  </si>
  <si>
    <t>B1</t>
  </si>
  <si>
    <t xml:space="preserve">Institutional Enrollment - Men and Women </t>
  </si>
  <si>
    <t>FULL-TIME</t>
  </si>
  <si>
    <t>PART-TIME</t>
  </si>
  <si>
    <t>Men</t>
  </si>
  <si>
    <t>Women</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</si>
  <si>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</si>
  <si>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</si>
  <si>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</si>
  <si>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</si>
  <si>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</si>
  <si>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</si>
  <si>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</si>
  <si>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</si>
  <si>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</si>
  <si>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</si>
  <si>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</si>
  <si>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</si>
  <si>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</si>
  <si>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</si>
  <si>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</si>
  <si>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</si>
  <si>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</si>
  <si>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</si>
  <si>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</si>
  <si>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</si>
  <si>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Degree-Seeking
First-Time
First Year</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</si>
  <si>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</si>
  <si>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</si>
  <si>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Nonresident aliens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</si>
  <si>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</si>
  <si>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</si>
  <si>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</si>
  <si>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</si>
  <si>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</si>
  <si>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</si>
  <si>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</si>
  <si>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</si>
  <si>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</si>
  <si>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</si>
  <si>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</si>
  <si>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</si>
  <si>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</si>
  <si>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</si>
  <si>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</si>
  <si>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</si>
  <si>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</si>
  <si>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</si>
  <si>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</si>
  <si>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</si>
  <si>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</si>
  <si>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</si>
  <si>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</si>
  <si>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Fall 2014 Cohort</t>
  </si>
  <si>
    <t>Recipients of a Federal Pell Grant</t>
  </si>
  <si>
    <t>Recipients of a Subsidized Stafford Loan who did not receive a Pell Grant</t>
  </si>
  <si>
    <t>Students who did not receive either a Pell Grant or a subsidized Stafford Loan</t>
  </si>
  <si>
    <r>
      <t xml:space="preserve">Total 
</t>
    </r>
    <r>
      <rPr>
        <sz val="9"/>
        <rFont val="Arial"/>
        <family val="2"/>
      </rPr>
      <t>(sum of 3 columns to the left)</t>
    </r>
  </si>
  <si>
    <t>A</t>
  </si>
  <si>
    <t>Initial 2014 cohort of first-time, full-time, bachelor's (or equivalent) degree-seeking undergraduate students</t>
  </si>
  <si>
    <t>B</t>
  </si>
  <si>
    <t>C</t>
  </si>
  <si>
    <t>D</t>
  </si>
  <si>
    <t>Of the initial 2014 cohort, how many completed the program in four years or less (by Aug. 31, 2018)</t>
  </si>
  <si>
    <t>E</t>
  </si>
  <si>
    <t>Of the initial 2014 cohort, how many completed the program in more than four years but in five years or less (after Aug. 31, 2018 and by Aug. 31, 2019)</t>
  </si>
  <si>
    <t>F</t>
  </si>
  <si>
    <t>Of the initial 2014 cohort, how many completed the program in more than five years but in six years or less (after Aug. 31, 2019 and by Aug. 31, 2020)</t>
  </si>
  <si>
    <t>G</t>
  </si>
  <si>
    <t>Total graduating within six years (sum of lines D, E, and F)</t>
  </si>
  <si>
    <t>H</t>
  </si>
  <si>
    <t>Six-year graduation rate for 2014 cohort (G divided by C)</t>
  </si>
  <si>
    <t>Final 2013 cohort, after adjusting for allowable exclusions</t>
  </si>
  <si>
    <t>For Two-Year Institutions</t>
  </si>
  <si>
    <t>2017 Cohort</t>
  </si>
  <si>
    <t>B12</t>
  </si>
  <si>
    <t>Initial cohort, total of first-time, full-time degree/certificate-seeking students:</t>
  </si>
  <si>
    <t>B13</t>
  </si>
  <si>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</si>
  <si>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</si>
  <si>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</si>
  <si>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</si>
  <si>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</si>
  <si>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</si>
  <si>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</si>
  <si>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</si>
  <si>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</si>
  <si>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</si>
  <si>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</si>
  <si>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</si>
  <si>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</si>
  <si>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</si>
  <si>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</si>
  <si>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</si>
  <si>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</si>
  <si>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</si>
  <si>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</si>
  <si>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</si>
  <si>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</si>
  <si>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r>
      <t xml:space="preserve">Provide numbers of students for each of the following categories as of the institution's official fall reporting date or as of </t>
    </r>
    <r>
      <rPr>
        <b/>
        <u/>
        <sz val="10"/>
        <rFont val="Arial"/>
        <family val="2"/>
      </rPr>
      <t>October 15, 2021.</t>
    </r>
  </si>
  <si>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</si>
  <si>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r>
      <t xml:space="preserve">Provide numbers of undergraduate students for each of the following categories as of the institution’s official fall reporting date or as of </t>
    </r>
    <r>
      <rPr>
        <b/>
        <u/>
        <sz val="10"/>
        <rFont val="Arial"/>
        <family val="2"/>
      </rPr>
      <t>October 15, 2021</t>
    </r>
    <r>
      <rPr>
        <sz val="10"/>
        <rFont val="Arial"/>
        <family val="2"/>
      </rPr>
      <t xml:space="preserve">. </t>
    </r>
  </si>
  <si>
    <r>
      <t xml:space="preserve">Number of degrees awarded by your institution from </t>
    </r>
    <r>
      <rPr>
        <b/>
        <u/>
        <sz val="10"/>
        <rFont val="Arial"/>
        <family val="2"/>
      </rPr>
      <t>July 1, 2020, to June 30, 2021</t>
    </r>
    <r>
      <rPr>
        <b/>
        <sz val="10"/>
        <rFont val="Arial"/>
        <family val="2"/>
      </rPr>
      <t>.</t>
    </r>
  </si>
  <si>
    <r>
      <t xml:space="preserve">•     For complete instructions and definitions of data elements, see the IPEDS GRS Forms and Instructions 
      for the 2021-2022 Survey. </t>
    </r>
    <r>
      <rPr>
        <u/>
        <sz val="10"/>
        <rFont val="Arial"/>
        <family val="2"/>
      </rPr>
      <t>https://nces.ed.gov/ipeds/use-the-data/survey-components/9/graduation-rates</t>
    </r>
    <r>
      <rPr>
        <sz val="10"/>
        <rFont val="Arial"/>
        <family val="2"/>
      </rPr>
      <t xml:space="preserve"> </t>
    </r>
  </si>
  <si>
    <r>
      <rPr>
        <b/>
        <sz val="10"/>
        <rFont val="Arial"/>
        <family val="2"/>
      </rPr>
      <t>In the following section for bachelor’s or equivalent programs, please disaggregate the Fall 2014 and Fall 2015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</si>
  <si>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Fall 2015</t>
    </r>
    <r>
      <rPr>
        <sz val="10"/>
        <rFont val="Arial"/>
        <family val="2"/>
      </rPr>
      <t xml:space="preserve"> cohort if available. If Fall 2015 cohort data are not available, provide data for the</t>
    </r>
    <r>
      <rPr>
        <b/>
        <sz val="10"/>
        <rFont val="Arial"/>
        <family val="2"/>
      </rPr>
      <t xml:space="preserve"> Fall 2014</t>
    </r>
    <r>
      <rPr>
        <sz val="10"/>
        <rFont val="Arial"/>
        <family val="2"/>
      </rPr>
      <t xml:space="preserve"> cohort.</t>
    </r>
  </si>
  <si>
    <t>Fall 2015 Cohort</t>
  </si>
  <si>
    <t>Initial 2015 cohort of first-time, full-time, bachelor's (or equivalent) degree-seeking undergraduate students</t>
  </si>
  <si>
    <r>
      <rPr>
        <sz val="9"/>
        <rFont val="Arial"/>
        <family val="2"/>
      </rPr>
      <t xml:space="preserve">Of the initial 2015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</si>
  <si>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</si>
  <si>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</si>
  <si>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</si>
  <si>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</si>
  <si>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</si>
  <si>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r>
      <rPr>
        <sz val="9"/>
        <color rgb="FF222222"/>
        <rFont val="Arial"/>
        <family val="2"/>
      </rPr>
      <t xml:space="preserve">Of the initial 2014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</si>
  <si>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Please provide data for the </t>
    </r>
    <r>
      <rPr>
        <b/>
        <sz val="10"/>
        <rFont val="Arial"/>
        <family val="2"/>
      </rPr>
      <t>2018</t>
    </r>
    <r>
      <rPr>
        <sz val="10"/>
        <rFont val="Arial"/>
        <family val="2"/>
      </rPr>
      <t xml:space="preserve"> cohort if available. If </t>
    </r>
    <r>
      <rPr>
        <b/>
        <sz val="10"/>
        <rFont val="Arial"/>
        <family val="2"/>
      </rPr>
      <t>2018</t>
    </r>
    <r>
      <rPr>
        <sz val="10"/>
        <rFont val="Arial"/>
        <family val="2"/>
      </rPr>
      <t xml:space="preserve"> cohort data are not available, provide data for the </t>
    </r>
    <r>
      <rPr>
        <b/>
        <sz val="10"/>
        <rFont val="Arial"/>
        <family val="2"/>
      </rPr>
      <t>2017</t>
    </r>
    <r>
      <rPr>
        <sz val="10"/>
        <rFont val="Arial"/>
        <family val="2"/>
      </rPr>
      <t xml:space="preserve"> cohort.</t>
    </r>
  </si>
  <si>
    <t>2018 Cohort</t>
  </si>
  <si>
    <t xml:space="preserve">Report for the cohort of all full-time, first-time bachelor’s (or equivalent) degree-seeking undergraduate students who entered in Fall 2021 (or the preceding summer term). </t>
  </si>
  <si>
    <t>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2021.</t>
  </si>
  <si>
    <t>C. FIRST-TIME, FIRST-YEAR (FRESHMAN) ADMISSION</t>
  </si>
  <si>
    <t>C1-C2: Applications</t>
  </si>
  <si>
    <t>C1</t>
  </si>
  <si>
    <t xml:space="preserve">First-time, first-year (freshman) students: Provide the number of degree-seeking, first-time, first-year students who applied, were admitted, and enrolled (full- or part-time) in Fall 2021.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</si>
  <si>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</si>
  <si>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</si>
  <si>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Admitted applicants should include wait-listed students who were subsequently offered admission.</t>
  </si>
  <si>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</si>
  <si>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</si>
  <si>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</si>
  <si>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</si>
  <si>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</si>
  <si>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</si>
  <si>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</si>
  <si>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</si>
  <si>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</si>
  <si>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 xml:space="preserve">Freshman wait-listed students </t>
  </si>
  <si>
    <t>Students who met admission requirements but whose final admission was contingent on space availability</t>
  </si>
  <si>
    <t>Yes</t>
  </si>
  <si>
    <t>No</t>
  </si>
  <si>
    <t>Do you have a policy of placing students on a waiting list?</t>
  </si>
  <si>
    <t>X</t>
  </si>
  <si>
    <t>If yes, please answer the questions below for Fall 2021 admissions:</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</si>
  <si>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</si>
  <si>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</si>
  <si>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</si>
  <si>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</si>
  <si>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</si>
  <si>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</si>
  <si>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</si>
  <si>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</si>
  <si>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</si>
  <si>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</si>
  <si>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</si>
  <si>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</si>
  <si>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</si>
  <si>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</si>
  <si>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</si>
  <si>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</si>
  <si>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</si>
  <si>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</si>
  <si>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</si>
  <si>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</si>
  <si>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</si>
  <si>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</si>
  <si>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</si>
  <si>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</si>
  <si>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</si>
  <si>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</si>
  <si>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</si>
  <si>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</si>
  <si>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</si>
  <si>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</si>
  <si>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</si>
  <si>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</si>
  <si>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</si>
  <si>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</si>
  <si>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t xml:space="preserve">Other </t>
    </r>
    <r>
      <rPr>
        <i/>
        <sz val="10"/>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</si>
  <si>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</si>
  <si>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</si>
  <si>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</si>
  <si>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</si>
  <si>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</si>
  <si>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</si>
  <si>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</si>
  <si>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</si>
  <si>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</si>
  <si>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</si>
  <si>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</si>
  <si>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</si>
  <si>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</si>
  <si>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</si>
  <si>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</si>
  <si>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</si>
  <si>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</si>
  <si>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</si>
  <si>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</si>
  <si>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</si>
  <si>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</si>
  <si>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</si>
  <si>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</si>
  <si>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</si>
  <si>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</si>
  <si>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</si>
  <si>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</si>
  <si>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</si>
  <si>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</si>
  <si>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</si>
  <si>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</si>
  <si>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</si>
  <si>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</si>
  <si>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</si>
  <si>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</si>
  <si>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C8: SAT and ACT Policies</t>
  </si>
  <si>
    <t xml:space="preserve">Entrance exams </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</si>
  <si>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</si>
  <si>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C8A</t>
  </si>
  <si>
    <r>
      <t xml:space="preserve">If yes, place check marks in the appropriate boxes below to reflect your institution’s policies for use in admission for </t>
    </r>
    <r>
      <rPr>
        <b/>
        <sz val="10"/>
        <rFont val="Arial"/>
        <family val="2"/>
      </rPr>
      <t>Fall 2022.</t>
    </r>
  </si>
  <si>
    <t>ADMISSION</t>
  </si>
  <si>
    <t>Require for Some</t>
  </si>
  <si>
    <t>Consider if Submitted</t>
  </si>
  <si>
    <t>Not Used</t>
  </si>
  <si>
    <t>SAT or ACT</t>
  </si>
  <si>
    <t>ACT Only</t>
  </si>
  <si>
    <t>SAT Only</t>
  </si>
  <si>
    <t>SAT and SAT Subject Tests or ACT</t>
  </si>
  <si>
    <t>SAT Subject Tests</t>
  </si>
  <si>
    <t>C8B</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</si>
  <si>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</si>
  <si>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t>ACT with writing required</t>
  </si>
  <si>
    <t>ACT with writing recommended</t>
  </si>
  <si>
    <t>ACT with or without writing accepted</t>
  </si>
  <si>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</si>
  <si>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SAT with Essay component required</t>
  </si>
  <si>
    <t>SAT with Essay component recommended</t>
  </si>
  <si>
    <t>SAT with or without Essay component accepted</t>
  </si>
  <si>
    <t>C8C</t>
  </si>
  <si>
    <t>Please indicate how your institution will use the SAT or ACT essay component; check all that apply.</t>
  </si>
  <si>
    <t>SAT essay</t>
  </si>
  <si>
    <t>ACT essay</t>
  </si>
  <si>
    <t>For admission</t>
  </si>
  <si>
    <t>For placement</t>
  </si>
  <si>
    <t>For advising</t>
  </si>
  <si>
    <t>In place of an application essay</t>
  </si>
  <si>
    <t>As a validity check on the application process</t>
  </si>
  <si>
    <t>No college policy as of now</t>
  </si>
  <si>
    <t>Not using essay component</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</si>
  <si>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</si>
  <si>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</si>
  <si>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</si>
  <si>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</si>
  <si>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</si>
  <si>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</si>
  <si>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t>
  </si>
  <si>
    <t>C8G</t>
  </si>
  <si>
    <r>
      <t xml:space="preserve">Please indicate which tests your institution uses for </t>
    </r>
    <r>
      <rPr>
        <b/>
        <sz val="9"/>
        <color indexed="8"/>
        <rFont val="Arial"/>
        <family val="2"/>
      </rPr>
      <t>placement (e.g., state tests):</t>
    </r>
  </si>
  <si>
    <t>SAT</t>
  </si>
  <si>
    <t>ACT</t>
  </si>
  <si>
    <t>AP</t>
  </si>
  <si>
    <t>CLEP</t>
  </si>
  <si>
    <t>Institutional Exam</t>
  </si>
  <si>
    <t>State Exam (specify):</t>
  </si>
  <si>
    <t>C9-C12: Freshman Profile</t>
  </si>
  <si>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Fall 2021</t>
    </r>
    <r>
      <rPr>
        <sz val="10"/>
        <color indexed="8"/>
        <rFont val="Arial"/>
        <family val="2"/>
      </rPr>
      <t>, including students who began studies during summer, international students/nonresident aliens, and students admitted under special arrangements.</t>
    </r>
  </si>
  <si>
    <t>C9</t>
  </si>
  <si>
    <t>Percent and number of first-time, first-year (freshman) students enrolled in Fall 2021 who submitted national standardized (SAT/ACT) test scores.</t>
  </si>
  <si>
    <r>
      <t xml:space="preserve">•     Include information for </t>
    </r>
    <r>
      <rPr>
        <b/>
        <sz val="10"/>
        <color indexed="8"/>
        <rFont val="Arial"/>
        <family val="2"/>
      </rPr>
      <t>ALL enrolled, degree-seeking, first-time, first-year (freshman) students 
      who submitted test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</si>
  <si>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</si>
  <si>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Do not convert SAT scores to ACT scores and vice versa.</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</si>
  <si>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</si>
  <si>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</si>
  <si>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r>
      <t xml:space="preserve">•     </t>
    </r>
    <r>
      <rPr>
        <sz val="10"/>
        <color indexed="8"/>
        <rFont val="Arial"/>
        <family val="2"/>
      </rPr>
      <t>If you average the scores, use the average to report the scores.</t>
    </r>
  </si>
  <si>
    <t>Percent</t>
  </si>
  <si>
    <t>Number</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</si>
  <si>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</si>
  <si>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</si>
  <si>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</si>
  <si>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</si>
  <si>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25th Percentile</t>
  </si>
  <si>
    <t>75th Percentile</t>
  </si>
  <si>
    <t>SAT Composite</t>
  </si>
  <si>
    <t>SAT Evidence-Based Reading and Writing</t>
  </si>
  <si>
    <t>SAT Math</t>
  </si>
  <si>
    <t>ACT Composite</t>
  </si>
  <si>
    <t>ACT Math</t>
  </si>
  <si>
    <t>ACT English</t>
  </si>
  <si>
    <t>ACT Writing</t>
  </si>
  <si>
    <t>Percent of first-time, first-year (freshman) students with scores in each range:</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</si>
  <si>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</si>
  <si>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</si>
  <si>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</si>
  <si>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</si>
  <si>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</si>
  <si>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</si>
  <si>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</si>
  <si>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</si>
  <si>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</si>
  <si>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</si>
  <si>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</si>
  <si>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</si>
  <si>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</si>
  <si>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</si>
  <si>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</si>
  <si>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</si>
  <si>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</si>
  <si>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</si>
  <si>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</si>
  <si>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</si>
  <si>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</si>
  <si>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</si>
  <si>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</si>
  <si>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</si>
  <si>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</si>
  <si>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</si>
  <si>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</si>
  <si>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</si>
  <si>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</si>
  <si>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</si>
  <si>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No longer  collected.</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</si>
  <si>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</si>
  <si>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</si>
  <si>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4.0</t>
  </si>
  <si>
    <t>Percent who had GPA between 3.75 and 5.00</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</si>
  <si>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</si>
  <si>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</si>
  <si>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</si>
  <si>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</si>
  <si>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</si>
  <si>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</si>
  <si>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</si>
  <si>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</si>
  <si>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</si>
  <si>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</si>
  <si>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C13-C20: Admission Policies</t>
  </si>
  <si>
    <t>C13</t>
  </si>
  <si>
    <t>Application Fee</t>
  </si>
  <si>
    <t>If your institution has waived its application fee for the Fall 2021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</si>
  <si>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</si>
  <si>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</si>
  <si>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</si>
  <si>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</si>
  <si>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</si>
  <si>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</si>
  <si>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</si>
  <si>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</si>
  <si>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</si>
  <si>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</si>
  <si>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</si>
  <si>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</si>
  <si>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</si>
  <si>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</si>
  <si>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</si>
  <si>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</si>
  <si>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</si>
  <si>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</si>
  <si>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</si>
  <si>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</si>
  <si>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</si>
  <si>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C17</t>
  </si>
  <si>
    <r>
      <t xml:space="preserve">Reply policy for admitted applicants </t>
    </r>
    <r>
      <rPr>
        <i/>
        <sz val="10"/>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</si>
  <si>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</si>
  <si>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</si>
  <si>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</si>
  <si>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</si>
  <si>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</si>
  <si>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</si>
  <si>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</si>
  <si>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</si>
  <si>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</si>
  <si>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</si>
  <si>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</si>
  <si>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</si>
  <si>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</si>
  <si>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</si>
  <si>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</si>
  <si>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</si>
  <si>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Does your institution allow high school students to enroll as full-time, first-time, first-year (freshman) students one year or more before high school graduation?</t>
  </si>
  <si>
    <t>C20</t>
  </si>
  <si>
    <r>
      <t xml:space="preserve">Common Application: </t>
    </r>
    <r>
      <rPr>
        <sz val="10"/>
        <rFont val="Arial"/>
        <family val="2"/>
      </rPr>
      <t>Question removed from CDS. (Initiated during 2006-2007 cycle)</t>
    </r>
  </si>
  <si>
    <t>C21-C22: 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</si>
  <si>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</si>
  <si>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</si>
  <si>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</si>
  <si>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</si>
  <si>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</si>
  <si>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</si>
  <si>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</si>
  <si>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</si>
  <si>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2021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</si>
  <si>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</si>
  <si>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</si>
  <si>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</si>
  <si>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</si>
  <si>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</si>
  <si>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</si>
  <si>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</si>
  <si>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</si>
  <si>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</si>
  <si>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</si>
  <si>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</si>
  <si>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</si>
  <si>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</si>
  <si>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t>
  </si>
  <si>
    <t>If yes, may transfer students earn advanced standing credit by transferring credits earned from course work completed at other colleges/universities?</t>
  </si>
  <si>
    <t>D2</t>
  </si>
  <si>
    <t>Provide the number of students who applied, were admitted, and enrolled as degree-seeking transfer students in Fall 2021.</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</si>
  <si>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</si>
  <si>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</si>
  <si>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</si>
  <si>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</si>
  <si>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</si>
  <si>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</si>
  <si>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</si>
  <si>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</si>
  <si>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</si>
  <si>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</si>
  <si>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</si>
  <si>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</si>
  <si>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</si>
  <si>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</si>
  <si>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</si>
  <si>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</si>
  <si>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</si>
  <si>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</si>
  <si>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</si>
  <si>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</si>
  <si>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</si>
  <si>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</si>
  <si>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</si>
  <si>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</si>
  <si>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</si>
  <si>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</si>
  <si>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</si>
  <si>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</si>
  <si>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</si>
  <si>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</si>
  <si>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</si>
  <si>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</si>
  <si>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</si>
  <si>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</si>
  <si>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</si>
  <si>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</si>
  <si>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</si>
  <si>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</si>
  <si>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</si>
  <si>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</si>
  <si>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</si>
  <si>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</si>
  <si>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</si>
  <si>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</si>
  <si>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</si>
  <si>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</si>
  <si>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</si>
  <si>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</si>
  <si>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</si>
  <si>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</si>
  <si>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</si>
  <si>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</si>
  <si>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</si>
  <si>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</si>
  <si>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</si>
  <si>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Maximum of 50% of hours allowed for bachelor's degree transferable from 2-year institution. Official academic transcripts from all colleges previously attended should be received no later than the end of first term of enrollment.</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</si>
  <si>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</si>
  <si>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</si>
  <si>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</si>
  <si>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</si>
  <si>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</si>
  <si>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</si>
  <si>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</si>
  <si>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</si>
  <si>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</si>
  <si>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</si>
  <si>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</si>
  <si>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</si>
  <si>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</si>
  <si>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https://www.veterans.vt.edu/students/studentresources/transfercredit.html</t>
  </si>
  <si>
    <t>D22</t>
  </si>
  <si>
    <t>Describe other military/veteran transfer credit policies unique to your institution:</t>
  </si>
  <si>
    <t>Describe other military/veteran transfer credit policies unique to your institution:
Each college/department may have individual policies regarding military credit, and may choose to accept it or not at their discretion. Undergraduate applicants desiring credit for military training should contact the transfer coordinator in the college to which they are applying to find out specific policies and details.</t>
  </si>
  <si>
    <t>E. ACADEMIC OFFERINGS AND POLICIES</t>
  </si>
  <si>
    <t>E1</t>
  </si>
  <si>
    <r>
      <t xml:space="preserve">Special study options: </t>
    </r>
    <r>
      <rPr>
        <sz val="10"/>
        <rFont val="Arial"/>
        <family val="2"/>
      </rPr>
      <t>Identify those programs available at your institution. Refer to the glossary for definitions.</t>
    </r>
  </si>
  <si>
    <t>Accelerated program</t>
  </si>
  <si>
    <t>Cooperative education program</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</si>
  <si>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</si>
  <si>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</si>
  <si>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</si>
  <si>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</si>
  <si>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</si>
  <si>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</si>
  <si>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</si>
  <si>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</si>
  <si>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</si>
  <si>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</si>
  <si>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</si>
  <si>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</si>
  <si>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</si>
  <si>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</si>
  <si>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</si>
  <si>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</si>
  <si>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</si>
  <si>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</si>
  <si>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</si>
  <si>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</si>
  <si>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</si>
  <si>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</si>
  <si>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</si>
  <si>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</si>
  <si>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</si>
  <si>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</si>
  <si>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</si>
  <si>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</si>
  <si>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Other (describe):</t>
  </si>
  <si>
    <t>F. STUDENT LIFE</t>
  </si>
  <si>
    <t>F1</t>
  </si>
  <si>
    <t>Percentages of first-time, first-year (freshman) degree-seeking students and degree-seeking undergraduates enrolled in Fall 2021 who fit the following categories:</t>
  </si>
  <si>
    <t xml:space="preserve">First-time, first-year (freshman) students </t>
  </si>
  <si>
    <t>Percent who are from out of state (exclude international/nonresident aliens from the numerator and denominator)</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</si>
  <si>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</si>
  <si>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</si>
  <si>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</si>
  <si>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</si>
  <si>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</si>
  <si>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</si>
  <si>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</si>
  <si>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</si>
  <si>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t xml:space="preserve">Activities offered. </t>
    </r>
    <r>
      <rPr>
        <sz val="10"/>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</si>
  <si>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</si>
  <si>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</si>
  <si>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</si>
  <si>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</si>
  <si>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</si>
  <si>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</si>
  <si>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</si>
  <si>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</si>
  <si>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</si>
  <si>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</si>
  <si>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</si>
  <si>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</si>
  <si>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</si>
  <si>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</si>
  <si>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</si>
  <si>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</si>
  <si>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</si>
  <si>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</si>
  <si>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</si>
  <si>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</si>
  <si>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</si>
  <si>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</si>
  <si>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t xml:space="preserve">ROTC </t>
    </r>
    <r>
      <rPr>
        <sz val="10"/>
        <rFont val="Arial"/>
        <family val="2"/>
      </rPr>
      <t>(program offered in cooperation with Reserve Officers' Training Corps)</t>
    </r>
  </si>
  <si>
    <t>On Campus</t>
  </si>
  <si>
    <t xml:space="preserve">At Cooperating Institution </t>
  </si>
  <si>
    <t>Name of Cooperating Institution</t>
  </si>
  <si>
    <t>Army ROTC is offered:</t>
  </si>
  <si>
    <t>Naval ROTC is offered:</t>
  </si>
  <si>
    <t>Air Force ROTC is offered:</t>
  </si>
  <si>
    <t>F4</t>
  </si>
  <si>
    <r>
      <t xml:space="preserve">Housing: </t>
    </r>
    <r>
      <rPr>
        <sz val="10"/>
        <rFont val="Arial"/>
        <family val="2"/>
      </rPr>
      <t>Check all types of college-owned, -operated, or -affiliated housing available for undergraduates at your institution.</t>
    </r>
  </si>
  <si>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</si>
  <si>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</si>
  <si>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</si>
  <si>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</si>
  <si>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</si>
  <si>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</si>
  <si>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</si>
  <si>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</si>
  <si>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</si>
  <si>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</si>
  <si>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</si>
  <si>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Other housing options (specify):</t>
  </si>
  <si>
    <t>J. Disciplinary areas of DEGREES CONFERRED</t>
  </si>
  <si>
    <t>J1</t>
  </si>
  <si>
    <t>Degrees conferred between July 1, 2020 and June 30, 2021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</si>
  <si>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</si>
  <si>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</si>
  <si>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</si>
  <si>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Associate</t>
  </si>
  <si>
    <t>Bachelor’s</t>
  </si>
  <si>
    <t>CIP 2020 Categories to Include</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</si>
  <si>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</si>
  <si>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</si>
  <si>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</si>
  <si>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</si>
  <si>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</si>
  <si>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</si>
  <si>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</si>
  <si>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</si>
  <si>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</si>
  <si>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</si>
  <si>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</si>
  <si>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</si>
  <si>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</si>
  <si>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</si>
  <si>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</si>
  <si>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</si>
  <si>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</si>
  <si>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</si>
  <si>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</si>
  <si>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</si>
  <si>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</si>
  <si>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</si>
  <si>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</si>
  <si>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</si>
  <si>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</si>
  <si>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</si>
  <si>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</si>
  <si>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</si>
  <si>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</si>
  <si>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</si>
  <si>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</si>
  <si>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</si>
  <si>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</si>
  <si>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</si>
  <si>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</si>
  <si>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</si>
  <si>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</si>
  <si>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</si>
  <si>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</si>
  <si>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</si>
  <si>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</si>
  <si>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</si>
  <si>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</si>
  <si>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</si>
  <si>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G. ANNUAL EXPENSES</t>
  </si>
  <si>
    <t>G0</t>
  </si>
  <si>
    <t>Please provide the URL of your institution’s net price calculator:</t>
  </si>
  <si>
    <t>https://tcc.ruffalonl.com/Virginia%20Polytechnic%20Institute%20and%20State%20Universit/Freshman-Studentshttps://tcc.ruffalonl.com/Virginia%20Polytechnic%20Institute%20and%20State%20Universit/Freshman-Students</t>
  </si>
  <si>
    <t>Provide 2021-2022 academic year costs of attendance for the following categories that are applicable to your institution.</t>
  </si>
  <si>
    <t xml:space="preserve">Check here if your institution's 2021-2022 academic year costs of attendance are not available at this time and provide an approximate date (i.e., month/day) when your institution's final 2021-2022 academic year costs of attendance will be available: </t>
  </si>
  <si>
    <t>G1</t>
  </si>
  <si>
    <t>Undergraduate full-time tuition, required fees, room and board</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</si>
  <si>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</si>
  <si>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</si>
  <si>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</si>
  <si>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</si>
  <si>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r>
      <t xml:space="preserve">•     Do </t>
    </r>
    <r>
      <rPr>
        <b/>
        <i/>
        <sz val="10"/>
        <color indexed="8"/>
        <rFont val="Arial"/>
        <family val="2"/>
      </rPr>
      <t>not</t>
    </r>
    <r>
      <rPr>
        <sz val="10"/>
        <color indexed="8"/>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</si>
  <si>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</si>
  <si>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</si>
  <si>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</si>
  <si>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</si>
  <si>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</si>
  <si>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</si>
  <si>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</si>
  <si>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</si>
  <si>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</si>
  <si>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</si>
  <si>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</si>
  <si>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</si>
  <si>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</si>
  <si>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</si>
  <si>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</si>
  <si>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</si>
  <si>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</si>
  <si>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</si>
  <si>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</si>
  <si>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</si>
  <si>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</si>
  <si>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</si>
  <si>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</si>
  <si>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</si>
  <si>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</si>
  <si>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</si>
  <si>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</si>
  <si>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</si>
  <si>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</si>
  <si>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</si>
  <si>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</si>
  <si>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</si>
  <si>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</si>
  <si>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</si>
  <si>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</si>
  <si>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</si>
  <si>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</si>
  <si>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</si>
  <si>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</si>
  <si>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</si>
  <si>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</si>
  <si>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</si>
  <si>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NONRESIDENT ALIENS:</t>
  </si>
  <si>
    <t>I. INSTRUCTIONAL FACULTY AND CLASS SIZE</t>
  </si>
  <si>
    <t>I-1.</t>
  </si>
  <si>
    <t>Please report the number of instructional faculty members in each category for Fall 2021.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</si>
  <si>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</si>
  <si>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</si>
  <si>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</si>
  <si>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</si>
  <si>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</si>
  <si>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</si>
  <si>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</si>
  <si>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</si>
  <si>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</si>
  <si>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</si>
  <si>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</si>
  <si>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</si>
  <si>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</si>
  <si>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</si>
  <si>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</si>
  <si>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</si>
  <si>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</si>
  <si>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</si>
  <si>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</si>
  <si>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</si>
  <si>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</si>
  <si>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</si>
  <si>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</si>
  <si>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</si>
  <si>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</si>
  <si>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who are nonresident aliens (international)</t>
  </si>
  <si>
    <t>Total number with doctorate, or other terminal degree</t>
  </si>
  <si>
    <t>Total number whose highest degree is a master’s but not a terminal master’s</t>
  </si>
  <si>
    <t>Total number whose highest degree is a bachelor’s</t>
  </si>
  <si>
    <t>I</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</si>
  <si>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</si>
  <si>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J</t>
  </si>
  <si>
    <t>Total number in stand-alone graduate/professional programs in which faculty teach virtually only graduate-level students</t>
  </si>
  <si>
    <t>I-2.</t>
  </si>
  <si>
    <t>Student to Faculty Ratio</t>
  </si>
  <si>
    <t>Report the Fall 2021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</si>
  <si>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</si>
  <si>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Fall 2021 Student to Faculty ratio</t>
  </si>
  <si>
    <t>to 1</t>
  </si>
  <si>
    <t>(based on</t>
  </si>
  <si>
    <t>students</t>
  </si>
  <si>
    <t>and</t>
  </si>
  <si>
    <t>faculty).</t>
  </si>
  <si>
    <t xml:space="preserve">I-3. </t>
  </si>
  <si>
    <t>Undergraduate Class Size</t>
  </si>
  <si>
    <t>In the table below, please use the following definitions to report information about the size of classes and class sections offered in the Fall 2021 term.</t>
  </si>
  <si>
    <t>•     Please include classes that have been moved online in response to the COVID-19 pandemic.</t>
  </si>
  <si>
    <r>
      <t xml:space="preserve">Class Sections:  </t>
    </r>
    <r>
      <rPr>
        <sz val="10"/>
        <color theme="1"/>
        <rFont val="Arial"/>
        <family val="2"/>
      </rPr>
      <t>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</si>
  <si>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</si>
  <si>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2020.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</si>
  <si>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</si>
  <si>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</si>
  <si>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</si>
  <si>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</si>
  <si>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</si>
  <si>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</si>
  <si>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</si>
  <si>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</si>
  <si>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</si>
  <si>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</si>
  <si>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</si>
  <si>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H. FINANCIAL AID</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</si>
  <si>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</si>
  <si>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</si>
  <si>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</si>
  <si>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</si>
  <si>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</si>
  <si>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</si>
  <si>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</si>
  <si>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</si>
  <si>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</si>
  <si>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</si>
  <si>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</si>
  <si>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</si>
  <si>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</si>
  <si>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</si>
  <si>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</si>
  <si>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</si>
  <si>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</si>
  <si>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</si>
  <si>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</si>
  <si>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</si>
  <si>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</si>
  <si>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</si>
  <si>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</si>
  <si>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</si>
  <si>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</si>
  <si>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</si>
  <si>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</si>
  <si>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t xml:space="preserve">Enter total dollar amounts </t>
    </r>
    <r>
      <rPr>
        <b/>
        <sz val="10"/>
        <color theme="1"/>
        <rFont val="Arial"/>
        <family val="2"/>
      </rPr>
      <t>awarded</t>
    </r>
    <r>
      <rPr>
        <sz val="10"/>
        <color theme="1"/>
        <rFont val="Arial"/>
        <family val="2"/>
      </rPr>
      <t xml:space="preserve"> to enrolled full-time and less than full-time degree-seeking undergraduates</t>
    </r>
    <r>
      <rPr>
        <b/>
        <sz val="10"/>
        <color theme="1"/>
        <rFont val="Arial"/>
        <family val="2"/>
      </rPr>
      <t xml:space="preserve"> (using the same cohort reported in CDS Question B1, “total degree-seeking” undergraduates)</t>
    </r>
    <r>
      <rPr>
        <sz val="10"/>
        <color theme="1"/>
        <rFont val="Arial"/>
        <family val="2"/>
      </rPr>
      <t xml:space="preserve"> in the following categories.</t>
    </r>
  </si>
  <si>
    <t>•     If the data being reported are final figures for the 2020-2021 academic year (see the next item below), 
      use the 2020-2021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</si>
  <si>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</si>
  <si>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</si>
  <si>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</si>
  <si>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</si>
  <si>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t>2021-2022 estimated</t>
  </si>
  <si>
    <t>2020-2021 Final</t>
  </si>
  <si>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</si>
  <si>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r>
      <t xml:space="preserve">Which needs-analysis methodology does your institution use in awarding institutional aid? </t>
    </r>
    <r>
      <rPr>
        <b/>
        <sz val="10"/>
        <rFont val="Arial"/>
        <family val="2"/>
      </rPr>
      <t>(Formerly H3)</t>
    </r>
  </si>
  <si>
    <t>Federal methodology (FM)</t>
  </si>
  <si>
    <t>Institutional methodology (IM)</t>
  </si>
  <si>
    <t>Both FM and IM</t>
  </si>
  <si>
    <r>
      <t xml:space="preserve">Need-based
</t>
    </r>
    <r>
      <rPr>
        <sz val="10"/>
        <rFont val="Arial"/>
        <family val="2"/>
      </rPr>
      <t>(Include non-need-based aid use to meet need.)</t>
    </r>
  </si>
  <si>
    <r>
      <t xml:space="preserve">Non-need-based
</t>
    </r>
    <r>
      <rPr>
        <sz val="10"/>
        <rFont val="Arial"/>
        <family val="2"/>
      </rPr>
      <t>(Exclude non-need-based aid use to meet need.)</t>
    </r>
  </si>
  <si>
    <t>Scholarships/Grants</t>
  </si>
  <si>
    <t>Federal</t>
  </si>
  <si>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</si>
  <si>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</si>
  <si>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</si>
  <si>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</si>
  <si>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</si>
  <si>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</si>
  <si>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</si>
  <si>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</si>
  <si>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</si>
  <si>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</si>
  <si>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</si>
  <si>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t>Athletic Awards</t>
  </si>
  <si>
    <t>H2</t>
  </si>
  <si>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</si>
  <si>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t>
    </r>
    <r>
      <rPr>
        <b/>
        <sz val="10"/>
        <rFont val="Arial"/>
        <family val="2"/>
      </rPr>
      <t xml:space="preserve">     Aid that is non-need-based but that was used to meet need should be counted as need-
      based aid.</t>
    </r>
  </si>
  <si>
    <r>
      <rPr>
        <sz val="10"/>
        <rFont val="Arial"/>
        <family val="2"/>
      </rPr>
      <t xml:space="preserve">•     </t>
    </r>
    <r>
      <rPr>
        <u/>
        <sz val="10"/>
        <rFont val="Arial"/>
        <family val="2"/>
      </rPr>
      <t>Numbers should reflect the cohort awarded the dollars reported in H1.</t>
    </r>
  </si>
  <si>
    <t>•     In the chart below, students may be counted in more than one row, and full-time freshmen 
      should also be counted as full-time undergraduates.</t>
  </si>
  <si>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</si>
  <si>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</si>
  <si>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</si>
  <si>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Less Than
Full-time
Undergrad</t>
  </si>
  <si>
    <t>Number of degree-seeking undergraduate students (CDS Item B1 if reporting on Fall 2021 cohort)</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</si>
  <si>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</si>
  <si>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b</t>
    </r>
    <r>
      <rPr>
        <sz val="9"/>
        <rFont val="Arial"/>
        <family val="2"/>
      </rPr>
      <t xml:space="preserve"> who were determined to have financial need</t>
    </r>
  </si>
  <si>
    <r>
      <t xml:space="preserve">Number of students in line </t>
    </r>
    <r>
      <rPr>
        <b/>
        <sz val="9"/>
        <rFont val="Arial"/>
        <family val="2"/>
      </rPr>
      <t>c</t>
    </r>
    <r>
      <rPr>
        <sz val="9"/>
        <rFont val="Arial"/>
        <family val="2"/>
      </rPr>
      <t xml:space="preserve"> who were awarded any financial aid</t>
    </r>
  </si>
  <si>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</si>
  <si>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</si>
  <si>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</si>
  <si>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</si>
  <si>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</si>
  <si>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</si>
  <si>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</si>
  <si>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r>
      <t>Average need-based scholarship and grant award of those in line</t>
    </r>
    <r>
      <rPr>
        <b/>
        <sz val="9"/>
        <rFont val="Arial"/>
        <family val="2"/>
      </rPr>
      <t xml:space="preserve"> e</t>
    </r>
  </si>
  <si>
    <t>L</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</si>
  <si>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</si>
  <si>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M</t>
  </si>
  <si>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</si>
  <si>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t>H2A</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</si>
  <si>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</si>
  <si>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</si>
  <si>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</si>
  <si>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</si>
  <si>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</si>
  <si>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</si>
  <si>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</si>
  <si>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</si>
  <si>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rFont val="Arial"/>
        <family val="2"/>
      </rPr>
      <t>n</t>
    </r>
  </si>
  <si>
    <t>P</t>
  </si>
  <si>
    <r>
      <t xml:space="preserve">Number of students in line </t>
    </r>
    <r>
      <rPr>
        <b/>
        <sz val="9"/>
        <rFont val="Arial"/>
        <family val="2"/>
      </rPr>
      <t>a</t>
    </r>
    <r>
      <rPr>
        <sz val="9"/>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</si>
  <si>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</si>
  <si>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rFont val="Arial"/>
        <family val="2"/>
      </rPr>
      <t>p</t>
    </r>
  </si>
  <si>
    <t xml:space="preserve">Note: These are the graduates and loan types to include and exclude in order to fill out CDS H4 and H5. </t>
  </si>
  <si>
    <t>Include:</t>
  </si>
  <si>
    <r>
      <rPr>
        <sz val="10"/>
        <color theme="1"/>
        <rFont val="Arial"/>
        <family val="2"/>
      </rPr>
      <t>•</t>
    </r>
    <r>
      <rPr>
        <b/>
        <sz val="10"/>
        <color theme="1"/>
        <rFont val="Arial"/>
        <family val="2"/>
      </rPr>
      <t xml:space="preserve">     </t>
    </r>
    <r>
      <rPr>
        <sz val="10"/>
        <color theme="1"/>
        <rFont val="Arial"/>
        <family val="2"/>
      </rPr>
      <t>2021 undergraduate class: all students who started at your institution as first-time students and 
      received a bachelor's degree between July 1, 2020 and June 30, 2021.</t>
    </r>
  </si>
  <si>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</si>
  <si>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</si>
  <si>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</si>
  <si>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</si>
  <si>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</si>
  <si>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</si>
  <si>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</si>
  <si>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H4</t>
  </si>
  <si>
    <t>Provide the number of students in the 2021 undergraduate class who started at your institution as first-time students and received a bachelor's degree between July 1, 2020 and June 30, 2021. Exclude students who transferred into your institution.</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</si>
  <si>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</si>
  <si>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</si>
  <si>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</si>
  <si>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</si>
  <si>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</si>
  <si>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</si>
  <si>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</si>
  <si>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</si>
  <si>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</si>
  <si>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</si>
  <si>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</si>
  <si>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</si>
  <si>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</si>
  <si>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</si>
  <si>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H6</t>
  </si>
  <si>
    <t>Indicate your institution’s policy regarding institutional scholarship and grant aid for undergraduate degree-seeking nonresident aliens:</t>
  </si>
  <si>
    <t>Institutional need-based scholarship or grant aid is available</t>
  </si>
  <si>
    <t>Institutional non-need-based scholarship or grant aid is available</t>
  </si>
  <si>
    <t>Institutional scholarship or grant aid is not available</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</si>
  <si>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</si>
  <si>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</si>
  <si>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</si>
  <si>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H7</t>
  </si>
  <si>
    <t>Check off all financial aid forms nonresident alien first-year financial aid applicants must submit:</t>
  </si>
  <si>
    <t>Institution’s own financial aid form</t>
  </si>
  <si>
    <t>CSS/Financial Aid PROFILE</t>
  </si>
  <si>
    <t>International Student’s Financial Aid Application</t>
  </si>
  <si>
    <t>International Student’s Certification of Finances</t>
  </si>
  <si>
    <t>Must be resident alien without F1, F2, J1, or J2 Visa to be eligible</t>
  </si>
  <si>
    <t>Process for First-Year/Freshman Students</t>
  </si>
  <si>
    <t>H8</t>
  </si>
  <si>
    <t>Check off all financial aid forms domestic first-year (freshman) financial aid applicants must submit:</t>
  </si>
  <si>
    <t>FAFSA</t>
  </si>
  <si>
    <t>Institution's own financial aid form</t>
  </si>
  <si>
    <t>State aid form</t>
  </si>
  <si>
    <t>Noncustodial PROFILE</t>
  </si>
  <si>
    <t>Business/Farm Supplement</t>
  </si>
  <si>
    <t>H9</t>
  </si>
  <si>
    <t>Indicate filing dates for first-year (freshman) students:</t>
  </si>
  <si>
    <t>Priority date for filing required financial aid forms:</t>
  </si>
  <si>
    <t>Deadline for filing required financial aid forms:</t>
  </si>
  <si>
    <t>No deadline for filing required forms (applications processed on a rolling basis)</t>
  </si>
  <si>
    <t>H10</t>
  </si>
  <si>
    <t>Indicate notification dates for first-year (freshman) students (answer a or b):</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</si>
  <si>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</si>
  <si>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</si>
  <si>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</si>
  <si>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</si>
  <si>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</si>
  <si>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</si>
  <si>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</si>
  <si>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</si>
  <si>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</si>
  <si>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</si>
  <si>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</si>
  <si>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</si>
  <si>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</si>
  <si>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</si>
  <si>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</si>
  <si>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</si>
  <si>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</si>
  <si>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</si>
  <si>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</si>
  <si>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</si>
  <si>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</si>
  <si>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</si>
  <si>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</si>
  <si>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</si>
  <si>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</si>
  <si>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</si>
  <si>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</si>
  <si>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</si>
  <si>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</si>
  <si>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</si>
  <si>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</si>
  <si>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</si>
  <si>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</si>
  <si>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</si>
  <si>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</si>
  <si>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</si>
  <si>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</si>
  <si>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</si>
  <si>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</si>
  <si>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</si>
  <si>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</si>
  <si>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</si>
  <si>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</si>
  <si>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</si>
  <si>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</si>
  <si>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A.  General Information</t>
  </si>
  <si>
    <t>A0</t>
  </si>
  <si>
    <t>Respondent Information (Not for Publication)</t>
  </si>
  <si>
    <t>Name:</t>
  </si>
  <si>
    <t>Robert Hopkins</t>
  </si>
  <si>
    <t>Title:</t>
  </si>
  <si>
    <t>Assistant Provost for Strategic Analysis</t>
  </si>
  <si>
    <t>Office:</t>
  </si>
  <si>
    <t>Strategic Analysis
Analytics &amp; Institutional Effectiveness</t>
  </si>
  <si>
    <t>Mailing Address:</t>
  </si>
  <si>
    <t>Research Building XVI, Suite 3040
2020 Kraft Drive</t>
  </si>
  <si>
    <t>City/State/Zip/Country:</t>
  </si>
  <si>
    <t>Blacksburg, VA 24061 (0433)</t>
  </si>
  <si>
    <t>Phone:</t>
  </si>
  <si>
    <t>(540) 231-2623</t>
  </si>
  <si>
    <t>Fax:</t>
  </si>
  <si>
    <t>(540) 231-7219</t>
  </si>
  <si>
    <t>E-mail Address:</t>
  </si>
  <si>
    <t>rlhopkins@vt.edu</t>
  </si>
  <si>
    <t>Are your responses to the CDS posted for reference on your institution's Web site?</t>
  </si>
  <si>
    <t>If yes, please provide the URL of the corresponding Web page:</t>
  </si>
  <si>
    <t>https://aie.vt.edu/content/aie_vt_edu/en/strategic-analysis/common-data-set.html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</si>
  <si>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</si>
  <si>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</si>
  <si>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</si>
  <si>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</si>
  <si>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</si>
  <si>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Virginia Polytechnic Institute and State University</t>
  </si>
  <si>
    <t>800 Drillfield Drive</t>
  </si>
  <si>
    <t>Blacksburg, VA 24061</t>
  </si>
  <si>
    <t>Street Address (if different):</t>
  </si>
  <si>
    <t>Main Phone Number:</t>
  </si>
  <si>
    <t>(540) 231-6000</t>
  </si>
  <si>
    <t>WWW Home Page Address:</t>
  </si>
  <si>
    <t>www.vt.edu</t>
  </si>
  <si>
    <t>Admissions Phone Number:</t>
  </si>
  <si>
    <t>(540) 231-6267</t>
  </si>
  <si>
    <t>Admissions Toll-Free Phone Number:</t>
  </si>
  <si>
    <t>Admissions Office Mailing Address:</t>
  </si>
  <si>
    <t>925 Prices Fork Road</t>
  </si>
  <si>
    <t>Admissions Fax Number:</t>
  </si>
  <si>
    <t>(540) 231-3242</t>
  </si>
  <si>
    <t>Admissions E-mail Address:</t>
  </si>
  <si>
    <t>admissions@vt.edu</t>
  </si>
  <si>
    <t>If there is a separate URL for your school’s online application, please specify:</t>
  </si>
  <si>
    <t>www.vt.edu/admissions/undergraduate/apply.html</t>
  </si>
  <si>
    <t>If you have a mailing address other than the above to which applications should be sent, please provide:</t>
  </si>
  <si>
    <t>A2</t>
  </si>
  <si>
    <r>
      <t xml:space="preserve">Source of institutional control </t>
    </r>
    <r>
      <rPr>
        <sz val="10"/>
        <rFont val="Arial"/>
        <family val="2"/>
      </rPr>
      <t>(Check only one)</t>
    </r>
    <r>
      <rPr>
        <b/>
        <sz val="10"/>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</si>
  <si>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</si>
  <si>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</si>
  <si>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</si>
  <si>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</si>
  <si>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</si>
  <si>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</si>
  <si>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</si>
  <si>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</si>
  <si>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</si>
  <si>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</si>
  <si>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</si>
  <si>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</si>
  <si>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</si>
  <si>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</si>
  <si>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</si>
  <si>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</si>
  <si>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</si>
  <si>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A5</t>
  </si>
  <si>
    <t>Degrees offered by your institution:</t>
  </si>
  <si>
    <t>Certificate</t>
  </si>
  <si>
    <t>Diploma</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</si>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</sst>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mmmm\ d\,\ yyyy"/>
    <numFmt numFmtId="165" formatCode="0.0%"/>
    <numFmt numFmtId="166" formatCode="#,##0.0_);\(#,##0.0\)"/>
    <numFmt numFmtId="167" formatCode="m/d"/>
    <numFmt numFmtId="168" formatCode="&quot;$&quot;#,##0"/>
    <numFmt numFmtId="169" formatCode="&quot;$&quot;#,##0.00"/>
    <numFmt numFmtId="170" formatCode="&quot;$&quot;#,##0;[Red]&quot;$&quot;#,##0"/>
    <numFmt numFmtId="171" formatCode="_(&quot;$&quot;\ \ \ #,##0_);_(&quot;$&quot;* \(#,##0\);_(&quot;$&quot;* &quot;-&quot;??_);_(@_)"/>
    <numFmt numFmtId="172" formatCode="_(&quot;$&quot;\ \ \ #,##0_);_(&quot;$&quot;* \(#,##0\);_(&quot;$&quot;\ \ &quot;0&quot;??_);_(@_)"/>
  </numFmts>
  <fonts count="49" x14ac:knownFonts="1">
    <font>
      <sz val="10"/>
      <name val="Arial"/>
      <family val="2"/>
    </font>
    <font>
      <sz val="10"/>
      <name val="Arial"/>
      <family val="2"/>
    </font>
    <font>
      <b/>
      <sz val="14"/>
      <name val="Arial"/>
      <family val="2"/>
    </font>
    <font>
      <b/>
      <sz val="10"/>
      <name val="Arial"/>
      <family val="2"/>
    </font>
    <font>
      <b/>
      <u/>
      <sz val="10"/>
      <name val="Arial"/>
      <family val="2"/>
    </font>
    <font>
      <u/>
      <sz val="10"/>
      <color indexed="12"/>
      <name val="Arial"/>
      <family val="2"/>
    </font>
    <font>
      <u/>
      <sz val="10"/>
      <color rgb="FF0000FF"/>
      <name val="Arial"/>
      <family val="2"/>
    </font>
    <font>
      <b/>
      <i/>
      <sz val="10"/>
      <name val="Arial"/>
      <family val="2"/>
    </font>
    <font>
      <i/>
      <sz val="10"/>
      <name val="Arial"/>
      <family val="2"/>
    </font>
    <font>
      <b/>
      <sz val="9"/>
      <name val="Arial"/>
      <family val="2"/>
    </font>
    <font>
      <sz val="9"/>
      <name val="Arial"/>
      <family val="2"/>
    </font>
    <font>
      <sz val="10"/>
      <color indexed="8"/>
      <name val="Arial"/>
      <family val="2"/>
    </font>
    <font>
      <b/>
      <sz val="12"/>
      <name val="Arial"/>
      <family val="2"/>
    </font>
    <font>
      <b/>
      <sz val="11"/>
      <name val="Arial"/>
      <family val="2"/>
    </font>
    <font>
      <u/>
      <sz val="10"/>
      <name val="Arial"/>
      <family val="2"/>
    </font>
    <font>
      <sz val="8"/>
      <name val="Arial"/>
      <family val="2"/>
    </font>
    <font>
      <sz val="9"/>
      <color rgb="FF222222"/>
      <name val="Arial"/>
      <family val="2"/>
    </font>
    <font>
      <b/>
      <i/>
      <sz val="10"/>
      <color rgb="FF222222"/>
      <name val="Arial"/>
      <family val="2"/>
    </font>
    <font>
      <b/>
      <sz val="10"/>
      <color rgb="FF222222"/>
      <name val="Arial"/>
      <family val="2"/>
    </font>
    <font>
      <sz val="8"/>
      <color rgb="FF222222"/>
      <name val="Arial"/>
      <family val="2"/>
    </font>
    <font>
      <sz val="7"/>
      <color rgb="FF222222"/>
      <name val="Arial"/>
      <family val="2"/>
    </font>
    <font>
      <sz val="10"/>
      <color theme="1"/>
      <name val="Arial"/>
      <family val="2"/>
    </font>
    <font>
      <sz val="10"/>
      <name val="Arial"/>
    </font>
    <font>
      <sz val="10"/>
      <name val="Calibri"/>
      <family val="2"/>
    </font>
    <font>
      <b/>
      <sz val="10"/>
      <color indexed="8"/>
      <name val="Arial"/>
      <family val="2"/>
    </font>
    <font>
      <sz val="9"/>
      <color indexed="8"/>
      <name val="Arial"/>
      <family val="2"/>
    </font>
    <font>
      <b/>
      <i/>
      <sz val="11"/>
      <name val="Arial"/>
      <family val="2"/>
    </font>
    <font>
      <b/>
      <sz val="9"/>
      <color indexed="8"/>
      <name val="Arial"/>
      <family val="2"/>
    </font>
    <font>
      <sz val="10"/>
      <color rgb="FF000000"/>
      <name val="Arial"/>
      <family val="2"/>
    </font>
    <font>
      <i/>
      <sz val="10"/>
      <color indexed="8"/>
      <name val="Arial"/>
      <family val="2"/>
    </font>
    <font>
      <sz val="10"/>
      <color rgb="FFFF0000"/>
      <name val="Arial"/>
      <family val="2"/>
    </font>
    <font>
      <sz val="10"/>
      <name val="Segoe UI Symbol"/>
      <family val="2"/>
    </font>
    <font>
      <sz val="12"/>
      <name val="Arial"/>
      <family val="2"/>
    </font>
    <font>
      <b/>
      <sz val="8"/>
      <name val="Arial"/>
      <family val="2"/>
    </font>
    <font>
      <b/>
      <sz val="7"/>
      <name val="Arial"/>
      <family val="2"/>
    </font>
    <font>
      <sz val="9"/>
      <color rgb="FF000000"/>
      <name val="Arial"/>
      <family val="2"/>
    </font>
    <font>
      <b/>
      <i/>
      <sz val="10"/>
      <color indexed="8"/>
      <name val="Arial"/>
      <family val="2"/>
    </font>
    <font>
      <sz val="7"/>
      <name val="Arial"/>
      <family val="2"/>
    </font>
    <font>
      <i/>
      <sz val="9"/>
      <name val="Arial"/>
      <family val="2"/>
    </font>
    <font>
      <b/>
      <i/>
      <sz val="9"/>
      <name val="Arial"/>
      <family val="2"/>
    </font>
    <font>
      <b/>
      <sz val="10"/>
      <color rgb="FFFF0000"/>
      <name val="Arial"/>
      <family val="2"/>
    </font>
    <font>
      <b/>
      <i/>
      <sz val="10"/>
      <color theme="1"/>
      <name val="Arial"/>
      <family val="2"/>
    </font>
    <font>
      <b/>
      <sz val="12"/>
      <color indexed="8"/>
      <name val="Arial"/>
      <family val="2"/>
    </font>
    <font>
      <sz val="12"/>
      <color indexed="8"/>
      <name val="Arial"/>
      <family val="2"/>
    </font>
    <font>
      <b/>
      <sz val="10"/>
      <color theme="1"/>
      <name val="Arial"/>
      <family val="2"/>
    </font>
    <font>
      <sz val="9"/>
      <color theme="1"/>
      <name val="Arial"/>
      <family val="2"/>
    </font>
    <font>
      <u/>
      <sz val="9"/>
      <name val="Arial"/>
      <family val="2"/>
    </font>
    <font>
      <b/>
      <sz val="10"/>
      <color theme="0"/>
      <name val="Arial"/>
      <family val="2"/>
    </font>
    <font>
      <sz val="10"/>
      <color theme="0"/>
      <name val="Arial"/>
      <family val="2"/>
    </font>
  </fonts>
  <fills count="7">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s>
  <borders count="2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alignment vertical="top"/>
      <protection locked="0"/>
    </xf>
    <xf numFmtId="44" fontId="1" fillId="0" borderId="0" applyFont="0" applyFill="0" applyBorder="0" applyAlignment="0" applyProtection="0"/>
    <xf numFmtId="0" fontId="22" fillId="0" borderId="0"/>
    <xf numFmtId="0" fontId="5" fillId="0" borderId="0" applyNumberFormat="0" applyFill="0" applyBorder="0" applyAlignment="0" applyProtection="0">
      <alignment vertical="top"/>
      <protection locked="0"/>
    </xf>
    <xf numFmtId="44" fontId="1" fillId="0" borderId="0" applyFont="0" applyFill="0" applyBorder="0" applyAlignment="0" applyProtection="0"/>
  </cellStyleXfs>
  <cellXfs count="627">
    <xf numFmtId="0" fontId="0" fillId="0" borderId="0" xfId="0"/>
    <xf numFmtId="0" fontId="0" fillId="0" borderId="0" xfId="0" applyProtection="1"/>
    <xf numFmtId="0" fontId="0" fillId="0" borderId="0" xfId="0" applyAlignment="1" applyProtection="1">
      <alignment horizontal="left" vertical="top"/>
    </xf>
    <xf numFmtId="0" fontId="3" fillId="0" borderId="0" xfId="0" applyFont="1" applyAlignment="1" applyProtection="1">
      <alignment horizontal="left" vertical="top"/>
    </xf>
    <xf numFmtId="0" fontId="3" fillId="0" borderId="4"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3" borderId="6" xfId="0" applyFont="1" applyFill="1" applyBorder="1" applyAlignment="1" applyProtection="1">
      <alignment vertical="center"/>
    </xf>
    <xf numFmtId="0" fontId="3" fillId="3" borderId="7" xfId="0" applyFont="1" applyFill="1" applyBorder="1" applyAlignment="1" applyProtection="1">
      <alignment horizontal="center" vertical="center"/>
    </xf>
    <xf numFmtId="0" fontId="3" fillId="3" borderId="8" xfId="0" applyFont="1" applyFill="1" applyBorder="1" applyAlignment="1" applyProtection="1">
      <alignment horizontal="center" vertical="center"/>
    </xf>
    <xf numFmtId="0" fontId="1" fillId="0" borderId="2" xfId="0" applyFont="1" applyBorder="1" applyAlignment="1" applyProtection="1">
      <alignment horizontal="left" vertical="center" wrapText="1" indent="1"/>
    </xf>
    <xf numFmtId="0" fontId="0" fillId="0" borderId="6" xfId="0" applyBorder="1" applyAlignment="1" applyProtection="1">
      <alignment horizontal="right"/>
    </xf>
    <xf numFmtId="37" fontId="1" fillId="0" borderId="2" xfId="1" applyNumberFormat="1" applyBorder="1" applyAlignment="1" applyProtection="1">
      <alignment horizontal="right"/>
    </xf>
    <xf numFmtId="0" fontId="1" fillId="0" borderId="2" xfId="0" applyFont="1" applyBorder="1" applyAlignment="1" applyProtection="1">
      <alignment horizontal="left" vertical="center" indent="1"/>
    </xf>
    <xf numFmtId="0" fontId="7" fillId="0" borderId="2" xfId="0" applyFont="1" applyBorder="1" applyAlignment="1" applyProtection="1">
      <alignment vertical="center"/>
    </xf>
    <xf numFmtId="37" fontId="3" fillId="0" borderId="2" xfId="1" applyNumberFormat="1" applyFont="1" applyBorder="1" applyAlignment="1" applyProtection="1">
      <alignment horizontal="right"/>
    </xf>
    <xf numFmtId="0" fontId="1" fillId="0" borderId="2" xfId="0" applyFont="1" applyFill="1" applyBorder="1" applyAlignment="1" applyProtection="1">
      <alignment horizontal="right"/>
    </xf>
    <xf numFmtId="0" fontId="8" fillId="3" borderId="7" xfId="0" applyFont="1" applyFill="1" applyBorder="1" applyAlignment="1" applyProtection="1">
      <alignment horizontal="right"/>
    </xf>
    <xf numFmtId="0" fontId="8" fillId="3" borderId="8" xfId="0" applyFont="1" applyFill="1" applyBorder="1" applyAlignment="1" applyProtection="1">
      <alignment horizontal="right"/>
    </xf>
    <xf numFmtId="0" fontId="3" fillId="0" borderId="2" xfId="0" applyFont="1" applyFill="1" applyBorder="1" applyAlignment="1" applyProtection="1">
      <alignment horizontal="right"/>
    </xf>
    <xf numFmtId="37" fontId="3" fillId="0" borderId="2" xfId="0" applyNumberFormat="1" applyFont="1" applyFill="1" applyBorder="1" applyAlignment="1" applyProtection="1">
      <alignment horizontal="right"/>
    </xf>
    <xf numFmtId="0" fontId="8" fillId="0" borderId="0" xfId="0" applyFont="1" applyBorder="1" applyAlignment="1" applyProtection="1">
      <alignment vertical="center"/>
    </xf>
    <xf numFmtId="0" fontId="3" fillId="0" borderId="9"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10"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7"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7"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9" fillId="3" borderId="2" xfId="0" applyFont="1" applyFill="1" applyBorder="1" applyAlignment="1" applyProtection="1">
      <alignment horizontal="center" vertical="center" wrapText="1"/>
    </xf>
    <xf numFmtId="0" fontId="10" fillId="3" borderId="2" xfId="0" applyFont="1" applyFill="1" applyBorder="1" applyAlignment="1" applyProtection="1">
      <alignment horizontal="center" vertical="center" wrapText="1"/>
    </xf>
    <xf numFmtId="37" fontId="0" fillId="0" borderId="2" xfId="0" applyNumberFormat="1" applyBorder="1" applyAlignment="1" applyProtection="1">
      <alignment horizontal="right"/>
    </xf>
    <xf numFmtId="37" fontId="3" fillId="0" borderId="2" xfId="0" applyNumberFormat="1" applyFont="1" applyBorder="1" applyAlignment="1" applyProtection="1">
      <alignment horizontal="right"/>
    </xf>
    <xf numFmtId="0" fontId="12" fillId="0" borderId="0" xfId="0" applyFont="1" applyProtection="1"/>
    <xf numFmtId="0" fontId="3" fillId="0" borderId="0" xfId="0" applyFont="1" applyProtection="1"/>
    <xf numFmtId="37" fontId="0" fillId="0" borderId="0" xfId="0" applyNumberFormat="1" applyBorder="1" applyProtection="1"/>
    <xf numFmtId="0" fontId="1" fillId="0" borderId="0" xfId="0" applyFont="1" applyBorder="1" applyProtection="1"/>
    <xf numFmtId="0" fontId="0" fillId="0" borderId="10" xfId="0" applyBorder="1" applyAlignment="1" applyProtection="1">
      <alignment horizontal="center"/>
    </xf>
    <xf numFmtId="0" fontId="1" fillId="0" borderId="0" xfId="0" applyFont="1" applyFill="1" applyBorder="1" applyAlignment="1" applyProtection="1">
      <alignment wrapText="1"/>
    </xf>
    <xf numFmtId="0" fontId="1" fillId="0" borderId="0" xfId="0" applyFont="1" applyFill="1" applyBorder="1" applyProtection="1"/>
    <xf numFmtId="0" fontId="1" fillId="0" borderId="0" xfId="0" applyFont="1" applyAlignment="1" applyProtection="1">
      <alignment horizontal="left" vertical="top"/>
    </xf>
    <xf numFmtId="0" fontId="13" fillId="0" borderId="0" xfId="0" applyFont="1" applyAlignment="1" applyProtection="1">
      <alignment horizontal="left" vertical="center" wrapText="1"/>
    </xf>
    <xf numFmtId="0" fontId="1" fillId="0" borderId="0" xfId="0" applyFont="1" applyProtection="1"/>
    <xf numFmtId="0" fontId="1" fillId="0" borderId="0" xfId="0" applyFont="1" applyAlignment="1" applyProtection="1">
      <alignment horizontal="left" vertical="center" wrapText="1"/>
    </xf>
    <xf numFmtId="0" fontId="9" fillId="0" borderId="0" xfId="0" applyFont="1" applyAlignment="1" applyProtection="1">
      <alignment horizontal="left" vertical="top" wrapText="1"/>
    </xf>
    <xf numFmtId="0" fontId="10" fillId="0" borderId="2" xfId="0" applyFont="1" applyBorder="1" applyAlignment="1" applyProtection="1">
      <alignment horizontal="left" vertical="center" wrapText="1"/>
    </xf>
    <xf numFmtId="0" fontId="1" fillId="0" borderId="2" xfId="0" applyFont="1" applyBorder="1" applyAlignment="1" applyProtection="1">
      <alignment horizontal="left" vertical="center" wrapText="1"/>
    </xf>
    <xf numFmtId="0" fontId="15" fillId="0" borderId="2" xfId="0" applyFont="1" applyBorder="1" applyAlignment="1" applyProtection="1">
      <alignment horizontal="left" vertical="center" wrapText="1"/>
    </xf>
    <xf numFmtId="0" fontId="16" fillId="0" borderId="2" xfId="0" applyFont="1" applyBorder="1" applyAlignment="1" applyProtection="1">
      <alignment vertical="center" wrapText="1"/>
    </xf>
    <xf numFmtId="0" fontId="1" fillId="0" borderId="2" xfId="0" applyFont="1" applyFill="1" applyBorder="1" applyAlignment="1" applyProtection="1">
      <alignment horizontal="left" vertical="center" wrapText="1"/>
    </xf>
    <xf numFmtId="9" fontId="1" fillId="0" borderId="2" xfId="2" applyFont="1" applyBorder="1" applyAlignment="1" applyProtection="1">
      <alignment horizontal="left" vertical="center" wrapText="1"/>
    </xf>
    <xf numFmtId="0" fontId="16"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9" fillId="0" borderId="0" xfId="0" applyFont="1" applyAlignment="1" applyProtection="1">
      <alignment horizontal="left" vertical="center" wrapText="1"/>
    </xf>
    <xf numFmtId="0" fontId="16" fillId="0" borderId="2" xfId="0" applyFont="1" applyBorder="1" applyAlignment="1" applyProtection="1">
      <alignment horizontal="left" vertical="center" wrapText="1"/>
    </xf>
    <xf numFmtId="0" fontId="1" fillId="0" borderId="2" xfId="0" applyFont="1" applyBorder="1" applyAlignment="1" applyProtection="1">
      <alignment horizontal="center" vertical="center" wrapText="1"/>
    </xf>
    <xf numFmtId="0" fontId="20" fillId="0" borderId="2" xfId="0" applyFont="1" applyBorder="1" applyAlignment="1" applyProtection="1">
      <alignment horizontal="left" vertical="center" wrapText="1"/>
    </xf>
    <xf numFmtId="0" fontId="1" fillId="0" borderId="0" xfId="0" applyFont="1" applyAlignment="1" applyProtection="1">
      <alignment horizontal="right"/>
    </xf>
    <xf numFmtId="0" fontId="3" fillId="3" borderId="2" xfId="0" applyFont="1" applyFill="1" applyBorder="1" applyAlignment="1" applyProtection="1">
      <alignment horizontal="center"/>
    </xf>
    <xf numFmtId="0" fontId="1" fillId="0" borderId="2" xfId="0" applyFont="1" applyBorder="1" applyAlignment="1" applyProtection="1">
      <alignment horizontal="right" wrapText="1"/>
    </xf>
    <xf numFmtId="0" fontId="0" fillId="0" borderId="2" xfId="0" applyBorder="1" applyAlignment="1" applyProtection="1">
      <alignment horizontal="right"/>
    </xf>
    <xf numFmtId="0" fontId="3" fillId="0" borderId="0" xfId="0" applyFont="1" applyFill="1" applyBorder="1" applyAlignment="1" applyProtection="1">
      <alignment horizontal="left" vertical="top"/>
    </xf>
    <xf numFmtId="0" fontId="0" fillId="0" borderId="2" xfId="0" applyBorder="1" applyAlignment="1" applyProtection="1">
      <alignment horizontal="right" wrapText="1"/>
    </xf>
    <xf numFmtId="10" fontId="0" fillId="0" borderId="2" xfId="0" applyNumberFormat="1" applyBorder="1" applyAlignment="1" applyProtection="1">
      <alignment horizontal="center" vertical="center"/>
    </xf>
    <xf numFmtId="0" fontId="0" fillId="3" borderId="2" xfId="0" applyFill="1" applyBorder="1" applyAlignment="1" applyProtection="1">
      <alignment vertical="center"/>
    </xf>
    <xf numFmtId="0" fontId="2" fillId="2"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0" fillId="0" borderId="1" xfId="0" applyFill="1" applyBorder="1" applyAlignment="1" applyProtection="1">
      <alignment horizontal="center" vertical="center"/>
    </xf>
    <xf numFmtId="0" fontId="0" fillId="0" borderId="3" xfId="0" applyFill="1" applyBorder="1" applyAlignment="1" applyProtection="1">
      <alignment horizontal="center" vertical="center"/>
    </xf>
    <xf numFmtId="0" fontId="3" fillId="0" borderId="2"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Alignment="1" applyProtection="1">
      <alignment horizontal="left" vertical="center" wrapText="1"/>
    </xf>
    <xf numFmtId="0" fontId="0" fillId="0" borderId="2" xfId="0" applyBorder="1" applyAlignment="1" applyProtection="1">
      <alignment vertical="center"/>
    </xf>
    <xf numFmtId="0" fontId="11" fillId="0" borderId="6" xfId="0" applyFont="1" applyFill="1" applyBorder="1" applyAlignment="1" applyProtection="1"/>
    <xf numFmtId="0" fontId="0" fillId="0" borderId="8" xfId="0" applyFill="1" applyBorder="1" applyAlignment="1" applyProtection="1"/>
    <xf numFmtId="0" fontId="0" fillId="0" borderId="2" xfId="0" applyFill="1" applyBorder="1" applyAlignment="1" applyProtection="1">
      <alignment vertical="center"/>
    </xf>
    <xf numFmtId="0" fontId="1" fillId="0" borderId="6" xfId="0" applyFont="1" applyFill="1" applyBorder="1" applyAlignment="1" applyProtection="1"/>
    <xf numFmtId="0" fontId="0" fillId="0" borderId="6" xfId="0" applyFill="1" applyBorder="1" applyAlignment="1" applyProtection="1">
      <alignment vertical="center" wrapText="1"/>
    </xf>
    <xf numFmtId="0" fontId="0" fillId="0" borderId="8" xfId="0" applyFill="1" applyBorder="1" applyAlignment="1" applyProtection="1">
      <alignment vertical="center" wrapText="1"/>
    </xf>
    <xf numFmtId="0" fontId="3" fillId="0" borderId="2" xfId="0" applyFont="1" applyBorder="1" applyAlignment="1" applyProtection="1">
      <alignment vertical="center"/>
    </xf>
    <xf numFmtId="0" fontId="3" fillId="0" borderId="0" xfId="0" applyFont="1" applyAlignment="1" applyProtection="1">
      <alignment horizontal="center" vertical="center" wrapText="1"/>
    </xf>
    <xf numFmtId="0" fontId="1" fillId="0" borderId="0" xfId="0" applyFont="1" applyBorder="1" applyAlignment="1" applyProtection="1">
      <alignment horizontal="left" vertical="top" wrapText="1"/>
    </xf>
    <xf numFmtId="0" fontId="7" fillId="0" borderId="10" xfId="0" applyFont="1" applyBorder="1" applyAlignment="1" applyProtection="1">
      <alignment horizontal="center" vertical="center" wrapText="1"/>
    </xf>
    <xf numFmtId="0" fontId="7" fillId="3" borderId="1"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9" fillId="0" borderId="1"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10" fillId="0" borderId="6" xfId="0" applyFont="1" applyBorder="1" applyAlignment="1" applyProtection="1">
      <alignment horizontal="left" vertical="top" wrapText="1"/>
    </xf>
    <xf numFmtId="0" fontId="10" fillId="0" borderId="7" xfId="0" applyFont="1" applyBorder="1" applyAlignment="1" applyProtection="1">
      <alignment horizontal="left" vertical="top" wrapText="1"/>
    </xf>
    <xf numFmtId="0" fontId="17" fillId="0" borderId="0" xfId="0" applyFont="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9" fillId="3" borderId="2" xfId="0" applyFont="1" applyFill="1" applyBorder="1" applyAlignment="1" applyProtection="1">
      <alignment horizontal="center" vertical="center" wrapText="1"/>
    </xf>
    <xf numFmtId="0" fontId="9" fillId="0" borderId="2" xfId="0" applyFont="1" applyBorder="1" applyAlignment="1" applyProtection="1">
      <alignment horizontal="center" vertical="center" wrapText="1"/>
    </xf>
    <xf numFmtId="0" fontId="0" fillId="3" borderId="2" xfId="0" applyFill="1" applyBorder="1" applyAlignment="1" applyProtection="1">
      <alignment horizontal="center"/>
    </xf>
    <xf numFmtId="0" fontId="15" fillId="0" borderId="6" xfId="0" applyFont="1" applyBorder="1" applyAlignment="1" applyProtection="1">
      <alignment horizontal="left" vertical="top" wrapText="1"/>
    </xf>
    <xf numFmtId="0" fontId="15" fillId="0" borderId="7" xfId="0" applyFont="1" applyBorder="1" applyAlignment="1" applyProtection="1">
      <alignment horizontal="left" vertical="top" wrapText="1"/>
    </xf>
    <xf numFmtId="0" fontId="1" fillId="0" borderId="0" xfId="0" applyFont="1" applyAlignment="1" applyProtection="1">
      <alignment horizontal="left" vertical="top" wrapText="1"/>
    </xf>
    <xf numFmtId="0" fontId="0" fillId="0" borderId="0" xfId="0" applyAlignment="1" applyProtection="1">
      <alignment horizontal="left" vertical="top" wrapText="1"/>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indent="4"/>
    </xf>
    <xf numFmtId="0" fontId="1" fillId="0" borderId="10" xfId="0" applyFont="1" applyBorder="1" applyAlignment="1" applyProtection="1">
      <alignment horizontal="left" vertical="top" wrapText="1" indent="4"/>
    </xf>
    <xf numFmtId="0" fontId="1" fillId="0" borderId="11" xfId="0" applyFont="1" applyBorder="1" applyAlignment="1" applyProtection="1">
      <alignment horizontal="left" vertical="top" wrapText="1"/>
    </xf>
    <xf numFmtId="0" fontId="0" fillId="0" borderId="12" xfId="0" applyBorder="1" applyAlignment="1" applyProtection="1">
      <alignment horizontal="left" vertical="top" wrapText="1"/>
    </xf>
    <xf numFmtId="0" fontId="2" fillId="2" borderId="0" xfId="5" applyFont="1" applyFill="1" applyAlignment="1">
      <alignment horizontal="center" vertical="center"/>
    </xf>
    <xf numFmtId="0" fontId="1" fillId="0" borderId="0" xfId="5" applyFont="1" applyAlignment="1">
      <alignment horizontal="center" vertical="center"/>
    </xf>
    <xf numFmtId="0" fontId="1" fillId="0" borderId="0" xfId="5" applyFont="1"/>
    <xf numFmtId="0" fontId="1" fillId="0" borderId="0" xfId="5" applyFont="1" applyAlignment="1">
      <alignment horizontal="left" vertical="top"/>
    </xf>
    <xf numFmtId="0" fontId="12" fillId="0" borderId="0" xfId="5" applyFont="1"/>
    <xf numFmtId="0" fontId="3" fillId="0" borderId="0" xfId="5" applyFont="1" applyAlignment="1">
      <alignment horizontal="left" vertical="top"/>
    </xf>
    <xf numFmtId="0" fontId="1" fillId="0" borderId="0" xfId="5" applyFont="1" applyAlignment="1">
      <alignment horizontal="left" vertical="top" wrapText="1"/>
    </xf>
    <xf numFmtId="0" fontId="1" fillId="0" borderId="0" xfId="5" applyFont="1" applyAlignment="1">
      <alignment wrapText="1"/>
    </xf>
    <xf numFmtId="0" fontId="1" fillId="0" borderId="0" xfId="5" applyFont="1" applyAlignment="1">
      <alignment horizontal="left" vertical="top"/>
    </xf>
    <xf numFmtId="0" fontId="23" fillId="0" borderId="0" xfId="5" applyFont="1" applyAlignment="1">
      <alignment horizontal="right" vertical="top"/>
    </xf>
    <xf numFmtId="0" fontId="1" fillId="0" borderId="0" xfId="5" applyFont="1" applyAlignment="1">
      <alignment horizontal="left" vertical="center" wrapText="1"/>
    </xf>
    <xf numFmtId="0" fontId="1" fillId="0" borderId="0" xfId="5" applyFont="1" applyAlignment="1">
      <alignment horizontal="right" vertical="top"/>
    </xf>
    <xf numFmtId="0" fontId="3" fillId="0" borderId="0" xfId="5" applyFont="1" applyAlignment="1">
      <alignment horizontal="left" vertical="top"/>
    </xf>
    <xf numFmtId="0" fontId="1" fillId="0" borderId="6" xfId="5" applyFont="1" applyBorder="1" applyAlignment="1">
      <alignment horizontal="left" vertical="top" wrapText="1"/>
    </xf>
    <xf numFmtId="0" fontId="1" fillId="0" borderId="7" xfId="5" applyFont="1" applyBorder="1" applyAlignment="1">
      <alignment horizontal="left" vertical="top" wrapText="1"/>
    </xf>
    <xf numFmtId="0" fontId="1" fillId="0" borderId="8" xfId="5" applyFont="1" applyBorder="1" applyAlignment="1">
      <alignment horizontal="left" vertical="top" wrapText="1"/>
    </xf>
    <xf numFmtId="0" fontId="1" fillId="0" borderId="2" xfId="5" applyFont="1" applyBorder="1" applyAlignment="1">
      <alignment horizontal="center" vertical="center" wrapText="1"/>
    </xf>
    <xf numFmtId="0" fontId="1" fillId="0" borderId="6" xfId="5" applyFont="1" applyBorder="1"/>
    <xf numFmtId="0" fontId="1" fillId="0" borderId="7" xfId="5" applyFont="1" applyBorder="1"/>
    <xf numFmtId="0" fontId="1" fillId="0" borderId="8" xfId="5" applyFont="1" applyBorder="1"/>
    <xf numFmtId="0" fontId="1" fillId="0" borderId="2" xfId="5" applyFont="1" applyBorder="1" applyAlignment="1">
      <alignment horizontal="center" vertical="center"/>
    </xf>
    <xf numFmtId="0" fontId="15" fillId="0" borderId="0" xfId="5" applyFont="1" applyAlignment="1">
      <alignment horizontal="center" wrapText="1"/>
    </xf>
    <xf numFmtId="0" fontId="1" fillId="0" borderId="0" xfId="5" applyFont="1" applyAlignment="1">
      <alignment horizontal="center"/>
    </xf>
    <xf numFmtId="0" fontId="11" fillId="0" borderId="6" xfId="5" applyFont="1" applyBorder="1"/>
    <xf numFmtId="0" fontId="3" fillId="0" borderId="0" xfId="5" applyFont="1" applyAlignment="1">
      <alignment horizontal="left" vertical="top" wrapText="1"/>
    </xf>
    <xf numFmtId="0" fontId="1" fillId="0" borderId="0" xfId="5" applyFont="1"/>
    <xf numFmtId="0" fontId="1" fillId="0" borderId="0" xfId="5" applyFont="1" applyAlignment="1">
      <alignment horizontal="left" vertical="center" wrapText="1"/>
    </xf>
    <xf numFmtId="0" fontId="24" fillId="0" borderId="0" xfId="5" applyFont="1"/>
    <xf numFmtId="0" fontId="1" fillId="0" borderId="10" xfId="5" applyFont="1" applyBorder="1" applyAlignment="1">
      <alignment horizontal="center" vertical="center"/>
    </xf>
    <xf numFmtId="0" fontId="10" fillId="0" borderId="0" xfId="5" applyFont="1" applyAlignment="1">
      <alignment horizontal="left"/>
    </xf>
    <xf numFmtId="0" fontId="10" fillId="0" borderId="0" xfId="5" applyFont="1" applyAlignment="1">
      <alignment horizontal="left"/>
    </xf>
    <xf numFmtId="0" fontId="1" fillId="0" borderId="0" xfId="5" applyFont="1" applyAlignment="1">
      <alignment horizontal="center" vertical="center"/>
    </xf>
    <xf numFmtId="0" fontId="1" fillId="0" borderId="0" xfId="5" applyFont="1" applyAlignment="1">
      <alignment horizontal="left"/>
    </xf>
    <xf numFmtId="0" fontId="1" fillId="0" borderId="10" xfId="5" applyFont="1" applyBorder="1" applyAlignment="1">
      <alignment horizontal="left" indent="2"/>
    </xf>
    <xf numFmtId="0" fontId="1" fillId="0" borderId="10" xfId="5" applyFont="1" applyBorder="1"/>
    <xf numFmtId="0" fontId="3" fillId="0" borderId="2" xfId="5" applyFont="1" applyBorder="1" applyAlignment="1">
      <alignment horizontal="center"/>
    </xf>
    <xf numFmtId="0" fontId="3" fillId="0" borderId="2" xfId="5" applyFont="1" applyBorder="1" applyAlignment="1">
      <alignment horizontal="center"/>
    </xf>
    <xf numFmtId="0" fontId="1" fillId="0" borderId="2" xfId="5" applyFont="1" applyBorder="1"/>
    <xf numFmtId="0" fontId="24" fillId="0" borderId="0" xfId="5" applyFont="1"/>
    <xf numFmtId="0" fontId="1" fillId="0" borderId="9" xfId="5" applyFont="1" applyBorder="1" applyAlignment="1">
      <alignment horizontal="center" vertical="center"/>
    </xf>
    <xf numFmtId="0" fontId="11" fillId="0" borderId="0" xfId="5" applyFont="1"/>
    <xf numFmtId="0" fontId="25" fillId="0" borderId="0" xfId="5" applyFont="1" applyAlignment="1">
      <alignment horizontal="left" indent="1"/>
    </xf>
    <xf numFmtId="0" fontId="25" fillId="0" borderId="11" xfId="5" applyFont="1" applyBorder="1" applyAlignment="1">
      <alignment horizontal="left" indent="1"/>
    </xf>
    <xf numFmtId="0" fontId="12" fillId="0" borderId="0" xfId="5" applyFont="1" applyAlignment="1">
      <alignment horizontal="left" vertical="top"/>
    </xf>
    <xf numFmtId="0" fontId="3" fillId="0" borderId="0" xfId="5" applyFont="1"/>
    <xf numFmtId="0" fontId="1" fillId="0" borderId="0" xfId="5" applyFont="1" applyAlignment="1">
      <alignment horizontal="left" vertical="center" wrapText="1" indent="1"/>
    </xf>
    <xf numFmtId="0" fontId="1" fillId="0" borderId="13" xfId="5" applyFont="1" applyBorder="1" applyAlignment="1">
      <alignment horizontal="left" vertical="center" wrapText="1" indent="1"/>
    </xf>
    <xf numFmtId="0" fontId="11" fillId="0" borderId="13" xfId="5" applyFont="1" applyBorder="1" applyAlignment="1">
      <alignment horizontal="left" vertical="center" wrapText="1" indent="1"/>
    </xf>
    <xf numFmtId="0" fontId="11" fillId="0" borderId="0" xfId="5" applyFont="1" applyAlignment="1">
      <alignment horizontal="left" vertical="center" wrapText="1" indent="1"/>
    </xf>
    <xf numFmtId="0" fontId="3" fillId="0" borderId="0" xfId="5" applyFont="1" applyAlignment="1">
      <alignment vertical="top" wrapText="1"/>
    </xf>
    <xf numFmtId="0" fontId="1" fillId="0" borderId="0" xfId="5" applyFont="1" applyAlignment="1">
      <alignment horizontal="left" vertical="top" wrapText="1" indent="1"/>
    </xf>
    <xf numFmtId="0" fontId="11" fillId="0" borderId="0" xfId="5" applyFont="1" applyAlignment="1">
      <alignment horizontal="left" vertical="top" wrapText="1" indent="1"/>
    </xf>
    <xf numFmtId="0" fontId="1" fillId="3" borderId="6" xfId="5" applyFont="1" applyFill="1" applyBorder="1"/>
    <xf numFmtId="0" fontId="9" fillId="3" borderId="2" xfId="5" applyFont="1" applyFill="1" applyBorder="1" applyAlignment="1">
      <alignment horizontal="center" wrapText="1"/>
    </xf>
    <xf numFmtId="0" fontId="9" fillId="3" borderId="8" xfId="5" applyFont="1" applyFill="1" applyBorder="1" applyAlignment="1">
      <alignment horizontal="center" wrapText="1"/>
    </xf>
    <xf numFmtId="0" fontId="1" fillId="0" borderId="13" xfId="5" applyFont="1" applyBorder="1"/>
    <xf numFmtId="0" fontId="1" fillId="0" borderId="6" xfId="5" applyFont="1" applyBorder="1" applyAlignment="1">
      <alignment vertical="center"/>
    </xf>
    <xf numFmtId="0" fontId="1" fillId="0" borderId="8" xfId="5" applyFont="1" applyBorder="1" applyAlignment="1">
      <alignment horizontal="center" vertical="center"/>
    </xf>
    <xf numFmtId="0" fontId="1" fillId="0" borderId="6" xfId="5" applyFont="1" applyBorder="1" applyAlignment="1">
      <alignment vertical="center" wrapText="1"/>
    </xf>
    <xf numFmtId="0" fontId="1" fillId="0" borderId="4" xfId="5" applyFont="1" applyBorder="1" applyAlignment="1">
      <alignment vertical="center"/>
    </xf>
    <xf numFmtId="0" fontId="11" fillId="0" borderId="2" xfId="5" applyFont="1" applyBorder="1"/>
    <xf numFmtId="0" fontId="1" fillId="0" borderId="14" xfId="5" applyFont="1" applyBorder="1" applyAlignment="1">
      <alignment vertical="center"/>
    </xf>
    <xf numFmtId="0" fontId="12" fillId="0" borderId="0" xfId="5" applyFont="1" applyAlignment="1">
      <alignment vertical="top"/>
    </xf>
    <xf numFmtId="0" fontId="1" fillId="0" borderId="0" xfId="5" applyFont="1" applyAlignment="1">
      <alignment vertical="top" wrapText="1"/>
    </xf>
    <xf numFmtId="0" fontId="1" fillId="0" borderId="0" xfId="5" applyFont="1" applyAlignment="1">
      <alignment vertical="top"/>
    </xf>
    <xf numFmtId="0" fontId="11" fillId="0" borderId="0" xfId="5" applyFont="1" applyAlignment="1">
      <alignment horizontal="left" indent="1"/>
    </xf>
    <xf numFmtId="0" fontId="1" fillId="0" borderId="0" xfId="5" applyFont="1" applyAlignment="1">
      <alignment horizontal="left" indent="1"/>
    </xf>
    <xf numFmtId="0" fontId="3" fillId="0" borderId="0" xfId="5" applyFont="1" applyAlignment="1">
      <alignment horizontal="center" vertical="center" wrapText="1"/>
    </xf>
    <xf numFmtId="0" fontId="1" fillId="0" borderId="0" xfId="5" applyFont="1" applyAlignment="1">
      <alignment horizontal="left" wrapText="1" indent="1"/>
    </xf>
    <xf numFmtId="0" fontId="1" fillId="0" borderId="0" xfId="5" applyFont="1" applyAlignment="1">
      <alignment horizontal="left" vertical="top" wrapText="1" indent="2"/>
    </xf>
    <xf numFmtId="0" fontId="11" fillId="0" borderId="0" xfId="5" applyFont="1" applyAlignment="1">
      <alignment horizontal="left" vertical="top" wrapText="1" indent="2"/>
    </xf>
    <xf numFmtId="0" fontId="1" fillId="0" borderId="0" xfId="5" applyFont="1" applyAlignment="1">
      <alignment horizontal="left" vertical="top" wrapText="1" indent="1"/>
    </xf>
    <xf numFmtId="0" fontId="1" fillId="0" borderId="10" xfId="5" applyFont="1" applyBorder="1" applyAlignment="1">
      <alignment horizontal="center" wrapText="1"/>
    </xf>
    <xf numFmtId="0" fontId="3" fillId="0" borderId="10" xfId="5" applyFont="1" applyBorder="1" applyAlignment="1">
      <alignment vertical="top" wrapText="1"/>
    </xf>
    <xf numFmtId="0" fontId="1" fillId="0" borderId="10" xfId="5" applyFont="1" applyBorder="1" applyAlignment="1">
      <alignment vertical="top" wrapText="1"/>
    </xf>
    <xf numFmtId="0" fontId="1" fillId="2" borderId="2" xfId="5" applyFont="1" applyFill="1" applyBorder="1" applyAlignment="1">
      <alignment vertical="center"/>
    </xf>
    <xf numFmtId="0" fontId="3" fillId="0" borderId="2" xfId="5" applyFont="1" applyBorder="1" applyAlignment="1">
      <alignment horizontal="center" vertical="center" wrapText="1"/>
    </xf>
    <xf numFmtId="0" fontId="26" fillId="4" borderId="6" xfId="5" applyFont="1" applyFill="1" applyBorder="1" applyAlignment="1">
      <alignment vertical="center"/>
    </xf>
    <xf numFmtId="0" fontId="26" fillId="4" borderId="7" xfId="5" applyFont="1" applyFill="1" applyBorder="1" applyAlignment="1">
      <alignment vertical="center"/>
    </xf>
    <xf numFmtId="0" fontId="26" fillId="4" borderId="8" xfId="5" applyFont="1" applyFill="1" applyBorder="1" applyAlignment="1">
      <alignment vertical="center"/>
    </xf>
    <xf numFmtId="0" fontId="11" fillId="0" borderId="2" xfId="5" applyFont="1" applyBorder="1" applyAlignment="1">
      <alignment horizontal="left" wrapText="1" indent="1"/>
    </xf>
    <xf numFmtId="0" fontId="1" fillId="0" borderId="2" xfId="5" applyFont="1" applyBorder="1" applyAlignment="1">
      <alignment horizontal="left" vertical="center" indent="1"/>
    </xf>
    <xf numFmtId="0" fontId="1" fillId="0" borderId="2" xfId="5" applyFont="1" applyBorder="1" applyAlignment="1">
      <alignment horizontal="left" vertical="center" wrapText="1" indent="1"/>
    </xf>
    <xf numFmtId="0" fontId="27" fillId="0" borderId="0" xfId="5" applyFont="1" applyAlignment="1">
      <alignment horizontal="center" vertical="top" wrapText="1"/>
    </xf>
    <xf numFmtId="0" fontId="1" fillId="0" borderId="0" xfId="5" applyFont="1" applyAlignment="1">
      <alignment wrapText="1"/>
    </xf>
    <xf numFmtId="0" fontId="24" fillId="0" borderId="11" xfId="5" applyFont="1" applyBorder="1"/>
    <xf numFmtId="0" fontId="1" fillId="0" borderId="12" xfId="5" applyFont="1" applyBorder="1"/>
    <xf numFmtId="0" fontId="1" fillId="0" borderId="13" xfId="5" applyFont="1" applyBorder="1"/>
    <xf numFmtId="0" fontId="11" fillId="0" borderId="0" xfId="5" applyFont="1" applyAlignment="1">
      <alignment horizontal="left" vertical="top" wrapText="1"/>
    </xf>
    <xf numFmtId="0" fontId="1" fillId="0" borderId="11" xfId="5" applyFont="1" applyBorder="1" applyAlignment="1">
      <alignment horizontal="left" vertical="top" wrapText="1"/>
    </xf>
    <xf numFmtId="0" fontId="27" fillId="0" borderId="2" xfId="5" applyFont="1" applyBorder="1" applyAlignment="1">
      <alignment horizontal="center" vertical="center" wrapText="1"/>
    </xf>
    <xf numFmtId="0" fontId="11" fillId="0" borderId="0" xfId="5" applyFont="1" applyAlignment="1">
      <alignment horizontal="left" vertical="top" wrapText="1"/>
    </xf>
    <xf numFmtId="0" fontId="1" fillId="0" borderId="0" xfId="5" applyFont="1" applyAlignment="1">
      <alignment horizontal="left" vertical="top" wrapText="1"/>
    </xf>
    <xf numFmtId="0" fontId="1" fillId="0" borderId="0" xfId="5" applyFont="1" applyAlignment="1">
      <alignment horizontal="center" vertical="center" wrapText="1"/>
    </xf>
    <xf numFmtId="0" fontId="27" fillId="0" borderId="0" xfId="5" applyFont="1" applyAlignment="1">
      <alignment horizontal="center" vertical="center" wrapText="1"/>
    </xf>
    <xf numFmtId="0" fontId="1" fillId="0" borderId="11" xfId="5" applyFont="1" applyBorder="1" applyAlignment="1">
      <alignment wrapText="1"/>
    </xf>
    <xf numFmtId="0" fontId="1" fillId="0" borderId="12" xfId="5" applyFont="1" applyBorder="1" applyAlignment="1">
      <alignment wrapText="1"/>
    </xf>
    <xf numFmtId="0" fontId="1" fillId="0" borderId="13" xfId="5" applyFont="1" applyBorder="1" applyAlignment="1">
      <alignment wrapText="1"/>
    </xf>
    <xf numFmtId="0" fontId="25" fillId="0" borderId="0" xfId="5" applyFont="1" applyAlignment="1">
      <alignment vertical="top" wrapText="1"/>
    </xf>
    <xf numFmtId="0" fontId="1" fillId="2" borderId="1" xfId="5" applyFont="1" applyFill="1" applyBorder="1" applyAlignment="1">
      <alignment horizontal="center" vertical="top" wrapText="1"/>
    </xf>
    <xf numFmtId="0" fontId="24" fillId="0" borderId="6" xfId="5" applyFont="1" applyBorder="1" applyAlignment="1">
      <alignment horizontal="center" vertical="top" wrapText="1"/>
    </xf>
    <xf numFmtId="0" fontId="1" fillId="0" borderId="7" xfId="5" applyFont="1" applyBorder="1" applyAlignment="1">
      <alignment horizontal="center" vertical="top" wrapText="1"/>
    </xf>
    <xf numFmtId="0" fontId="1" fillId="0" borderId="7" xfId="5" applyFont="1" applyBorder="1" applyAlignment="1">
      <alignment wrapText="1"/>
    </xf>
    <xf numFmtId="0" fontId="1" fillId="0" borderId="8" xfId="5" applyFont="1" applyBorder="1" applyAlignment="1">
      <alignment wrapText="1"/>
    </xf>
    <xf numFmtId="0" fontId="1" fillId="2" borderId="3" xfId="5" applyFont="1" applyFill="1" applyBorder="1" applyAlignment="1">
      <alignment horizontal="center" vertical="top" wrapText="1"/>
    </xf>
    <xf numFmtId="0" fontId="27" fillId="0" borderId="2" xfId="5" applyFont="1" applyBorder="1" applyAlignment="1">
      <alignment horizontal="center" vertical="top" wrapText="1"/>
    </xf>
    <xf numFmtId="0" fontId="3" fillId="0" borderId="2" xfId="5" applyFont="1" applyBorder="1" applyAlignment="1">
      <alignment horizontal="center" wrapText="1"/>
    </xf>
    <xf numFmtId="0" fontId="24" fillId="0" borderId="2" xfId="5" applyFont="1" applyBorder="1" applyAlignment="1">
      <alignment horizontal="center" vertical="top" wrapText="1"/>
    </xf>
    <xf numFmtId="0" fontId="11" fillId="0" borderId="2" xfId="5" applyFont="1" applyBorder="1" applyAlignment="1">
      <alignment wrapText="1"/>
    </xf>
    <xf numFmtId="0" fontId="25" fillId="0" borderId="2" xfId="5" applyFont="1" applyBorder="1" applyAlignment="1">
      <alignment horizontal="center" vertical="center" wrapText="1"/>
    </xf>
    <xf numFmtId="0" fontId="11" fillId="0" borderId="2" xfId="5" applyFont="1" applyBorder="1" applyAlignment="1">
      <alignment vertical="top" wrapText="1"/>
    </xf>
    <xf numFmtId="0" fontId="11" fillId="0" borderId="0" xfId="5" applyFont="1" applyAlignment="1">
      <alignment wrapText="1"/>
    </xf>
    <xf numFmtId="0" fontId="3" fillId="0" borderId="0" xfId="5" applyFont="1" applyAlignment="1">
      <alignment vertical="top" wrapText="1"/>
    </xf>
    <xf numFmtId="0" fontId="1" fillId="0" borderId="0" xfId="5" applyFont="1" applyAlignment="1">
      <alignment vertical="top" wrapText="1"/>
    </xf>
    <xf numFmtId="0" fontId="1" fillId="0" borderId="0" xfId="5" applyFont="1" applyAlignment="1">
      <alignment horizontal="center" vertical="top" wrapText="1"/>
    </xf>
    <xf numFmtId="0" fontId="10" fillId="0" borderId="0" xfId="5" applyFont="1" applyAlignment="1">
      <alignment vertical="top" wrapText="1"/>
    </xf>
    <xf numFmtId="0" fontId="3" fillId="0" borderId="10" xfId="5" applyFont="1" applyBorder="1" applyAlignment="1">
      <alignment horizontal="center"/>
    </xf>
    <xf numFmtId="0" fontId="3" fillId="0" borderId="0" xfId="5" applyFont="1" applyAlignment="1">
      <alignment horizontal="center"/>
    </xf>
    <xf numFmtId="0" fontId="11" fillId="0" borderId="0" xfId="5" applyFont="1" applyAlignment="1">
      <alignment vertical="top" wrapText="1"/>
    </xf>
    <xf numFmtId="0" fontId="1" fillId="0" borderId="1" xfId="5" applyFont="1" applyBorder="1" applyAlignment="1">
      <alignment horizontal="center" vertical="center" wrapText="1"/>
    </xf>
    <xf numFmtId="0" fontId="11" fillId="0" borderId="0" xfId="5" applyFont="1"/>
    <xf numFmtId="0" fontId="11" fillId="0" borderId="0" xfId="5" applyFont="1" applyAlignment="1">
      <alignment horizontal="left" indent="1"/>
    </xf>
    <xf numFmtId="0" fontId="25" fillId="0" borderId="0" xfId="5" applyFont="1" applyAlignment="1">
      <alignment horizontal="left" vertical="top" wrapText="1" indent="1"/>
    </xf>
    <xf numFmtId="0" fontId="25" fillId="0" borderId="0" xfId="5" applyFont="1" applyAlignment="1">
      <alignment horizontal="center" vertical="top" wrapText="1"/>
    </xf>
    <xf numFmtId="9" fontId="1" fillId="0" borderId="0" xfId="2" applyFont="1" applyBorder="1" applyAlignment="1" applyProtection="1">
      <alignment horizontal="center"/>
    </xf>
    <xf numFmtId="0" fontId="1" fillId="0" borderId="0" xfId="5" applyFont="1" applyAlignment="1">
      <alignment horizontal="left" indent="1"/>
    </xf>
    <xf numFmtId="0" fontId="11" fillId="0" borderId="0" xfId="5" applyFont="1" applyAlignment="1">
      <alignment vertical="top" wrapText="1"/>
    </xf>
    <xf numFmtId="16" fontId="1" fillId="0" borderId="10" xfId="5" applyNumberFormat="1" applyFont="1" applyBorder="1" applyAlignment="1">
      <alignment horizontal="center"/>
    </xf>
    <xf numFmtId="164" fontId="1" fillId="0" borderId="0" xfId="5" applyNumberFormat="1" applyFont="1" applyAlignment="1">
      <alignment horizontal="center" vertical="center"/>
    </xf>
    <xf numFmtId="0" fontId="1" fillId="0" borderId="4" xfId="5" applyFont="1" applyBorder="1" applyAlignment="1">
      <alignment horizontal="left" vertical="top" wrapText="1"/>
    </xf>
    <xf numFmtId="0" fontId="1" fillId="0" borderId="9" xfId="5" applyFont="1" applyBorder="1" applyAlignment="1">
      <alignment horizontal="left" vertical="top" wrapText="1"/>
    </xf>
    <xf numFmtId="0" fontId="1" fillId="0" borderId="5" xfId="5" applyFont="1" applyBorder="1" applyAlignment="1">
      <alignment horizontal="left" vertical="top" wrapText="1"/>
    </xf>
    <xf numFmtId="0" fontId="1" fillId="0" borderId="14" xfId="5" applyFont="1" applyBorder="1" applyAlignment="1">
      <alignment horizontal="left" vertical="top" wrapText="1"/>
    </xf>
    <xf numFmtId="0" fontId="1" fillId="0" borderId="10" xfId="5" applyFont="1" applyBorder="1" applyAlignment="1">
      <alignment horizontal="left" vertical="top" wrapText="1"/>
    </xf>
    <xf numFmtId="0" fontId="1" fillId="0" borderId="15" xfId="5" applyFont="1" applyBorder="1" applyAlignment="1">
      <alignment horizontal="left" vertical="top" wrapText="1"/>
    </xf>
    <xf numFmtId="0" fontId="25" fillId="0" borderId="0" xfId="5" applyFont="1" applyAlignment="1">
      <alignment vertical="top" wrapText="1"/>
    </xf>
    <xf numFmtId="0" fontId="3" fillId="0" borderId="2" xfId="5" applyFont="1" applyBorder="1" applyAlignment="1">
      <alignment horizontal="left" vertical="top"/>
    </xf>
    <xf numFmtId="0" fontId="11" fillId="0" borderId="0" xfId="5" applyFont="1" applyAlignment="1">
      <alignment horizontal="left" vertical="top" wrapText="1" indent="1"/>
    </xf>
    <xf numFmtId="0" fontId="1" fillId="0" borderId="0" xfId="5" applyFont="1" applyAlignment="1">
      <alignment horizontal="left" wrapText="1" indent="1"/>
    </xf>
    <xf numFmtId="0" fontId="25" fillId="0" borderId="0" xfId="5" applyFont="1" applyAlignment="1">
      <alignment horizontal="center" vertical="center" wrapText="1"/>
    </xf>
    <xf numFmtId="0" fontId="1" fillId="0" borderId="2" xfId="5" applyFont="1" applyBorder="1" applyAlignment="1">
      <alignment horizontal="left" vertical="top"/>
    </xf>
    <xf numFmtId="0" fontId="1" fillId="0" borderId="10" xfId="5" applyFont="1" applyBorder="1" applyAlignment="1">
      <alignment horizontal="left"/>
    </xf>
    <xf numFmtId="0" fontId="24" fillId="0" borderId="0" xfId="5" applyFont="1" applyAlignment="1">
      <alignment wrapText="1"/>
    </xf>
    <xf numFmtId="0" fontId="24" fillId="0" borderId="0" xfId="5" applyFont="1" applyAlignment="1">
      <alignment horizontal="left" vertical="top" wrapText="1"/>
    </xf>
    <xf numFmtId="0" fontId="11" fillId="0" borderId="0" xfId="5" applyFont="1" applyAlignment="1">
      <alignment horizontal="left" wrapText="1"/>
    </xf>
    <xf numFmtId="0" fontId="24" fillId="0" borderId="0" xfId="5" applyFont="1" applyAlignment="1">
      <alignment horizontal="left" vertical="top" wrapText="1" indent="2"/>
    </xf>
    <xf numFmtId="0" fontId="24" fillId="0" borderId="0" xfId="5" applyFont="1" applyAlignment="1">
      <alignment horizontal="left" vertical="top" wrapText="1"/>
    </xf>
    <xf numFmtId="0" fontId="11" fillId="0" borderId="0" xfId="5" applyFont="1" applyAlignment="1">
      <alignment horizontal="left" vertical="top"/>
    </xf>
    <xf numFmtId="9" fontId="1" fillId="0" borderId="10" xfId="5" applyNumberFormat="1" applyFont="1" applyBorder="1" applyAlignment="1">
      <alignment horizontal="center" vertical="center" wrapText="1"/>
    </xf>
    <xf numFmtId="0" fontId="11" fillId="0" borderId="10" xfId="5" applyFont="1" applyBorder="1" applyAlignment="1">
      <alignment horizontal="center" vertical="top" wrapText="1"/>
    </xf>
    <xf numFmtId="1" fontId="1" fillId="0" borderId="0" xfId="5" applyNumberFormat="1" applyFont="1" applyAlignment="1">
      <alignment horizontal="right" vertical="center" wrapText="1"/>
    </xf>
    <xf numFmtId="0" fontId="11" fillId="0" borderId="11" xfId="5" applyFont="1" applyBorder="1" applyAlignment="1">
      <alignment horizontal="left" vertical="top" indent="4"/>
    </xf>
    <xf numFmtId="9" fontId="1" fillId="0" borderId="2" xfId="5" applyNumberFormat="1" applyFont="1" applyBorder="1" applyAlignment="1">
      <alignment horizontal="center" vertical="center" wrapText="1"/>
    </xf>
    <xf numFmtId="0" fontId="11" fillId="0" borderId="2" xfId="5" applyFont="1" applyBorder="1" applyAlignment="1">
      <alignment horizontal="center" vertical="center" wrapText="1"/>
    </xf>
    <xf numFmtId="0" fontId="3" fillId="3" borderId="2" xfId="5" applyFont="1" applyFill="1" applyBorder="1" applyAlignment="1">
      <alignment horizontal="center"/>
    </xf>
    <xf numFmtId="0" fontId="1" fillId="0" borderId="2" xfId="5" applyFont="1" applyBorder="1"/>
    <xf numFmtId="0" fontId="1" fillId="4" borderId="2" xfId="5" applyFont="1" applyFill="1" applyBorder="1" applyAlignment="1">
      <alignment horizontal="center" vertical="center"/>
    </xf>
    <xf numFmtId="0" fontId="1" fillId="0" borderId="2" xfId="5" applyFont="1" applyBorder="1" applyAlignment="1">
      <alignment wrapText="1"/>
    </xf>
    <xf numFmtId="9" fontId="1" fillId="0" borderId="0" xfId="5" applyNumberFormat="1" applyFont="1"/>
    <xf numFmtId="0" fontId="3" fillId="0" borderId="0" xfId="5" applyFont="1" applyAlignment="1">
      <alignment horizontal="left"/>
    </xf>
    <xf numFmtId="0" fontId="3" fillId="0" borderId="2" xfId="5" applyFont="1" applyBorder="1" applyAlignment="1">
      <alignment horizontal="center" vertical="center"/>
    </xf>
    <xf numFmtId="0" fontId="1" fillId="0" borderId="2" xfId="5" applyFont="1" applyBorder="1" applyAlignment="1">
      <alignment horizontal="center"/>
    </xf>
    <xf numFmtId="10" fontId="1" fillId="0" borderId="2" xfId="5" applyNumberFormat="1" applyFont="1" applyBorder="1" applyAlignment="1">
      <alignment horizontal="right"/>
    </xf>
    <xf numFmtId="0" fontId="24" fillId="3" borderId="2" xfId="5" applyFont="1" applyFill="1" applyBorder="1" applyAlignment="1">
      <alignment horizontal="center" vertical="top"/>
    </xf>
    <xf numFmtId="0" fontId="28" fillId="0" borderId="2" xfId="5" applyFont="1" applyBorder="1" applyAlignment="1">
      <alignment horizontal="center"/>
    </xf>
    <xf numFmtId="0" fontId="11" fillId="0" borderId="2" xfId="5" applyFont="1" applyBorder="1" applyAlignment="1">
      <alignment horizontal="left" vertical="top"/>
    </xf>
    <xf numFmtId="10" fontId="11" fillId="0" borderId="2" xfId="5" applyNumberFormat="1" applyFont="1" applyBorder="1" applyAlignment="1">
      <alignment horizontal="left" vertical="top"/>
    </xf>
    <xf numFmtId="10" fontId="11" fillId="0" borderId="0" xfId="5" applyNumberFormat="1" applyFont="1" applyAlignment="1">
      <alignment horizontal="left" vertical="top"/>
    </xf>
    <xf numFmtId="10" fontId="1" fillId="0" borderId="2" xfId="2" applyNumberFormat="1" applyFont="1" applyBorder="1" applyAlignment="1" applyProtection="1">
      <alignment horizontal="right"/>
    </xf>
    <xf numFmtId="0" fontId="1" fillId="0" borderId="2" xfId="5" quotePrefix="1" applyFont="1" applyBorder="1" applyAlignment="1">
      <alignment horizontal="center"/>
    </xf>
    <xf numFmtId="0" fontId="3" fillId="3" borderId="2" xfId="5" applyFont="1" applyFill="1" applyBorder="1" applyAlignment="1">
      <alignment horizontal="center" vertical="top" wrapText="1"/>
    </xf>
    <xf numFmtId="0" fontId="3" fillId="3" borderId="2" xfId="5" applyFont="1" applyFill="1" applyBorder="1" applyAlignment="1">
      <alignment horizontal="center" vertical="top" wrapText="1"/>
    </xf>
    <xf numFmtId="0" fontId="1" fillId="0" borderId="2" xfId="5" applyFont="1" applyBorder="1" applyAlignment="1">
      <alignment horizontal="left" vertical="top"/>
    </xf>
    <xf numFmtId="165" fontId="1" fillId="0" borderId="2" xfId="5" applyNumberFormat="1" applyFont="1" applyBorder="1" applyAlignment="1">
      <alignment horizontal="right"/>
    </xf>
    <xf numFmtId="0" fontId="1" fillId="0" borderId="2" xfId="5" applyFont="1" applyBorder="1" applyAlignment="1">
      <alignment horizontal="left" vertical="top" wrapText="1"/>
    </xf>
    <xf numFmtId="9" fontId="1" fillId="0" borderId="0" xfId="2" applyFont="1" applyBorder="1" applyAlignment="1" applyProtection="1">
      <alignment horizontal="left"/>
    </xf>
    <xf numFmtId="0" fontId="1" fillId="0" borderId="2" xfId="5" applyFont="1" applyBorder="1" applyAlignment="1">
      <alignment horizontal="right" wrapText="1"/>
    </xf>
    <xf numFmtId="9" fontId="1" fillId="0" borderId="13" xfId="2" applyFont="1" applyBorder="1" applyAlignment="1" applyProtection="1">
      <alignment horizontal="right"/>
    </xf>
    <xf numFmtId="0" fontId="24" fillId="3" borderId="2" xfId="5" applyFont="1" applyFill="1" applyBorder="1" applyAlignment="1">
      <alignment horizontal="center" vertical="top" wrapText="1"/>
    </xf>
    <xf numFmtId="0" fontId="24" fillId="3" borderId="2" xfId="5" applyFont="1" applyFill="1" applyBorder="1" applyAlignment="1">
      <alignment horizontal="center" vertical="top" wrapText="1"/>
    </xf>
    <xf numFmtId="0" fontId="1" fillId="0" borderId="4" xfId="5" applyFont="1" applyBorder="1" applyAlignment="1">
      <alignment horizontal="left"/>
    </xf>
    <xf numFmtId="0" fontId="1" fillId="0" borderId="5" xfId="5" applyFont="1" applyBorder="1" applyAlignment="1">
      <alignment horizontal="left"/>
    </xf>
    <xf numFmtId="10" fontId="1" fillId="0" borderId="1" xfId="5" applyNumberFormat="1" applyFont="1" applyBorder="1"/>
    <xf numFmtId="0" fontId="1" fillId="0" borderId="9" xfId="5" applyFont="1" applyBorder="1" applyAlignment="1">
      <alignment horizontal="left"/>
    </xf>
    <xf numFmtId="10" fontId="1" fillId="0" borderId="9" xfId="5" applyNumberFormat="1" applyFont="1" applyBorder="1"/>
    <xf numFmtId="0" fontId="1" fillId="0" borderId="12" xfId="5" applyFont="1" applyBorder="1" applyAlignment="1">
      <alignment horizontal="left" vertical="top" wrapText="1"/>
    </xf>
    <xf numFmtId="2" fontId="1" fillId="0" borderId="1" xfId="5" applyNumberFormat="1" applyFont="1" applyBorder="1" applyAlignment="1">
      <alignment horizontal="center" vertical="center"/>
    </xf>
    <xf numFmtId="166" fontId="1" fillId="0" borderId="0" xfId="5" applyNumberFormat="1" applyFont="1" applyAlignment="1">
      <alignment horizontal="center"/>
    </xf>
    <xf numFmtId="0" fontId="11" fillId="0" borderId="11" xfId="5" applyFont="1" applyBorder="1" applyAlignment="1">
      <alignment horizontal="left" vertical="top" wrapText="1"/>
    </xf>
    <xf numFmtId="10" fontId="1" fillId="0" borderId="2" xfId="5" applyNumberFormat="1" applyFont="1" applyBorder="1" applyAlignment="1">
      <alignment horizontal="center" vertical="center"/>
    </xf>
    <xf numFmtId="0" fontId="3" fillId="0" borderId="0" xfId="5" applyFont="1" applyAlignment="1">
      <alignment horizontal="left" indent="1"/>
    </xf>
    <xf numFmtId="0" fontId="11" fillId="0" borderId="0" xfId="5" applyFont="1" applyAlignment="1">
      <alignment horizontal="left"/>
    </xf>
    <xf numFmtId="0" fontId="11" fillId="0" borderId="2" xfId="5" applyFont="1" applyBorder="1" applyAlignment="1">
      <alignment horizontal="center" vertical="center"/>
    </xf>
    <xf numFmtId="0" fontId="11" fillId="0" borderId="0" xfId="5" applyFont="1" applyAlignment="1">
      <alignment horizontal="left"/>
    </xf>
    <xf numFmtId="0" fontId="11" fillId="0" borderId="0" xfId="5" applyFont="1" applyAlignment="1">
      <alignment horizontal="left" indent="12"/>
    </xf>
    <xf numFmtId="44" fontId="1" fillId="0" borderId="10" xfId="4" applyFont="1" applyFill="1" applyBorder="1" applyAlignment="1" applyProtection="1">
      <alignment horizontal="center"/>
    </xf>
    <xf numFmtId="0" fontId="1" fillId="0" borderId="0" xfId="5" applyFont="1" applyAlignment="1">
      <alignment vertical="center"/>
    </xf>
    <xf numFmtId="0" fontId="3" fillId="0" borderId="0" xfId="5" applyFont="1" applyAlignment="1">
      <alignment horizontal="left" vertical="top" wrapText="1"/>
    </xf>
    <xf numFmtId="0" fontId="1" fillId="0" borderId="0" xfId="5" applyFont="1" applyAlignment="1">
      <alignment horizontal="center" wrapText="1"/>
    </xf>
    <xf numFmtId="0" fontId="3" fillId="0" borderId="11" xfId="5" applyFont="1" applyBorder="1" applyAlignment="1">
      <alignment horizontal="left" vertical="top" wrapText="1"/>
    </xf>
    <xf numFmtId="167" fontId="1" fillId="0" borderId="0" xfId="5" applyNumberFormat="1" applyFont="1" applyAlignment="1">
      <alignment horizontal="right" vertical="top"/>
    </xf>
    <xf numFmtId="0" fontId="11" fillId="3" borderId="2" xfId="5" applyFont="1" applyFill="1" applyBorder="1"/>
    <xf numFmtId="167" fontId="3" fillId="3" borderId="2" xfId="5" applyNumberFormat="1" applyFont="1" applyFill="1" applyBorder="1" applyAlignment="1">
      <alignment horizontal="center" vertical="top"/>
    </xf>
    <xf numFmtId="167" fontId="1" fillId="0" borderId="2" xfId="5" applyNumberFormat="1" applyFont="1" applyBorder="1" applyAlignment="1">
      <alignment horizontal="center" vertical="center"/>
    </xf>
    <xf numFmtId="0" fontId="1" fillId="0" borderId="10" xfId="5" applyFont="1" applyBorder="1" applyAlignment="1">
      <alignment horizontal="center"/>
    </xf>
    <xf numFmtId="16" fontId="1" fillId="0" borderId="7" xfId="5" applyNumberFormat="1" applyFont="1" applyBorder="1" applyAlignment="1">
      <alignment horizontal="center"/>
    </xf>
    <xf numFmtId="0" fontId="1" fillId="0" borderId="7" xfId="5" applyFont="1" applyBorder="1" applyAlignment="1">
      <alignment horizontal="center"/>
    </xf>
    <xf numFmtId="4" fontId="1" fillId="0" borderId="0" xfId="5" applyNumberFormat="1" applyFont="1" applyAlignment="1">
      <alignment horizontal="right" vertical="top"/>
    </xf>
    <xf numFmtId="167" fontId="1" fillId="0" borderId="0" xfId="5" applyNumberFormat="1" applyFont="1" applyAlignment="1">
      <alignment horizontal="center" vertical="top"/>
    </xf>
    <xf numFmtId="0" fontId="1" fillId="0" borderId="0" xfId="5" applyFont="1" applyAlignment="1">
      <alignment horizontal="left" vertical="top" indent="6"/>
    </xf>
    <xf numFmtId="0" fontId="3" fillId="0" borderId="0" xfId="5" applyFont="1" applyAlignment="1">
      <alignment horizontal="left"/>
    </xf>
    <xf numFmtId="0" fontId="1" fillId="0" borderId="0" xfId="5" applyFont="1" applyAlignment="1">
      <alignment horizontal="left"/>
    </xf>
    <xf numFmtId="0" fontId="1" fillId="0" borderId="11" xfId="5" applyFont="1" applyBorder="1" applyAlignment="1">
      <alignment horizontal="left" vertical="top" wrapText="1" indent="8"/>
    </xf>
    <xf numFmtId="0" fontId="1" fillId="0" borderId="12" xfId="5" applyFont="1" applyBorder="1" applyAlignment="1">
      <alignment horizontal="left" vertical="top" wrapText="1" indent="8"/>
    </xf>
    <xf numFmtId="0" fontId="1" fillId="0" borderId="13" xfId="5" applyFont="1" applyBorder="1" applyAlignment="1">
      <alignment horizontal="left" vertical="top" wrapText="1" indent="8"/>
    </xf>
    <xf numFmtId="167" fontId="1" fillId="0" borderId="10" xfId="5" applyNumberFormat="1" applyFont="1" applyBorder="1" applyAlignment="1">
      <alignment horizontal="center"/>
    </xf>
    <xf numFmtId="1" fontId="21" fillId="0" borderId="10" xfId="5" applyNumberFormat="1" applyFont="1" applyBorder="1" applyAlignment="1">
      <alignment horizontal="center"/>
    </xf>
    <xf numFmtId="0" fontId="30" fillId="0" borderId="0" xfId="5" applyFont="1" applyAlignment="1">
      <alignment horizontal="center" vertical="center"/>
    </xf>
    <xf numFmtId="0" fontId="0" fillId="0" borderId="0" xfId="5" applyFont="1" applyAlignment="1">
      <alignment horizontal="left" vertical="top" wrapText="1"/>
    </xf>
    <xf numFmtId="0" fontId="1" fillId="0" borderId="10" xfId="5" applyFont="1" applyBorder="1" applyAlignment="1">
      <alignment horizontal="left" wrapText="1"/>
    </xf>
    <xf numFmtId="0" fontId="1" fillId="0" borderId="0" xfId="5" applyFont="1" applyAlignment="1">
      <alignment horizontal="left" vertical="top" wrapText="1" indent="3"/>
    </xf>
    <xf numFmtId="0" fontId="1" fillId="0" borderId="0" xfId="5" applyFont="1" applyAlignment="1">
      <alignment horizontal="left" vertical="top" wrapText="1" indent="10"/>
    </xf>
    <xf numFmtId="0" fontId="1" fillId="0" borderId="0" xfId="5" applyFont="1" applyAlignment="1">
      <alignment horizontal="left" wrapText="1"/>
    </xf>
    <xf numFmtId="0" fontId="3" fillId="3" borderId="2" xfId="5" applyFont="1" applyFill="1" applyBorder="1" applyAlignment="1">
      <alignment vertical="center"/>
    </xf>
    <xf numFmtId="0" fontId="3" fillId="3" borderId="2" xfId="5" applyFont="1" applyFill="1" applyBorder="1" applyAlignment="1">
      <alignment horizontal="center" vertical="center" wrapText="1"/>
    </xf>
    <xf numFmtId="0" fontId="3" fillId="0" borderId="0" xfId="5" applyFont="1" applyAlignment="1">
      <alignment horizontal="center" vertical="center"/>
    </xf>
    <xf numFmtId="0" fontId="1" fillId="0" borderId="2" xfId="5" applyFont="1" applyBorder="1" applyAlignment="1">
      <alignment vertical="center"/>
    </xf>
    <xf numFmtId="37" fontId="1" fillId="0" borderId="2"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2" xfId="5" applyFont="1" applyBorder="1" applyAlignment="1">
      <alignment vertical="center"/>
    </xf>
    <xf numFmtId="37" fontId="3" fillId="0" borderId="2" xfId="1" applyNumberFormat="1" applyFont="1" applyBorder="1" applyAlignment="1" applyProtection="1">
      <alignment horizontal="center" vertical="center"/>
    </xf>
    <xf numFmtId="0" fontId="31" fillId="0" borderId="2" xfId="5" applyFont="1" applyBorder="1" applyAlignment="1">
      <alignment horizontal="center" vertical="center"/>
    </xf>
    <xf numFmtId="0" fontId="1" fillId="0" borderId="0" xfId="5" applyFont="1" applyAlignment="1">
      <alignment horizontal="left" vertical="center" indent="1"/>
    </xf>
    <xf numFmtId="49" fontId="32" fillId="0" borderId="0" xfId="5" applyNumberFormat="1" applyFont="1" applyAlignment="1">
      <alignment horizontal="center" vertical="center"/>
    </xf>
    <xf numFmtId="0" fontId="1" fillId="0" borderId="10" xfId="5" applyFont="1" applyBorder="1" applyAlignment="1">
      <alignment horizontal="left" vertical="top"/>
    </xf>
    <xf numFmtId="0" fontId="3" fillId="3" borderId="2" xfId="5" applyFont="1" applyFill="1" applyBorder="1"/>
    <xf numFmtId="0" fontId="33" fillId="3" borderId="2" xfId="5" applyFont="1" applyFill="1" applyBorder="1" applyAlignment="1">
      <alignment horizontal="center" vertical="center" wrapText="1"/>
    </xf>
    <xf numFmtId="0" fontId="34" fillId="3" borderId="2" xfId="5" applyFont="1" applyFill="1" applyBorder="1" applyAlignment="1">
      <alignment horizontal="center" vertical="center" wrapText="1"/>
    </xf>
    <xf numFmtId="0" fontId="1" fillId="0" borderId="2" xfId="5" applyFont="1" applyBorder="1" applyAlignment="1">
      <alignment horizontal="left" vertical="top" wrapText="1"/>
    </xf>
    <xf numFmtId="0" fontId="1" fillId="0" borderId="10" xfId="5" applyFont="1" applyBorder="1" applyAlignment="1">
      <alignment horizontal="center" wrapText="1"/>
    </xf>
    <xf numFmtId="0" fontId="1" fillId="3" borderId="2" xfId="5" applyFont="1" applyFill="1" applyBorder="1"/>
    <xf numFmtId="49" fontId="1" fillId="0" borderId="2" xfId="5" applyNumberFormat="1" applyFont="1" applyBorder="1" applyAlignment="1">
      <alignment horizontal="center" vertical="center"/>
    </xf>
    <xf numFmtId="167" fontId="1" fillId="0" borderId="0" xfId="5" applyNumberFormat="1" applyFont="1" applyAlignment="1">
      <alignment horizontal="right"/>
    </xf>
    <xf numFmtId="49" fontId="1" fillId="0" borderId="0" xfId="5" applyNumberFormat="1" applyFont="1" applyAlignment="1">
      <alignment horizontal="center" vertical="center"/>
    </xf>
    <xf numFmtId="0" fontId="12" fillId="0" borderId="0" xfId="5" applyFont="1" applyAlignment="1">
      <alignment horizontal="left" vertical="top"/>
    </xf>
    <xf numFmtId="2" fontId="1" fillId="0" borderId="10" xfId="5" applyNumberFormat="1" applyFont="1" applyBorder="1" applyAlignment="1">
      <alignment horizontal="center" wrapText="1"/>
    </xf>
    <xf numFmtId="0" fontId="1" fillId="0" borderId="13" xfId="5" applyFont="1" applyBorder="1" applyAlignment="1">
      <alignment horizontal="left" vertical="top" wrapText="1"/>
    </xf>
    <xf numFmtId="0" fontId="1" fillId="0" borderId="10" xfId="5" applyFont="1" applyBorder="1" applyAlignment="1">
      <alignment horizontal="center" vertical="top" wrapText="1"/>
    </xf>
    <xf numFmtId="0" fontId="1" fillId="0" borderId="0" xfId="5" applyFont="1" applyAlignment="1">
      <alignment horizontal="left" indent="2"/>
    </xf>
    <xf numFmtId="0" fontId="1" fillId="0" borderId="11" xfId="5" applyFont="1" applyBorder="1" applyAlignment="1">
      <alignment horizontal="left" indent="2"/>
    </xf>
    <xf numFmtId="0" fontId="28" fillId="0" borderId="11" xfId="5" applyFont="1" applyBorder="1" applyAlignment="1">
      <alignment wrapText="1"/>
    </xf>
    <xf numFmtId="0" fontId="1" fillId="0" borderId="1" xfId="5" applyFont="1" applyBorder="1" applyAlignment="1">
      <alignment horizontal="center" vertical="center"/>
    </xf>
    <xf numFmtId="0" fontId="1" fillId="0" borderId="1" xfId="5" applyFont="1" applyBorder="1" applyAlignment="1">
      <alignment horizontal="center" vertical="center" wrapText="1"/>
    </xf>
    <xf numFmtId="0" fontId="1" fillId="0" borderId="12" xfId="5" applyFont="1" applyBorder="1" applyAlignment="1">
      <alignment horizontal="center" vertical="center"/>
    </xf>
    <xf numFmtId="0" fontId="1" fillId="0" borderId="12" xfId="5" applyFont="1" applyBorder="1" applyAlignment="1">
      <alignment horizontal="center" vertical="center" wrapText="1"/>
    </xf>
    <xf numFmtId="0" fontId="1" fillId="0" borderId="3" xfId="5" applyFont="1" applyBorder="1" applyAlignment="1">
      <alignment horizontal="center" vertical="center"/>
    </xf>
    <xf numFmtId="0" fontId="1" fillId="0" borderId="3" xfId="5" applyFont="1" applyBorder="1" applyAlignment="1">
      <alignment horizontal="center" vertical="center" wrapText="1"/>
    </xf>
    <xf numFmtId="0" fontId="35" fillId="0" borderId="15" xfId="5" applyFont="1" applyBorder="1" applyAlignment="1">
      <alignment vertical="center" wrapText="1"/>
    </xf>
    <xf numFmtId="0" fontId="10" fillId="0" borderId="3" xfId="5" applyFont="1" applyBorder="1" applyAlignment="1">
      <alignment wrapText="1"/>
    </xf>
    <xf numFmtId="0" fontId="1" fillId="0" borderId="2" xfId="5" applyFont="1" applyBorder="1" applyAlignment="1">
      <alignment horizontal="center" vertical="center"/>
    </xf>
    <xf numFmtId="0" fontId="1" fillId="0" borderId="2" xfId="5" applyFont="1" applyBorder="1" applyAlignment="1">
      <alignment horizontal="center" vertical="center" wrapText="1"/>
    </xf>
    <xf numFmtId="0" fontId="10" fillId="0" borderId="8" xfId="5" applyFont="1" applyBorder="1" applyAlignment="1">
      <alignment wrapText="1"/>
    </xf>
    <xf numFmtId="0" fontId="10" fillId="0" borderId="2" xfId="5" applyFont="1" applyBorder="1" applyAlignment="1">
      <alignment wrapText="1"/>
    </xf>
    <xf numFmtId="0" fontId="10" fillId="0" borderId="5" xfId="5" applyFont="1" applyBorder="1" applyAlignment="1">
      <alignment wrapText="1"/>
    </xf>
    <xf numFmtId="0" fontId="10" fillId="0" borderId="1" xfId="5" applyFont="1" applyBorder="1" applyAlignment="1">
      <alignment wrapText="1"/>
    </xf>
    <xf numFmtId="0" fontId="10" fillId="0" borderId="0" xfId="5" applyFont="1" applyAlignment="1">
      <alignment wrapText="1"/>
    </xf>
    <xf numFmtId="0" fontId="10" fillId="0" borderId="15" xfId="5" applyFont="1" applyBorder="1" applyAlignment="1">
      <alignment wrapText="1"/>
    </xf>
    <xf numFmtId="0" fontId="1" fillId="0" borderId="3" xfId="5" applyFont="1" applyBorder="1" applyAlignment="1">
      <alignment wrapText="1"/>
    </xf>
    <xf numFmtId="0" fontId="1" fillId="0" borderId="5" xfId="5" applyFont="1" applyBorder="1" applyAlignment="1">
      <alignment wrapText="1"/>
    </xf>
    <xf numFmtId="0" fontId="1" fillId="0" borderId="1" xfId="5" applyFont="1" applyBorder="1" applyAlignment="1">
      <alignment wrapText="1"/>
    </xf>
    <xf numFmtId="0" fontId="5" fillId="0" borderId="10" xfId="3" applyBorder="1" applyAlignment="1" applyProtection="1">
      <alignment horizontal="center"/>
    </xf>
    <xf numFmtId="0" fontId="1" fillId="0" borderId="10" xfId="5" applyFont="1" applyBorder="1" applyAlignment="1">
      <alignment horizontal="center"/>
    </xf>
    <xf numFmtId="0" fontId="1" fillId="0" borderId="0" xfId="5" applyFont="1" applyAlignment="1">
      <alignment vertical="top"/>
    </xf>
    <xf numFmtId="0" fontId="1" fillId="0" borderId="9" xfId="5" applyFont="1" applyBorder="1" applyAlignment="1">
      <alignment horizontal="left" wrapText="1"/>
    </xf>
    <xf numFmtId="0" fontId="2" fillId="0" borderId="0" xfId="5" applyFont="1" applyAlignment="1">
      <alignment horizontal="center" vertical="center"/>
    </xf>
    <xf numFmtId="0" fontId="3" fillId="0" borderId="0" xfId="5" applyFont="1" applyAlignment="1">
      <alignment horizontal="left" vertical="center" wrapText="1"/>
    </xf>
    <xf numFmtId="0" fontId="3" fillId="0" borderId="0" xfId="5" applyFont="1" applyAlignment="1">
      <alignment horizontal="left" vertical="center" wrapText="1"/>
    </xf>
    <xf numFmtId="49" fontId="1" fillId="0" borderId="0" xfId="5" applyNumberFormat="1" applyFont="1" applyAlignment="1">
      <alignment horizontal="center"/>
    </xf>
    <xf numFmtId="0" fontId="10" fillId="0" borderId="10" xfId="5" applyFont="1" applyBorder="1" applyAlignment="1">
      <alignment horizontal="left" wrapText="1"/>
    </xf>
    <xf numFmtId="0" fontId="12" fillId="0" borderId="0" xfId="5" applyFont="1" applyAlignment="1">
      <alignment vertical="top" wrapText="1"/>
    </xf>
    <xf numFmtId="0" fontId="3" fillId="0" borderId="10" xfId="5" applyFont="1" applyBorder="1" applyAlignment="1">
      <alignment horizontal="left" vertical="top" wrapText="1"/>
    </xf>
    <xf numFmtId="0" fontId="3" fillId="0" borderId="10" xfId="5" applyFont="1" applyBorder="1" applyAlignment="1">
      <alignment wrapText="1"/>
    </xf>
    <xf numFmtId="0" fontId="1" fillId="3" borderId="2" xfId="5" applyFont="1" applyFill="1" applyBorder="1"/>
    <xf numFmtId="9" fontId="3" fillId="3" borderId="2" xfId="5" applyNumberFormat="1" applyFont="1" applyFill="1" applyBorder="1" applyAlignment="1">
      <alignment horizontal="center" vertical="center" wrapText="1"/>
    </xf>
    <xf numFmtId="9" fontId="24" fillId="3" borderId="2" xfId="5" applyNumberFormat="1" applyFont="1" applyFill="1" applyBorder="1" applyAlignment="1">
      <alignment horizontal="center" vertical="center" wrapText="1"/>
    </xf>
    <xf numFmtId="9" fontId="1" fillId="0" borderId="2" xfId="2" applyFont="1" applyBorder="1" applyAlignment="1" applyProtection="1">
      <alignment horizontal="center" vertical="center"/>
    </xf>
    <xf numFmtId="9" fontId="1" fillId="0" borderId="2" xfId="5" applyNumberFormat="1" applyFont="1" applyBorder="1" applyAlignment="1">
      <alignment horizontal="center" vertical="center"/>
    </xf>
    <xf numFmtId="9" fontId="1" fillId="0" borderId="2" xfId="2" applyFont="1" applyFill="1" applyBorder="1" applyAlignment="1" applyProtection="1">
      <alignment horizontal="center" vertical="center"/>
    </xf>
    <xf numFmtId="1" fontId="1" fillId="0" borderId="2" xfId="5" applyNumberFormat="1" applyFont="1" applyBorder="1" applyAlignment="1">
      <alignment horizontal="center" vertical="center"/>
    </xf>
    <xf numFmtId="0" fontId="11" fillId="0" borderId="13" xfId="5" applyFont="1" applyBorder="1" applyAlignment="1">
      <alignment horizontal="left" wrapText="1" indent="1"/>
    </xf>
    <xf numFmtId="0" fontId="11" fillId="0" borderId="0" xfId="5" applyFont="1" applyAlignment="1">
      <alignment horizontal="left" wrapText="1" indent="1"/>
    </xf>
    <xf numFmtId="0" fontId="1" fillId="0" borderId="10" xfId="5" applyFont="1" applyBorder="1" applyAlignment="1">
      <alignment wrapText="1"/>
    </xf>
    <xf numFmtId="0" fontId="3" fillId="3" borderId="2" xfId="5" applyFont="1" applyFill="1" applyBorder="1" applyAlignment="1">
      <alignment horizontal="center" vertical="center" wrapText="1"/>
    </xf>
    <xf numFmtId="0" fontId="24" fillId="3" borderId="2" xfId="5" applyFont="1" applyFill="1" applyBorder="1" applyAlignment="1">
      <alignment horizontal="center" vertical="center" wrapText="1"/>
    </xf>
    <xf numFmtId="0" fontId="3" fillId="3" borderId="6" xfId="5" applyFont="1" applyFill="1" applyBorder="1" applyAlignment="1">
      <alignment horizontal="center" vertical="center" wrapText="1"/>
    </xf>
    <xf numFmtId="0" fontId="3" fillId="3" borderId="8" xfId="5" applyFont="1" applyFill="1" applyBorder="1" applyAlignment="1">
      <alignment horizontal="center" vertical="center" wrapText="1"/>
    </xf>
    <xf numFmtId="49" fontId="1" fillId="0" borderId="6" xfId="5" applyNumberFormat="1" applyFont="1" applyBorder="1" applyAlignment="1">
      <alignment horizontal="center" vertical="center"/>
    </xf>
    <xf numFmtId="49" fontId="1" fillId="0" borderId="8" xfId="5" applyNumberFormat="1" applyFont="1" applyBorder="1" applyAlignment="1">
      <alignment horizontal="center" vertical="center"/>
    </xf>
    <xf numFmtId="0" fontId="1" fillId="0" borderId="6" xfId="5" applyFont="1" applyBorder="1" applyAlignment="1">
      <alignment horizontal="center" vertical="center" wrapText="1"/>
    </xf>
    <xf numFmtId="0" fontId="1" fillId="0" borderId="8" xfId="5" applyFont="1" applyBorder="1" applyAlignment="1">
      <alignment horizontal="center" vertical="center" wrapText="1"/>
    </xf>
    <xf numFmtId="49" fontId="1" fillId="0" borderId="0" xfId="5" applyNumberFormat="1" applyFont="1" applyAlignment="1">
      <alignment horizontal="left" vertical="center" indent="1"/>
    </xf>
    <xf numFmtId="0" fontId="1" fillId="0" borderId="13" xfId="5" applyFont="1" applyBorder="1" applyAlignment="1">
      <alignment horizontal="left" vertical="top" wrapText="1" indent="1"/>
    </xf>
    <xf numFmtId="0" fontId="2" fillId="5" borderId="0" xfId="5" applyFont="1" applyFill="1" applyAlignment="1">
      <alignment horizontal="center" vertical="center"/>
    </xf>
    <xf numFmtId="0" fontId="3" fillId="0" borderId="0" xfId="5" applyFont="1" applyAlignment="1">
      <alignment vertical="top"/>
    </xf>
    <xf numFmtId="0" fontId="11" fillId="0" borderId="16" xfId="5" applyFont="1" applyBorder="1" applyAlignment="1">
      <alignment vertical="top" wrapText="1"/>
    </xf>
    <xf numFmtId="0" fontId="11" fillId="0" borderId="17" xfId="5" applyFont="1" applyBorder="1" applyAlignment="1">
      <alignment vertical="top" wrapText="1"/>
    </xf>
    <xf numFmtId="9" fontId="11" fillId="0" borderId="17" xfId="2" applyFont="1" applyBorder="1" applyAlignment="1" applyProtection="1">
      <alignment vertical="top" wrapText="1"/>
    </xf>
    <xf numFmtId="0" fontId="11" fillId="0" borderId="17" xfId="5" quotePrefix="1" applyFont="1" applyBorder="1" applyAlignment="1">
      <alignment horizontal="center" vertical="top" wrapText="1"/>
    </xf>
    <xf numFmtId="0" fontId="11" fillId="6" borderId="18" xfId="5" applyFont="1" applyFill="1" applyBorder="1" applyAlignment="1">
      <alignment vertical="top" wrapText="1"/>
    </xf>
    <xf numFmtId="0" fontId="11" fillId="0" borderId="19" xfId="5" applyFont="1" applyBorder="1" applyAlignment="1">
      <alignment vertical="top" wrapText="1"/>
    </xf>
    <xf numFmtId="9" fontId="11" fillId="0" borderId="19" xfId="2" applyFont="1" applyBorder="1" applyAlignment="1" applyProtection="1">
      <alignment vertical="top" wrapText="1"/>
    </xf>
    <xf numFmtId="0" fontId="11" fillId="0" borderId="19" xfId="5" quotePrefix="1" applyFont="1" applyBorder="1" applyAlignment="1">
      <alignment horizontal="center" vertical="top" wrapText="1"/>
    </xf>
    <xf numFmtId="0" fontId="11" fillId="0" borderId="18" xfId="5" applyFont="1" applyBorder="1" applyAlignment="1">
      <alignment vertical="top" wrapText="1"/>
    </xf>
    <xf numFmtId="9" fontId="11" fillId="0" borderId="19" xfId="2" applyFont="1" applyFill="1" applyBorder="1" applyAlignment="1" applyProtection="1">
      <alignment vertical="top" wrapText="1"/>
    </xf>
    <xf numFmtId="0" fontId="11" fillId="0" borderId="19" xfId="5" applyFont="1" applyBorder="1" applyAlignment="1">
      <alignment horizontal="center" vertical="top" wrapText="1"/>
    </xf>
    <xf numFmtId="0" fontId="1" fillId="0" borderId="18" xfId="5" applyFont="1" applyBorder="1" applyAlignment="1">
      <alignment vertical="top" wrapText="1"/>
    </xf>
    <xf numFmtId="10" fontId="1" fillId="0" borderId="2" xfId="2" applyNumberFormat="1" applyFont="1" applyFill="1" applyBorder="1" applyAlignment="1" applyProtection="1">
      <alignment horizontal="center" vertical="center"/>
    </xf>
    <xf numFmtId="49" fontId="1" fillId="0" borderId="2" xfId="5" applyNumberFormat="1" applyFont="1" applyBorder="1" applyAlignment="1">
      <alignment horizontal="left" vertical="center" indent="2"/>
    </xf>
    <xf numFmtId="10" fontId="3" fillId="0" borderId="2" xfId="2" applyNumberFormat="1" applyFont="1" applyBorder="1" applyAlignment="1" applyProtection="1">
      <alignment horizontal="center" vertical="center"/>
    </xf>
    <xf numFmtId="0" fontId="1" fillId="0" borderId="0" xfId="5" applyFont="1" applyAlignment="1">
      <alignment horizontal="left" vertical="center"/>
    </xf>
    <xf numFmtId="0" fontId="5" fillId="0" borderId="10" xfId="6" applyBorder="1" applyAlignment="1" applyProtection="1">
      <alignment horizontal="center"/>
    </xf>
    <xf numFmtId="0" fontId="1" fillId="3" borderId="2" xfId="5" applyFont="1" applyFill="1" applyBorder="1" applyAlignment="1">
      <alignment horizontal="center"/>
    </xf>
    <xf numFmtId="0" fontId="11" fillId="0" borderId="2" xfId="5" applyFont="1" applyBorder="1" applyAlignment="1">
      <alignment horizontal="left" vertical="top" wrapText="1" indent="1"/>
    </xf>
    <xf numFmtId="168" fontId="1" fillId="0" borderId="2" xfId="7" applyNumberFormat="1" applyFont="1" applyBorder="1" applyAlignment="1" applyProtection="1">
      <alignment horizontal="center" vertical="center"/>
    </xf>
    <xf numFmtId="0" fontId="24" fillId="3" borderId="2" xfId="5" applyFont="1" applyFill="1" applyBorder="1" applyAlignment="1">
      <alignment horizontal="left" vertical="top" wrapText="1"/>
    </xf>
    <xf numFmtId="168" fontId="1" fillId="3" borderId="2" xfId="7" applyNumberFormat="1" applyFont="1" applyFill="1" applyBorder="1" applyAlignment="1" applyProtection="1">
      <alignment horizontal="right"/>
    </xf>
    <xf numFmtId="0" fontId="1" fillId="0" borderId="2" xfId="5" applyFont="1" applyBorder="1" applyAlignment="1">
      <alignment horizontal="left" vertical="top" wrapText="1" indent="1"/>
    </xf>
    <xf numFmtId="0" fontId="3" fillId="3" borderId="6" xfId="5" applyFont="1" applyFill="1" applyBorder="1" applyAlignment="1">
      <alignment horizontal="left" vertical="top" wrapText="1"/>
    </xf>
    <xf numFmtId="168" fontId="1" fillId="3" borderId="7" xfId="7" applyNumberFormat="1" applyFont="1" applyFill="1" applyBorder="1" applyAlignment="1" applyProtection="1">
      <alignment horizontal="right"/>
    </xf>
    <xf numFmtId="168" fontId="1" fillId="3" borderId="8" xfId="7" applyNumberFormat="1" applyFont="1" applyFill="1" applyBorder="1" applyAlignment="1" applyProtection="1">
      <alignment horizontal="right"/>
    </xf>
    <xf numFmtId="168" fontId="1" fillId="0" borderId="0" xfId="5" applyNumberFormat="1" applyFont="1" applyAlignment="1">
      <alignment horizontal="right"/>
    </xf>
    <xf numFmtId="0" fontId="1" fillId="0" borderId="0" xfId="5" applyFont="1" applyAlignment="1">
      <alignment horizontal="left" vertical="top" wrapText="1" indent="3"/>
    </xf>
    <xf numFmtId="0" fontId="11" fillId="4" borderId="11" xfId="5" applyFont="1" applyFill="1" applyBorder="1" applyAlignment="1">
      <alignment horizontal="left" vertical="top" wrapText="1"/>
    </xf>
    <xf numFmtId="0" fontId="1" fillId="4" borderId="12" xfId="5" applyFont="1" applyFill="1" applyBorder="1" applyAlignment="1">
      <alignment horizontal="left" vertical="top" wrapText="1"/>
    </xf>
    <xf numFmtId="49" fontId="1" fillId="0" borderId="8" xfId="5" applyNumberFormat="1" applyFont="1" applyBorder="1" applyAlignment="1">
      <alignment horizontal="center" vertical="center"/>
    </xf>
    <xf numFmtId="10" fontId="1" fillId="0" borderId="7" xfId="5" applyNumberFormat="1" applyFont="1" applyBorder="1" applyAlignment="1">
      <alignment horizontal="center"/>
    </xf>
    <xf numFmtId="168" fontId="1" fillId="0" borderId="2" xfId="5" applyNumberFormat="1" applyFont="1" applyBorder="1" applyAlignment="1">
      <alignment horizontal="center" vertical="center"/>
    </xf>
    <xf numFmtId="168" fontId="1" fillId="2" borderId="2" xfId="5" applyNumberFormat="1" applyFont="1" applyFill="1" applyBorder="1" applyAlignment="1">
      <alignment horizontal="right"/>
    </xf>
    <xf numFmtId="0" fontId="11" fillId="0" borderId="2" xfId="5" applyFont="1" applyBorder="1" applyAlignment="1">
      <alignment horizontal="left" vertical="top" wrapText="1"/>
    </xf>
    <xf numFmtId="169" fontId="1" fillId="0" borderId="2" xfId="5" applyNumberFormat="1" applyFont="1" applyBorder="1" applyAlignment="1">
      <alignment horizontal="center" vertical="center" wrapText="1"/>
    </xf>
    <xf numFmtId="0" fontId="11" fillId="0" borderId="2" xfId="5" applyFont="1" applyBorder="1" applyAlignment="1">
      <alignment horizontal="left" vertical="top" wrapText="1" indent="2"/>
    </xf>
    <xf numFmtId="0" fontId="1" fillId="0" borderId="0" xfId="5" applyFont="1" applyAlignment="1">
      <alignment horizontal="left" vertical="top" indent="1"/>
    </xf>
    <xf numFmtId="0" fontId="1" fillId="0" borderId="0" xfId="5" applyFont="1" applyAlignment="1">
      <alignment horizontal="center" vertical="top" wrapText="1"/>
    </xf>
    <xf numFmtId="0" fontId="10" fillId="0" borderId="15" xfId="5" applyFont="1" applyBorder="1" applyAlignment="1">
      <alignment vertical="top" wrapText="1"/>
    </xf>
    <xf numFmtId="0" fontId="10" fillId="0" borderId="3" xfId="5" applyFont="1" applyBorder="1" applyAlignment="1">
      <alignment vertical="top" wrapText="1"/>
    </xf>
    <xf numFmtId="0" fontId="10" fillId="0" borderId="14" xfId="5" applyFont="1" applyBorder="1" applyAlignment="1">
      <alignment vertical="top" wrapText="1"/>
    </xf>
    <xf numFmtId="0" fontId="10" fillId="0" borderId="2" xfId="5" applyFont="1" applyBorder="1" applyAlignment="1">
      <alignment horizontal="center" vertical="top" wrapText="1"/>
    </xf>
    <xf numFmtId="0" fontId="10" fillId="0" borderId="6" xfId="5" applyFont="1" applyBorder="1" applyAlignment="1">
      <alignment horizontal="center" vertical="top" wrapText="1"/>
    </xf>
    <xf numFmtId="0" fontId="10" fillId="0" borderId="7" xfId="5" applyFont="1" applyBorder="1" applyAlignment="1">
      <alignment horizontal="center" vertical="top" wrapText="1"/>
    </xf>
    <xf numFmtId="0" fontId="10" fillId="0" borderId="8" xfId="5" applyFont="1" applyBorder="1" applyAlignment="1">
      <alignment horizontal="center" vertical="top" wrapText="1"/>
    </xf>
    <xf numFmtId="0" fontId="10" fillId="0" borderId="2" xfId="5" applyFont="1" applyBorder="1" applyAlignment="1">
      <alignment horizontal="center" vertical="center" wrapText="1"/>
    </xf>
    <xf numFmtId="0" fontId="10" fillId="0" borderId="2" xfId="5" applyFont="1" applyBorder="1" applyAlignment="1">
      <alignment vertical="center" wrapText="1"/>
    </xf>
    <xf numFmtId="0" fontId="37" fillId="0" borderId="2" xfId="5" applyFont="1" applyBorder="1" applyAlignment="1">
      <alignment horizontal="center" vertical="center" wrapText="1"/>
    </xf>
    <xf numFmtId="0" fontId="10" fillId="0" borderId="2" xfId="5" applyFont="1" applyBorder="1" applyAlignment="1">
      <alignment vertical="top" wrapText="1"/>
    </xf>
    <xf numFmtId="0" fontId="38" fillId="0" borderId="0" xfId="5" applyFont="1" applyAlignment="1">
      <alignment horizontal="left" vertical="top" wrapText="1"/>
    </xf>
    <xf numFmtId="0" fontId="10" fillId="0" borderId="0" xfId="5" applyFont="1" applyAlignment="1">
      <alignment horizontal="left" vertical="top" wrapText="1"/>
    </xf>
    <xf numFmtId="0" fontId="1" fillId="3" borderId="6" xfId="5" applyFont="1" applyFill="1" applyBorder="1"/>
    <xf numFmtId="0" fontId="1" fillId="3" borderId="7" xfId="5" applyFont="1" applyFill="1" applyBorder="1"/>
    <xf numFmtId="0" fontId="1" fillId="3" borderId="8" xfId="5" applyFont="1" applyFill="1" applyBorder="1"/>
    <xf numFmtId="0" fontId="9" fillId="3" borderId="2" xfId="5" applyFont="1" applyFill="1" applyBorder="1" applyAlignment="1">
      <alignment horizontal="center"/>
    </xf>
    <xf numFmtId="0" fontId="1" fillId="0" borderId="2" xfId="5" applyFont="1" applyBorder="1" applyAlignment="1">
      <alignment horizontal="right"/>
    </xf>
    <xf numFmtId="0" fontId="1" fillId="0" borderId="2" xfId="5" applyFont="1" applyBorder="1" applyAlignment="1">
      <alignment vertical="top"/>
    </xf>
    <xf numFmtId="0" fontId="11" fillId="0" borderId="2" xfId="5" applyFont="1" applyBorder="1" applyAlignment="1">
      <alignment vertical="top"/>
    </xf>
    <xf numFmtId="0" fontId="40" fillId="0" borderId="0" xfId="5" applyFont="1" applyAlignment="1">
      <alignment horizontal="left" vertical="top" wrapText="1"/>
    </xf>
    <xf numFmtId="0" fontId="41" fillId="0" borderId="0" xfId="5" applyFont="1" applyAlignment="1">
      <alignment horizontal="left" vertical="top" wrapText="1"/>
    </xf>
    <xf numFmtId="0" fontId="21" fillId="0" borderId="0" xfId="5" applyFont="1" applyAlignment="1">
      <alignment horizontal="left" vertical="top" wrapText="1"/>
    </xf>
    <xf numFmtId="0" fontId="7" fillId="0" borderId="0" xfId="5" applyFont="1" applyAlignment="1">
      <alignment horizontal="left" vertical="top" wrapText="1"/>
    </xf>
    <xf numFmtId="0" fontId="15" fillId="0" borderId="0" xfId="5" applyFont="1" applyAlignment="1">
      <alignment wrapText="1"/>
    </xf>
    <xf numFmtId="0" fontId="3" fillId="0" borderId="0" xfId="5" applyFont="1" applyAlignment="1">
      <alignment horizontal="left" vertical="center"/>
    </xf>
    <xf numFmtId="0" fontId="1" fillId="0" borderId="0" xfId="5" applyFont="1" applyAlignment="1">
      <alignment horizontal="left" vertical="center"/>
    </xf>
    <xf numFmtId="0" fontId="3" fillId="0" borderId="10" xfId="5" applyFont="1" applyBorder="1" applyAlignment="1">
      <alignment horizontal="left" vertical="center"/>
    </xf>
    <xf numFmtId="0" fontId="3" fillId="0" borderId="6" xfId="5" applyFont="1" applyBorder="1" applyAlignment="1">
      <alignment horizontal="center" vertical="center" wrapText="1"/>
    </xf>
    <xf numFmtId="0" fontId="3" fillId="0" borderId="8" xfId="5" applyFont="1" applyBorder="1" applyAlignment="1">
      <alignment horizontal="center" vertical="center" wrapText="1"/>
    </xf>
    <xf numFmtId="49" fontId="3" fillId="0" borderId="2" xfId="5" applyNumberFormat="1" applyFont="1" applyBorder="1" applyAlignment="1">
      <alignment horizontal="center"/>
    </xf>
    <xf numFmtId="0" fontId="3" fillId="0" borderId="14" xfId="5" applyFont="1" applyBorder="1" applyAlignment="1">
      <alignment horizontal="center" vertical="center" wrapText="1"/>
    </xf>
    <xf numFmtId="0" fontId="3" fillId="0" borderId="15" xfId="5" applyFont="1" applyBorder="1" applyAlignment="1">
      <alignment horizontal="center" vertical="center" wrapText="1"/>
    </xf>
    <xf numFmtId="0" fontId="13" fillId="0" borderId="0" xfId="5" applyFont="1" applyAlignment="1">
      <alignment horizontal="left" vertical="top"/>
    </xf>
    <xf numFmtId="0" fontId="24" fillId="0" borderId="0" xfId="5" applyFont="1" applyAlignment="1">
      <alignment horizontal="left" vertical="top" wrapText="1" indent="3"/>
    </xf>
    <xf numFmtId="0" fontId="40" fillId="0" borderId="0" xfId="5" applyFont="1" applyAlignment="1">
      <alignment horizontal="left" vertical="top" wrapText="1"/>
    </xf>
    <xf numFmtId="0" fontId="42" fillId="0" borderId="0" xfId="5" applyFont="1" applyAlignment="1">
      <alignment horizontal="left" vertical="top" wrapText="1"/>
    </xf>
    <xf numFmtId="0" fontId="43" fillId="0" borderId="0" xfId="5" applyFont="1" applyAlignment="1">
      <alignment horizontal="left" vertical="top" wrapText="1"/>
    </xf>
    <xf numFmtId="0" fontId="11" fillId="0" borderId="0" xfId="5" applyFont="1" applyAlignment="1">
      <alignment horizontal="center" vertical="top" wrapText="1"/>
    </xf>
    <xf numFmtId="0" fontId="21" fillId="0" borderId="0" xfId="5" applyFont="1" applyAlignment="1">
      <alignment horizontal="left" vertical="top" wrapText="1"/>
    </xf>
    <xf numFmtId="0" fontId="44" fillId="0" borderId="10" xfId="5" applyFont="1" applyBorder="1" applyAlignment="1">
      <alignment horizontal="center" vertical="center" wrapText="1"/>
    </xf>
    <xf numFmtId="49" fontId="1" fillId="0" borderId="2" xfId="5" applyNumberFormat="1" applyFont="1" applyBorder="1" applyAlignment="1">
      <alignment horizontal="center" vertical="center" wrapText="1"/>
    </xf>
    <xf numFmtId="0" fontId="1" fillId="0" borderId="0" xfId="5" applyFont="1" applyAlignment="1">
      <alignment horizontal="left" vertical="center" indent="1"/>
    </xf>
    <xf numFmtId="0" fontId="3" fillId="3" borderId="2" xfId="5" applyFont="1" applyFill="1" applyBorder="1" applyAlignment="1">
      <alignment horizontal="center" wrapText="1"/>
    </xf>
    <xf numFmtId="0" fontId="3" fillId="0" borderId="6" xfId="5" applyFont="1" applyBorder="1"/>
    <xf numFmtId="0" fontId="3" fillId="0" borderId="7" xfId="5" applyFont="1" applyBorder="1"/>
    <xf numFmtId="0" fontId="3" fillId="3" borderId="8" xfId="5" applyFont="1" applyFill="1" applyBorder="1"/>
    <xf numFmtId="0" fontId="3" fillId="0" borderId="6" xfId="5" applyFont="1" applyBorder="1" applyAlignment="1">
      <alignment horizontal="left" vertical="top" wrapText="1" indent="2"/>
    </xf>
    <xf numFmtId="0" fontId="3" fillId="0" borderId="7" xfId="5" applyFont="1" applyBorder="1" applyAlignment="1">
      <alignment horizontal="left" vertical="top" wrapText="1" indent="2"/>
    </xf>
    <xf numFmtId="0" fontId="3" fillId="0" borderId="8" xfId="5" applyFont="1" applyBorder="1" applyAlignment="1">
      <alignment horizontal="left" vertical="top" wrapText="1" indent="2"/>
    </xf>
    <xf numFmtId="5" fontId="1" fillId="0" borderId="2" xfId="5" applyNumberFormat="1" applyFont="1" applyBorder="1" applyAlignment="1">
      <alignment horizontal="right"/>
    </xf>
    <xf numFmtId="0" fontId="1" fillId="0" borderId="6" xfId="5" applyFont="1" applyBorder="1" applyAlignment="1">
      <alignment horizontal="left" vertical="top" wrapText="1" indent="2"/>
    </xf>
    <xf numFmtId="0" fontId="1" fillId="0" borderId="7" xfId="5" applyFont="1" applyBorder="1" applyAlignment="1">
      <alignment horizontal="left" vertical="top" wrapText="1" indent="2"/>
    </xf>
    <xf numFmtId="0" fontId="1" fillId="0" borderId="8" xfId="5" applyFont="1" applyBorder="1" applyAlignment="1">
      <alignment horizontal="left" vertical="top" wrapText="1" indent="2"/>
    </xf>
    <xf numFmtId="0" fontId="3" fillId="0" borderId="6" xfId="5" applyFont="1" applyBorder="1" applyAlignment="1">
      <alignment horizontal="left" vertical="top" wrapText="1"/>
    </xf>
    <xf numFmtId="0" fontId="3" fillId="0" borderId="7" xfId="5" applyFont="1" applyBorder="1" applyAlignment="1">
      <alignment horizontal="left" vertical="top" wrapText="1"/>
    </xf>
    <xf numFmtId="0" fontId="3" fillId="0" borderId="8" xfId="5" applyFont="1" applyBorder="1" applyAlignment="1">
      <alignment horizontal="left" vertical="top" wrapText="1"/>
    </xf>
    <xf numFmtId="170" fontId="3" fillId="0" borderId="2" xfId="5" applyNumberFormat="1" applyFont="1" applyBorder="1"/>
    <xf numFmtId="170" fontId="1" fillId="0" borderId="2" xfId="5" applyNumberFormat="1" applyFont="1" applyBorder="1" applyAlignment="1">
      <alignment horizontal="right"/>
    </xf>
    <xf numFmtId="170" fontId="1" fillId="0" borderId="8" xfId="5" applyNumberFormat="1" applyFont="1" applyBorder="1" applyAlignment="1">
      <alignment horizontal="right"/>
    </xf>
    <xf numFmtId="0" fontId="14" fillId="0" borderId="0" xfId="5" applyFont="1" applyAlignment="1">
      <alignment horizontal="left" vertical="top" wrapText="1"/>
    </xf>
    <xf numFmtId="0" fontId="10" fillId="3" borderId="2" xfId="5" applyFont="1" applyFill="1" applyBorder="1"/>
    <xf numFmtId="0" fontId="10" fillId="3" borderId="8" xfId="5" applyFont="1" applyFill="1" applyBorder="1"/>
    <xf numFmtId="0" fontId="9" fillId="3" borderId="2" xfId="5" applyFont="1" applyFill="1" applyBorder="1" applyAlignment="1">
      <alignment horizontal="center" vertical="center" wrapText="1"/>
    </xf>
    <xf numFmtId="0" fontId="9" fillId="0" borderId="2" xfId="5" applyFont="1" applyBorder="1" applyAlignment="1">
      <alignment vertical="top"/>
    </xf>
    <xf numFmtId="0" fontId="45" fillId="0" borderId="8" xfId="5" applyFont="1" applyBorder="1" applyAlignment="1">
      <alignment vertical="top" wrapText="1"/>
    </xf>
    <xf numFmtId="0" fontId="10" fillId="0" borderId="2" xfId="5" applyFont="1" applyBorder="1" applyAlignment="1">
      <alignment horizontal="center" vertical="center"/>
    </xf>
    <xf numFmtId="0" fontId="10" fillId="0" borderId="8" xfId="5" applyFont="1" applyBorder="1" applyAlignment="1">
      <alignment vertical="top" wrapText="1"/>
    </xf>
    <xf numFmtId="165" fontId="10" fillId="0" borderId="2" xfId="2" applyNumberFormat="1" applyFont="1" applyBorder="1" applyAlignment="1" applyProtection="1">
      <alignment horizontal="center" vertical="center"/>
    </xf>
    <xf numFmtId="171" fontId="10" fillId="0" borderId="2" xfId="4" applyNumberFormat="1" applyFont="1" applyBorder="1" applyAlignment="1" applyProtection="1">
      <alignment horizontal="center" vertical="center"/>
    </xf>
    <xf numFmtId="0" fontId="9" fillId="0" borderId="2" xfId="5" applyFont="1" applyBorder="1" applyAlignment="1">
      <alignment vertical="center"/>
    </xf>
    <xf numFmtId="0" fontId="10" fillId="0" borderId="8" xfId="5" applyFont="1" applyBorder="1" applyAlignment="1">
      <alignment vertical="center" wrapText="1"/>
    </xf>
    <xf numFmtId="0" fontId="40" fillId="0" borderId="10" xfId="5" applyFont="1" applyBorder="1" applyAlignment="1">
      <alignment horizontal="left" vertical="top" wrapText="1"/>
    </xf>
    <xf numFmtId="0" fontId="10" fillId="0" borderId="2" xfId="5" applyFont="1" applyBorder="1" applyAlignment="1">
      <alignment vertical="top"/>
    </xf>
    <xf numFmtId="172" fontId="10" fillId="0" borderId="2" xfId="4" applyNumberFormat="1" applyFont="1" applyBorder="1" applyAlignment="1" applyProtection="1">
      <alignment horizontal="center" vertical="center"/>
    </xf>
    <xf numFmtId="0" fontId="10" fillId="0" borderId="0" xfId="5" applyFont="1" applyAlignment="1">
      <alignment vertical="top"/>
    </xf>
    <xf numFmtId="0" fontId="24" fillId="0" borderId="0" xfId="5" applyFont="1" applyAlignment="1">
      <alignment wrapText="1"/>
    </xf>
    <xf numFmtId="0" fontId="44" fillId="0" borderId="0" xfId="5" applyFont="1" applyAlignment="1">
      <alignment horizontal="left" wrapText="1"/>
    </xf>
    <xf numFmtId="0" fontId="11" fillId="0" borderId="0" xfId="5" applyFont="1" applyAlignment="1">
      <alignment horizontal="left" wrapText="1"/>
    </xf>
    <xf numFmtId="0" fontId="24" fillId="0" borderId="0" xfId="5" applyFont="1" applyAlignment="1">
      <alignment horizontal="left" wrapText="1"/>
    </xf>
    <xf numFmtId="0" fontId="44" fillId="0" borderId="11" xfId="5" applyFont="1" applyBorder="1" applyAlignment="1">
      <alignment horizontal="left" vertical="top" wrapText="1"/>
    </xf>
    <xf numFmtId="0" fontId="21" fillId="0" borderId="12" xfId="5" applyFont="1" applyBorder="1" applyAlignment="1">
      <alignment horizontal="left" vertical="top" wrapText="1"/>
    </xf>
    <xf numFmtId="1" fontId="3" fillId="0" borderId="2" xfId="5" applyNumberFormat="1" applyFont="1" applyBorder="1" applyAlignment="1">
      <alignment horizontal="center" vertical="center" wrapText="1"/>
    </xf>
    <xf numFmtId="0" fontId="3" fillId="0" borderId="0" xfId="5" applyFont="1" applyAlignment="1">
      <alignment horizontal="left" vertical="center"/>
    </xf>
    <xf numFmtId="0" fontId="15" fillId="0" borderId="0" xfId="5" applyFont="1" applyAlignment="1">
      <alignment horizontal="left" vertical="center" wrapText="1"/>
    </xf>
    <xf numFmtId="0" fontId="15" fillId="0" borderId="9" xfId="5" applyFont="1" applyBorder="1" applyAlignment="1">
      <alignment horizontal="left" vertical="center" wrapText="1"/>
    </xf>
    <xf numFmtId="0" fontId="3" fillId="0" borderId="11" xfId="5" applyFont="1" applyBorder="1" applyAlignment="1">
      <alignment horizontal="center" vertical="center"/>
    </xf>
    <xf numFmtId="0" fontId="3" fillId="3" borderId="4" xfId="5" applyFont="1" applyFill="1" applyBorder="1" applyAlignment="1">
      <alignment horizontal="center" vertical="center" wrapText="1"/>
    </xf>
    <xf numFmtId="0" fontId="3" fillId="3" borderId="5" xfId="5" applyFont="1" applyFill="1" applyBorder="1" applyAlignment="1">
      <alignment horizontal="center" vertical="center" wrapText="1"/>
    </xf>
    <xf numFmtId="0" fontId="3" fillId="3" borderId="20" xfId="5" applyFont="1" applyFill="1" applyBorder="1" applyAlignment="1">
      <alignment horizontal="center" vertical="center" wrapText="1"/>
    </xf>
    <xf numFmtId="0" fontId="3" fillId="3" borderId="21" xfId="5" applyFont="1" applyFill="1" applyBorder="1" applyAlignment="1">
      <alignment horizontal="center" vertical="center" wrapText="1"/>
    </xf>
    <xf numFmtId="0" fontId="3" fillId="3" borderId="22" xfId="5" applyFont="1" applyFill="1" applyBorder="1" applyAlignment="1">
      <alignment horizontal="center" vertical="center" wrapText="1"/>
    </xf>
    <xf numFmtId="0" fontId="3" fillId="3" borderId="14" xfId="5" applyFont="1" applyFill="1" applyBorder="1" applyAlignment="1">
      <alignment horizontal="center" vertical="center" wrapText="1"/>
    </xf>
    <xf numFmtId="0" fontId="3" fillId="3" borderId="15" xfId="5" applyFont="1" applyFill="1" applyBorder="1" applyAlignment="1">
      <alignment horizontal="center" vertical="center" wrapText="1"/>
    </xf>
    <xf numFmtId="0" fontId="3" fillId="3" borderId="23" xfId="5" applyFont="1" applyFill="1" applyBorder="1" applyAlignment="1">
      <alignment horizontal="center" vertical="center" wrapText="1"/>
    </xf>
    <xf numFmtId="0" fontId="3" fillId="3" borderId="24" xfId="5" applyFont="1" applyFill="1" applyBorder="1" applyAlignment="1">
      <alignment horizontal="center" vertical="center" wrapText="1"/>
    </xf>
    <xf numFmtId="0" fontId="3" fillId="3" borderId="18" xfId="5" applyFont="1" applyFill="1" applyBorder="1" applyAlignment="1">
      <alignment horizontal="center" vertical="center" wrapText="1"/>
    </xf>
    <xf numFmtId="0" fontId="1" fillId="0" borderId="2" xfId="5" applyFont="1" applyBorder="1" applyAlignment="1">
      <alignment horizontal="left" vertical="center" wrapText="1"/>
    </xf>
    <xf numFmtId="0" fontId="10" fillId="0" borderId="3" xfId="5" applyFont="1" applyBorder="1" applyAlignment="1">
      <alignment vertical="center" wrapText="1"/>
    </xf>
    <xf numFmtId="3" fontId="1" fillId="0" borderId="3" xfId="5" applyNumberFormat="1" applyFont="1" applyBorder="1" applyAlignment="1">
      <alignment horizontal="center" vertical="center" wrapText="1"/>
    </xf>
    <xf numFmtId="10" fontId="1" fillId="0" borderId="3" xfId="5" applyNumberFormat="1" applyFont="1" applyBorder="1" applyAlignment="1">
      <alignment horizontal="center" vertical="center" wrapText="1"/>
    </xf>
    <xf numFmtId="168" fontId="1" fillId="0" borderId="3" xfId="5" applyNumberFormat="1" applyFont="1" applyBorder="1" applyAlignment="1">
      <alignment horizontal="center" vertical="center" wrapText="1"/>
    </xf>
    <xf numFmtId="0" fontId="10" fillId="0" borderId="2" xfId="5" applyFont="1" applyBorder="1" applyAlignment="1">
      <alignment vertical="center" wrapText="1"/>
    </xf>
    <xf numFmtId="3" fontId="1" fillId="0" borderId="2" xfId="5" applyNumberFormat="1" applyFont="1" applyBorder="1" applyAlignment="1">
      <alignment horizontal="center" vertical="center" wrapText="1"/>
    </xf>
    <xf numFmtId="10" fontId="1" fillId="0" borderId="2" xfId="5" applyNumberFormat="1" applyFont="1" applyBorder="1" applyAlignment="1">
      <alignment horizontal="center" vertical="center" wrapText="1"/>
    </xf>
    <xf numFmtId="168" fontId="1" fillId="0" borderId="13" xfId="5" applyNumberFormat="1" applyFont="1" applyBorder="1" applyAlignment="1">
      <alignment horizontal="center" vertical="center"/>
    </xf>
    <xf numFmtId="0" fontId="12" fillId="0" borderId="0" xfId="5" applyFont="1" applyAlignment="1">
      <alignment horizontal="left" vertical="top" wrapText="1"/>
    </xf>
    <xf numFmtId="0" fontId="12" fillId="0" borderId="0" xfId="5" applyFont="1" applyAlignment="1">
      <alignment horizontal="left" vertical="top" wrapText="1"/>
    </xf>
    <xf numFmtId="1" fontId="1" fillId="0" borderId="10" xfId="5" applyNumberFormat="1" applyFont="1" applyBorder="1" applyAlignment="1">
      <alignment horizontal="center"/>
    </xf>
    <xf numFmtId="168" fontId="1" fillId="0" borderId="10" xfId="5" applyNumberFormat="1" applyFont="1" applyBorder="1" applyAlignment="1">
      <alignment horizontal="center"/>
    </xf>
    <xf numFmtId="172" fontId="1" fillId="0" borderId="0" xfId="4" applyNumberFormat="1" applyFont="1" applyBorder="1" applyAlignment="1" applyProtection="1">
      <alignment horizontal="center"/>
    </xf>
    <xf numFmtId="0" fontId="1" fillId="0" borderId="0" xfId="5" applyFont="1" applyAlignment="1">
      <alignment horizontal="left" vertical="top" indent="1"/>
    </xf>
    <xf numFmtId="0" fontId="1" fillId="0" borderId="0" xfId="5" quotePrefix="1" applyFont="1" applyAlignment="1">
      <alignment horizontal="center"/>
    </xf>
    <xf numFmtId="167" fontId="1" fillId="0" borderId="0" xfId="5" applyNumberFormat="1" applyFont="1"/>
    <xf numFmtId="16" fontId="1" fillId="0" borderId="10" xfId="5" applyNumberFormat="1" applyFont="1" applyBorder="1" applyAlignment="1">
      <alignment horizontal="left" indent="4"/>
    </xf>
    <xf numFmtId="167" fontId="1" fillId="0" borderId="0" xfId="5" applyNumberFormat="1" applyFont="1" applyAlignment="1">
      <alignment horizontal="center" vertical="center"/>
    </xf>
    <xf numFmtId="0" fontId="1" fillId="4" borderId="0" xfId="5" applyFont="1" applyFill="1"/>
    <xf numFmtId="0" fontId="1" fillId="0" borderId="0" xfId="5" applyFont="1" applyAlignment="1">
      <alignment horizontal="left" indent="2"/>
    </xf>
    <xf numFmtId="0" fontId="1" fillId="0" borderId="10" xfId="5" applyFont="1" applyBorder="1" applyAlignment="1">
      <alignment horizontal="left" indent="1"/>
    </xf>
    <xf numFmtId="2" fontId="1" fillId="0" borderId="2" xfId="5" applyNumberFormat="1" applyFont="1" applyBorder="1" applyAlignment="1">
      <alignment horizontal="center" vertical="center"/>
    </xf>
    <xf numFmtId="0" fontId="1" fillId="2" borderId="2" xfId="5" applyFont="1" applyFill="1" applyBorder="1" applyAlignment="1">
      <alignment horizontal="center"/>
    </xf>
    <xf numFmtId="0" fontId="2" fillId="2" borderId="0" xfId="0" applyFont="1" applyFill="1" applyAlignment="1">
      <alignment horizontal="center" vertical="center"/>
    </xf>
    <xf numFmtId="0" fontId="1" fillId="0" borderId="0" xfId="0" applyFont="1"/>
    <xf numFmtId="0" fontId="1" fillId="0" borderId="0" xfId="0" applyFont="1"/>
    <xf numFmtId="0" fontId="1" fillId="0" borderId="0" xfId="0" applyFont="1" applyAlignment="1">
      <alignment horizontal="left" vertical="top"/>
    </xf>
    <xf numFmtId="0" fontId="1" fillId="0" borderId="0" xfId="0" applyFont="1" applyAlignment="1">
      <alignment horizontal="left" vertical="top" wrapText="1"/>
    </xf>
    <xf numFmtId="0" fontId="3" fillId="0" borderId="0" xfId="0" applyFont="1" applyAlignment="1">
      <alignment horizontal="left" vertical="top"/>
    </xf>
    <xf numFmtId="0" fontId="3" fillId="0" borderId="0" xfId="0" applyFont="1"/>
    <xf numFmtId="0" fontId="1" fillId="0" borderId="0" xfId="0" applyFont="1" applyAlignment="1">
      <alignment horizontal="left" vertical="top" wrapText="1"/>
    </xf>
    <xf numFmtId="0" fontId="1" fillId="0" borderId="2" xfId="0" applyFont="1" applyBorder="1" applyAlignment="1">
      <alignment horizontal="left" vertical="top" wrapText="1"/>
    </xf>
    <xf numFmtId="0" fontId="5" fillId="0" borderId="0" xfId="3" applyAlignment="1" applyProtection="1">
      <alignment vertical="center"/>
    </xf>
    <xf numFmtId="0" fontId="5" fillId="0" borderId="0" xfId="3" applyBorder="1" applyAlignment="1" applyProtection="1">
      <alignment horizontal="left" vertical="top" wrapText="1"/>
    </xf>
    <xf numFmtId="0" fontId="1" fillId="0" borderId="0" xfId="0" applyFont="1" applyAlignment="1">
      <alignment horizontal="left" wrapText="1"/>
    </xf>
    <xf numFmtId="0" fontId="1" fillId="0" borderId="1" xfId="0" applyFont="1" applyBorder="1" applyAlignment="1">
      <alignment horizontal="center" vertical="center" wrapText="1"/>
    </xf>
    <xf numFmtId="0" fontId="1" fillId="0" borderId="0" xfId="0" applyFont="1" applyAlignment="1">
      <alignment horizontal="left" vertical="top" wrapText="1" indent="1"/>
    </xf>
    <xf numFmtId="0" fontId="1" fillId="0" borderId="0" xfId="0" applyFont="1" applyAlignment="1">
      <alignment horizontal="center"/>
    </xf>
    <xf numFmtId="0" fontId="1" fillId="0" borderId="2" xfId="0" applyFont="1" applyBorder="1" applyAlignment="1">
      <alignment horizontal="center" vertical="center" wrapText="1"/>
    </xf>
    <xf numFmtId="0" fontId="1" fillId="0" borderId="0" xfId="0" applyFont="1" applyAlignment="1">
      <alignment horizontal="right"/>
    </xf>
    <xf numFmtId="0" fontId="5" fillId="0" borderId="6" xfId="3" applyBorder="1" applyAlignment="1" applyProtection="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0" xfId="0" applyFont="1" applyAlignment="1">
      <alignment vertical="top" wrapText="1"/>
    </xf>
    <xf numFmtId="0" fontId="1" fillId="0" borderId="10" xfId="0" applyFont="1" applyBorder="1" applyAlignment="1">
      <alignment vertical="top" wrapText="1"/>
    </xf>
    <xf numFmtId="0" fontId="11" fillId="0" borderId="0" xfId="0" applyFont="1" applyAlignment="1">
      <alignment vertical="top" wrapText="1"/>
    </xf>
    <xf numFmtId="0" fontId="11" fillId="0" borderId="2" xfId="0" applyFont="1" applyBorder="1" applyAlignment="1">
      <alignment horizontal="left" vertical="top" wrapText="1"/>
    </xf>
    <xf numFmtId="0" fontId="1" fillId="0" borderId="0" xfId="0" applyFont="1" applyAlignment="1">
      <alignment horizontal="left" wrapText="1"/>
    </xf>
    <xf numFmtId="0" fontId="1" fillId="0" borderId="0" xfId="0" applyFont="1" applyAlignment="1">
      <alignment wrapText="1"/>
    </xf>
    <xf numFmtId="0" fontId="11" fillId="0" borderId="6" xfId="0" applyFont="1" applyBorder="1" applyAlignment="1">
      <alignment horizontal="left" vertical="top" wrapText="1"/>
    </xf>
    <xf numFmtId="0" fontId="11" fillId="0" borderId="8" xfId="0" applyFont="1" applyBorder="1" applyAlignment="1">
      <alignment horizontal="left" vertical="top" wrapText="1"/>
    </xf>
    <xf numFmtId="0" fontId="11" fillId="0" borderId="0" xfId="3" applyFont="1" applyBorder="1" applyAlignment="1" applyProtection="1">
      <alignment vertical="top" wrapText="1"/>
    </xf>
    <xf numFmtId="0" fontId="5" fillId="0" borderId="2" xfId="3" applyBorder="1" applyAlignment="1" applyProtection="1">
      <alignment horizontal="left" vertical="top" wrapText="1"/>
    </xf>
    <xf numFmtId="0" fontId="5" fillId="0" borderId="10" xfId="3" applyFill="1" applyBorder="1" applyAlignment="1" applyProtection="1">
      <alignment horizontal="left" wrapText="1"/>
    </xf>
    <xf numFmtId="0" fontId="1" fillId="0" borderId="10" xfId="0" applyFont="1" applyBorder="1" applyAlignment="1">
      <alignment horizontal="left" wrapText="1"/>
    </xf>
    <xf numFmtId="0" fontId="1" fillId="0" borderId="9"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horizontal="left" vertical="center" wrapText="1"/>
    </xf>
    <xf numFmtId="0" fontId="1" fillId="0" borderId="2" xfId="0" applyFont="1" applyBorder="1" applyAlignment="1">
      <alignment horizontal="center" vertical="center"/>
    </xf>
    <xf numFmtId="0" fontId="1" fillId="0" borderId="0" xfId="0" applyFont="1" applyAlignment="1">
      <alignment horizontal="left" indent="1"/>
    </xf>
    <xf numFmtId="49" fontId="1" fillId="0" borderId="0" xfId="0" applyNumberFormat="1" applyFont="1" applyAlignment="1">
      <alignment horizontal="center" vertical="center"/>
    </xf>
    <xf numFmtId="14" fontId="1" fillId="0" borderId="0" xfId="0" quotePrefix="1" applyNumberFormat="1" applyFont="1"/>
    <xf numFmtId="49" fontId="1" fillId="0" borderId="0" xfId="0" quotePrefix="1" applyNumberFormat="1" applyFont="1" applyAlignment="1">
      <alignment horizontal="center" vertical="center"/>
    </xf>
    <xf numFmtId="0" fontId="40" fillId="0" borderId="0" xfId="0" applyFont="1" applyAlignment="1">
      <alignment horizontal="left" vertical="top" wrapText="1"/>
    </xf>
    <xf numFmtId="49" fontId="1" fillId="0" borderId="0" xfId="0" applyNumberFormat="1" applyFont="1" applyAlignment="1">
      <alignment horizontal="left" indent="1"/>
    </xf>
    <xf numFmtId="49" fontId="1" fillId="0" borderId="0" xfId="0" quotePrefix="1" applyNumberFormat="1" applyFont="1" applyAlignment="1">
      <alignment vertical="center"/>
    </xf>
    <xf numFmtId="0" fontId="1" fillId="0" borderId="10" xfId="0" applyFont="1" applyBorder="1" applyAlignment="1">
      <alignment horizontal="left"/>
    </xf>
    <xf numFmtId="0" fontId="3" fillId="0" borderId="10" xfId="0" applyFont="1" applyBorder="1" applyAlignment="1">
      <alignment horizontal="left"/>
    </xf>
    <xf numFmtId="0" fontId="1" fillId="0" borderId="0" xfId="0" applyFont="1" applyAlignment="1">
      <alignment horizontal="left" wrapText="1" indent="1"/>
    </xf>
    <xf numFmtId="0" fontId="47" fillId="0" borderId="0" xfId="0" applyFont="1" applyAlignment="1">
      <alignment horizontal="left" vertical="top"/>
    </xf>
    <xf numFmtId="0" fontId="48" fillId="0" borderId="0" xfId="0" applyFont="1"/>
    <xf numFmtId="49" fontId="48" fillId="0" borderId="0" xfId="0" applyNumberFormat="1" applyFont="1" applyAlignment="1">
      <alignment horizontal="center" vertical="center"/>
    </xf>
    <xf numFmtId="0" fontId="48" fillId="0" borderId="0" xfId="0" applyFont="1" applyAlignment="1">
      <alignment horizontal="left" vertical="top"/>
    </xf>
  </cellXfs>
  <cellStyles count="8">
    <cellStyle name="Comma" xfId="1" builtinId="3"/>
    <cellStyle name="Currency" xfId="4" builtinId="4"/>
    <cellStyle name="Currency 2" xfId="7" xr:uid="{2B24A5F1-7C26-4B45-815E-0C1444121460}"/>
    <cellStyle name="Hyperlink" xfId="3" builtinId="8"/>
    <cellStyle name="Hyperlink 2" xfId="6" xr:uid="{F13CE5C3-8F3D-489B-9AA1-D688DC23EBF8}"/>
    <cellStyle name="Normal" xfId="0" builtinId="0"/>
    <cellStyle name="Normal 2" xfId="5" xr:uid="{69D907B6-CFA9-4173-9642-E38EDCB6CEF2}"/>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rlhopkins@vt.edu" TargetMode="External"/><Relationship Id="rId2" Type="http://schemas.openxmlformats.org/officeDocument/2006/relationships/hyperlink" Target="mailto:admissions@vt.edu" TargetMode="External"/><Relationship Id="rId1" Type="http://schemas.openxmlformats.org/officeDocument/2006/relationships/hyperlink" Target="http://www.vt.edu/" TargetMode="External"/><Relationship Id="rId5" Type="http://schemas.openxmlformats.org/officeDocument/2006/relationships/hyperlink" Target="http://www.vt.edu/admissions/undergraduate/apply.html" TargetMode="External"/><Relationship Id="rId4" Type="http://schemas.openxmlformats.org/officeDocument/2006/relationships/hyperlink" Target="https://aie.vt.edu/content/aie_vt_edu/en/strategic-analysis/common-data-set.html"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nces.ed.gov/ipeds/pdf/Reporting_Study_Abroad%20Students_5.31.17.pdf"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veterans.vt.edu/students/studentresources/transfercredit.html"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tcc.ruffalonl.com/Virginia%20Polytechnic%20Institute%20and%20State%20Universit/Freshman-Studentshttps:/tcc.ruffalonl.com/Virginia%20Polytechnic%20Institute%20and%20State%20Universit/Freshman-Stud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9B9BF-5A5E-4504-893D-1B1AB35D8755}">
  <dimension ref="A1:G88"/>
  <sheetViews>
    <sheetView tabSelected="1" topLeftCell="A9" workbookViewId="0">
      <selection activeCell="D23" sqref="D23:E23"/>
    </sheetView>
  </sheetViews>
  <sheetFormatPr defaultRowHeight="13.2" x14ac:dyDescent="0.25"/>
  <cols>
    <col min="1" max="1" width="4.44140625" bestFit="1" customWidth="1"/>
    <col min="2" max="2" width="25.44140625" customWidth="1"/>
    <col min="3" max="3" width="2.21875" bestFit="1" customWidth="1"/>
    <col min="4" max="4" width="76.88671875" customWidth="1"/>
  </cols>
  <sheetData>
    <row r="1" spans="1:7" ht="17.399999999999999" x14ac:dyDescent="0.25">
      <c r="A1" s="574" t="s">
        <v>940</v>
      </c>
      <c r="B1" s="574"/>
      <c r="C1" s="574"/>
      <c r="D1" s="575"/>
      <c r="E1" s="576"/>
      <c r="F1" s="576"/>
      <c r="G1" s="576"/>
    </row>
    <row r="2" spans="1:7" x14ac:dyDescent="0.25">
      <c r="A2" s="577"/>
      <c r="B2" s="576"/>
      <c r="C2" s="578"/>
      <c r="D2" s="578"/>
      <c r="E2" s="576"/>
      <c r="F2" s="576"/>
      <c r="G2" s="576"/>
    </row>
    <row r="3" spans="1:7" x14ac:dyDescent="0.25">
      <c r="A3" s="579" t="s">
        <v>941</v>
      </c>
      <c r="B3" s="580" t="s">
        <v>942</v>
      </c>
      <c r="C3" s="581"/>
      <c r="D3" s="581"/>
      <c r="E3" s="576"/>
      <c r="F3" s="576"/>
      <c r="G3" s="576"/>
    </row>
    <row r="4" spans="1:7" ht="26.4" x14ac:dyDescent="0.25">
      <c r="A4" s="579"/>
      <c r="B4" s="576" t="s">
        <v>943</v>
      </c>
      <c r="C4" s="581"/>
      <c r="D4" s="582" t="s">
        <v>944</v>
      </c>
      <c r="E4" s="576"/>
      <c r="F4" s="576"/>
      <c r="G4" s="576"/>
    </row>
    <row r="5" spans="1:7" ht="66" x14ac:dyDescent="0.25">
      <c r="A5" s="579"/>
      <c r="B5" s="576" t="s">
        <v>945</v>
      </c>
      <c r="C5" s="581"/>
      <c r="D5" s="582" t="s">
        <v>946</v>
      </c>
      <c r="E5" s="576"/>
      <c r="F5" s="576"/>
      <c r="G5" s="576"/>
    </row>
    <row r="6" spans="1:7" ht="105.6" x14ac:dyDescent="0.25">
      <c r="A6" s="579"/>
      <c r="B6" s="576" t="s">
        <v>947</v>
      </c>
      <c r="C6" s="581"/>
      <c r="D6" s="582" t="s">
        <v>948</v>
      </c>
      <c r="E6" s="576"/>
      <c r="F6" s="576"/>
      <c r="G6" s="576"/>
    </row>
    <row r="7" spans="1:7" ht="105.6" x14ac:dyDescent="0.25">
      <c r="A7" s="579"/>
      <c r="B7" s="576" t="s">
        <v>949</v>
      </c>
      <c r="C7" s="581"/>
      <c r="D7" s="582" t="s">
        <v>950</v>
      </c>
      <c r="E7" s="576"/>
      <c r="F7" s="576"/>
      <c r="G7" s="576"/>
    </row>
    <row r="8" spans="1:7" ht="52.8" x14ac:dyDescent="0.25">
      <c r="A8" s="579"/>
      <c r="B8" s="576" t="s">
        <v>951</v>
      </c>
      <c r="C8" s="581"/>
      <c r="D8" s="582" t="s">
        <v>952</v>
      </c>
      <c r="E8" s="576"/>
      <c r="F8" s="576"/>
      <c r="G8" s="576"/>
    </row>
    <row r="9" spans="1:7" ht="26.4" x14ac:dyDescent="0.25">
      <c r="A9" s="579"/>
      <c r="B9" s="576" t="s">
        <v>953</v>
      </c>
      <c r="C9" s="581"/>
      <c r="D9" s="582" t="s">
        <v>954</v>
      </c>
      <c r="E9" s="576"/>
      <c r="F9" s="576"/>
      <c r="G9" s="576"/>
    </row>
    <row r="10" spans="1:7" ht="26.4" x14ac:dyDescent="0.25">
      <c r="A10" s="579"/>
      <c r="B10" s="576" t="s">
        <v>955</v>
      </c>
      <c r="C10" s="581"/>
      <c r="D10" s="582" t="s">
        <v>956</v>
      </c>
      <c r="E10" s="576"/>
      <c r="F10" s="576"/>
      <c r="G10" s="576"/>
    </row>
    <row r="11" spans="1:7" x14ac:dyDescent="0.25">
      <c r="A11" s="579"/>
      <c r="B11" s="576" t="s">
        <v>957</v>
      </c>
      <c r="C11" s="581"/>
      <c r="D11" s="583" t="s">
        <v>958</v>
      </c>
      <c r="E11" s="576"/>
      <c r="F11" s="576"/>
      <c r="G11" s="576"/>
    </row>
    <row r="12" spans="1:7" x14ac:dyDescent="0.25">
      <c r="A12" s="579"/>
      <c r="B12" s="576"/>
      <c r="C12" s="581"/>
      <c r="D12" s="584"/>
      <c r="E12" s="576"/>
      <c r="F12" s="576"/>
      <c r="G12" s="576"/>
    </row>
    <row r="13" spans="1:7" x14ac:dyDescent="0.25">
      <c r="A13" s="579"/>
      <c r="B13" s="585" t="s">
        <v>959</v>
      </c>
      <c r="C13" s="586" t="s">
        <v>141</v>
      </c>
      <c r="D13" s="587" t="s">
        <v>138</v>
      </c>
      <c r="E13" s="588"/>
      <c r="F13" s="588"/>
      <c r="G13" s="576"/>
    </row>
    <row r="14" spans="1:7" x14ac:dyDescent="0.25">
      <c r="A14" s="579"/>
      <c r="B14" s="585"/>
      <c r="C14" s="589"/>
      <c r="D14" s="587" t="s">
        <v>139</v>
      </c>
      <c r="E14" s="588"/>
      <c r="F14" s="588"/>
      <c r="G14" s="576"/>
    </row>
    <row r="15" spans="1:7" x14ac:dyDescent="0.25">
      <c r="A15" s="579"/>
      <c r="B15" s="590"/>
      <c r="C15" s="581"/>
      <c r="D15" s="581"/>
      <c r="E15" s="588"/>
      <c r="F15" s="588"/>
      <c r="G15" s="576"/>
    </row>
    <row r="16" spans="1:7" x14ac:dyDescent="0.25">
      <c r="A16" s="579"/>
      <c r="B16" s="576" t="s">
        <v>960</v>
      </c>
      <c r="C16" s="581"/>
      <c r="D16" s="581"/>
      <c r="E16" s="576"/>
      <c r="F16" s="576"/>
      <c r="G16" s="576"/>
    </row>
    <row r="17" spans="1:7" x14ac:dyDescent="0.25">
      <c r="A17" s="579"/>
      <c r="B17" s="591" t="s">
        <v>961</v>
      </c>
      <c r="C17" s="592"/>
      <c r="D17" s="593"/>
      <c r="E17" s="576"/>
      <c r="F17" s="576"/>
      <c r="G17" s="576"/>
    </row>
    <row r="18" spans="1:7" x14ac:dyDescent="0.25">
      <c r="A18" s="579"/>
      <c r="B18" s="576"/>
      <c r="C18" s="581"/>
      <c r="D18" s="581"/>
      <c r="E18" s="576"/>
      <c r="F18" s="576"/>
      <c r="G18" s="576"/>
    </row>
    <row r="19" spans="1:7" x14ac:dyDescent="0.25">
      <c r="A19" s="579" t="s">
        <v>962</v>
      </c>
      <c r="B19" s="578" t="s">
        <v>963</v>
      </c>
      <c r="C19" s="578"/>
      <c r="D19" s="578"/>
      <c r="E19" s="576"/>
      <c r="F19" s="576"/>
      <c r="G19" s="576"/>
    </row>
    <row r="20" spans="1:7" x14ac:dyDescent="0.25">
      <c r="A20" s="579"/>
      <c r="B20" s="594"/>
      <c r="C20" s="595"/>
      <c r="D20" s="596"/>
      <c r="E20" s="576"/>
      <c r="F20" s="576"/>
      <c r="G20" s="576"/>
    </row>
    <row r="21" spans="1:7" x14ac:dyDescent="0.25">
      <c r="A21" s="577"/>
      <c r="B21" s="576"/>
      <c r="C21" s="581"/>
      <c r="D21" s="581"/>
      <c r="E21" s="576"/>
      <c r="F21" s="576"/>
      <c r="G21" s="576"/>
    </row>
    <row r="22" spans="1:7" x14ac:dyDescent="0.25">
      <c r="A22" s="579" t="s">
        <v>964</v>
      </c>
      <c r="B22" s="580" t="s">
        <v>965</v>
      </c>
      <c r="C22" s="597"/>
      <c r="D22" s="598"/>
      <c r="E22" s="576"/>
      <c r="F22" s="576"/>
      <c r="G22" s="576"/>
    </row>
    <row r="23" spans="1:7" x14ac:dyDescent="0.25">
      <c r="A23" s="579"/>
      <c r="B23" s="576" t="s">
        <v>966</v>
      </c>
      <c r="C23" s="599"/>
      <c r="D23" s="600" t="s">
        <v>967</v>
      </c>
      <c r="E23" s="600"/>
      <c r="F23" s="576"/>
      <c r="G23" s="576"/>
    </row>
    <row r="24" spans="1:7" x14ac:dyDescent="0.25">
      <c r="A24" s="579"/>
      <c r="B24" s="576" t="s">
        <v>949</v>
      </c>
      <c r="C24" s="599"/>
      <c r="D24" s="600" t="s">
        <v>968</v>
      </c>
      <c r="E24" s="600"/>
      <c r="F24" s="576"/>
      <c r="G24" s="576"/>
    </row>
    <row r="25" spans="1:7" ht="39.6" x14ac:dyDescent="0.25">
      <c r="A25" s="579"/>
      <c r="B25" s="601" t="s">
        <v>951</v>
      </c>
      <c r="C25" s="599"/>
      <c r="D25" s="600" t="s">
        <v>969</v>
      </c>
      <c r="E25" s="600"/>
      <c r="F25" s="576"/>
      <c r="G25" s="576"/>
    </row>
    <row r="26" spans="1:7" ht="52.8" x14ac:dyDescent="0.25">
      <c r="A26" s="579"/>
      <c r="B26" s="602" t="s">
        <v>970</v>
      </c>
      <c r="C26" s="599"/>
      <c r="D26" s="603"/>
      <c r="E26" s="604"/>
      <c r="F26" s="576"/>
      <c r="G26" s="576"/>
    </row>
    <row r="27" spans="1:7" ht="39.6" x14ac:dyDescent="0.25">
      <c r="A27" s="579"/>
      <c r="B27" s="602" t="s">
        <v>951</v>
      </c>
      <c r="C27" s="599"/>
      <c r="D27" s="603"/>
      <c r="E27" s="604"/>
      <c r="F27" s="576"/>
      <c r="G27" s="576"/>
    </row>
    <row r="28" spans="1:7" x14ac:dyDescent="0.25">
      <c r="A28" s="579"/>
      <c r="B28" s="576" t="s">
        <v>971</v>
      </c>
      <c r="C28" s="599"/>
      <c r="D28" s="600" t="s">
        <v>972</v>
      </c>
      <c r="E28" s="600"/>
      <c r="F28" s="576"/>
      <c r="G28" s="576"/>
    </row>
    <row r="29" spans="1:7" x14ac:dyDescent="0.25">
      <c r="A29" s="579"/>
      <c r="B29" s="576" t="s">
        <v>973</v>
      </c>
      <c r="C29" s="605"/>
      <c r="D29" s="606" t="s">
        <v>974</v>
      </c>
      <c r="E29" s="600"/>
      <c r="F29" s="576"/>
      <c r="G29" s="576"/>
    </row>
    <row r="30" spans="1:7" x14ac:dyDescent="0.25">
      <c r="A30" s="579"/>
      <c r="B30" s="576" t="s">
        <v>975</v>
      </c>
      <c r="C30" s="599"/>
      <c r="D30" s="600" t="s">
        <v>976</v>
      </c>
      <c r="E30" s="600"/>
      <c r="F30" s="576"/>
      <c r="G30" s="576"/>
    </row>
    <row r="31" spans="1:7" x14ac:dyDescent="0.25">
      <c r="A31" s="579"/>
      <c r="B31" s="576" t="s">
        <v>977</v>
      </c>
      <c r="C31" s="599"/>
      <c r="D31" s="600"/>
      <c r="E31" s="600"/>
      <c r="F31" s="576"/>
      <c r="G31" s="576"/>
    </row>
    <row r="32" spans="1:7" x14ac:dyDescent="0.25">
      <c r="A32" s="579"/>
      <c r="B32" s="576" t="s">
        <v>978</v>
      </c>
      <c r="C32" s="599"/>
      <c r="D32" s="603" t="s">
        <v>979</v>
      </c>
      <c r="E32" s="604"/>
      <c r="F32" s="576"/>
      <c r="G32" s="576"/>
    </row>
    <row r="33" spans="1:7" x14ac:dyDescent="0.25">
      <c r="A33" s="579"/>
      <c r="B33" s="576" t="s">
        <v>951</v>
      </c>
      <c r="C33" s="599"/>
      <c r="D33" s="603" t="s">
        <v>969</v>
      </c>
      <c r="E33" s="604"/>
      <c r="F33" s="576"/>
      <c r="G33" s="576"/>
    </row>
    <row r="34" spans="1:7" x14ac:dyDescent="0.25">
      <c r="A34" s="579"/>
      <c r="B34" s="576" t="s">
        <v>980</v>
      </c>
      <c r="C34" s="599"/>
      <c r="D34" s="600" t="s">
        <v>981</v>
      </c>
      <c r="E34" s="600"/>
      <c r="F34" s="576"/>
      <c r="G34" s="576"/>
    </row>
    <row r="35" spans="1:7" x14ac:dyDescent="0.25">
      <c r="A35" s="579"/>
      <c r="B35" s="576" t="s">
        <v>982</v>
      </c>
      <c r="C35" s="605"/>
      <c r="D35" s="606" t="s">
        <v>983</v>
      </c>
      <c r="E35" s="600"/>
      <c r="F35" s="576"/>
      <c r="G35" s="576"/>
    </row>
    <row r="36" spans="1:7" x14ac:dyDescent="0.25">
      <c r="A36" s="579"/>
      <c r="B36" s="578" t="s">
        <v>984</v>
      </c>
      <c r="C36" s="578"/>
      <c r="D36" s="578"/>
      <c r="E36" s="576"/>
      <c r="F36" s="576"/>
      <c r="G36" s="576"/>
    </row>
    <row r="37" spans="1:7" x14ac:dyDescent="0.25">
      <c r="A37" s="579"/>
      <c r="B37" s="607" t="s">
        <v>985</v>
      </c>
      <c r="C37" s="608"/>
      <c r="D37" s="608"/>
      <c r="E37" s="576"/>
      <c r="F37" s="576"/>
      <c r="G37" s="576"/>
    </row>
    <row r="38" spans="1:7" x14ac:dyDescent="0.25">
      <c r="A38" s="579"/>
      <c r="B38" s="609" t="s">
        <v>986</v>
      </c>
      <c r="C38" s="609"/>
      <c r="D38" s="609"/>
      <c r="E38" s="576"/>
      <c r="F38" s="576"/>
      <c r="G38" s="576"/>
    </row>
    <row r="39" spans="1:7" x14ac:dyDescent="0.25">
      <c r="A39" s="579"/>
      <c r="B39" s="608"/>
      <c r="C39" s="608"/>
      <c r="D39" s="608"/>
      <c r="E39" s="576"/>
      <c r="F39" s="576"/>
      <c r="G39" s="576"/>
    </row>
    <row r="40" spans="1:7" x14ac:dyDescent="0.25">
      <c r="A40" s="577"/>
      <c r="B40" s="576"/>
      <c r="C40" s="576"/>
      <c r="D40" s="576"/>
      <c r="E40" s="576"/>
      <c r="F40" s="576"/>
      <c r="G40" s="576"/>
    </row>
    <row r="41" spans="1:7" x14ac:dyDescent="0.25">
      <c r="A41" s="579" t="s">
        <v>987</v>
      </c>
      <c r="B41" s="610" t="s">
        <v>988</v>
      </c>
      <c r="C41" s="575"/>
      <c r="D41" s="575"/>
      <c r="E41" s="576"/>
      <c r="F41" s="576"/>
      <c r="G41" s="576"/>
    </row>
    <row r="42" spans="1:7" x14ac:dyDescent="0.25">
      <c r="A42" s="579"/>
      <c r="B42" s="611"/>
      <c r="C42" s="576"/>
      <c r="D42" s="576"/>
      <c r="E42" s="576"/>
      <c r="F42" s="576"/>
      <c r="G42" s="576"/>
    </row>
    <row r="43" spans="1:7" x14ac:dyDescent="0.25">
      <c r="A43" s="612" t="s">
        <v>141</v>
      </c>
      <c r="B43" s="613" t="s">
        <v>989</v>
      </c>
      <c r="C43" s="614"/>
      <c r="D43" s="576"/>
      <c r="E43" s="576"/>
      <c r="F43" s="576"/>
      <c r="G43" s="576"/>
    </row>
    <row r="44" spans="1:7" x14ac:dyDescent="0.25">
      <c r="A44" s="612"/>
      <c r="B44" s="613" t="s">
        <v>990</v>
      </c>
      <c r="C44" s="614"/>
      <c r="D44" s="576"/>
      <c r="E44" s="576"/>
      <c r="F44" s="576"/>
      <c r="G44" s="576"/>
    </row>
    <row r="45" spans="1:7" x14ac:dyDescent="0.25">
      <c r="A45" s="612"/>
      <c r="B45" s="613" t="s">
        <v>991</v>
      </c>
      <c r="C45" s="614"/>
      <c r="D45" s="576"/>
      <c r="E45" s="576"/>
      <c r="F45" s="576"/>
      <c r="G45" s="576"/>
    </row>
    <row r="46" spans="1:7" x14ac:dyDescent="0.25">
      <c r="A46" s="579"/>
      <c r="B46" s="580"/>
      <c r="C46" s="576"/>
      <c r="D46" s="576"/>
      <c r="E46" s="576"/>
      <c r="F46" s="576"/>
      <c r="G46" s="576"/>
    </row>
    <row r="47" spans="1:7" x14ac:dyDescent="0.25">
      <c r="A47" s="579" t="s">
        <v>992</v>
      </c>
      <c r="B47" s="580" t="s">
        <v>993</v>
      </c>
      <c r="C47" s="576"/>
      <c r="D47" s="576"/>
      <c r="E47" s="576"/>
      <c r="F47" s="576"/>
      <c r="G47" s="576"/>
    </row>
    <row r="48" spans="1:7" x14ac:dyDescent="0.25">
      <c r="A48" s="579"/>
      <c r="B48" s="580"/>
      <c r="C48" s="576"/>
      <c r="D48" s="576"/>
      <c r="E48" s="576"/>
      <c r="F48" s="576"/>
      <c r="G48" s="576"/>
    </row>
    <row r="49" spans="1:7" x14ac:dyDescent="0.25">
      <c r="A49" s="612" t="s">
        <v>141</v>
      </c>
      <c r="B49" s="613" t="s">
        <v>994</v>
      </c>
      <c r="C49" s="614"/>
      <c r="D49" s="576"/>
      <c r="E49" s="576"/>
      <c r="F49" s="576"/>
      <c r="G49" s="576"/>
    </row>
    <row r="50" spans="1:7" x14ac:dyDescent="0.25">
      <c r="A50" s="612"/>
      <c r="B50" s="613" t="s">
        <v>995</v>
      </c>
      <c r="C50" s="614"/>
      <c r="D50" s="576"/>
      <c r="E50" s="576"/>
      <c r="F50" s="576"/>
      <c r="G50" s="576"/>
    </row>
    <row r="51" spans="1:7" x14ac:dyDescent="0.25">
      <c r="A51" s="612"/>
      <c r="B51" s="613" t="s">
        <v>996</v>
      </c>
      <c r="C51" s="614"/>
      <c r="D51" s="576"/>
      <c r="E51" s="576"/>
      <c r="F51" s="576"/>
      <c r="G51" s="576"/>
    </row>
    <row r="52" spans="1:7" x14ac:dyDescent="0.25">
      <c r="A52" s="579"/>
      <c r="B52" s="580"/>
      <c r="C52" s="576"/>
      <c r="D52" s="576"/>
      <c r="E52" s="576"/>
      <c r="F52" s="576"/>
      <c r="G52" s="576"/>
    </row>
    <row r="53" spans="1:7" x14ac:dyDescent="0.25">
      <c r="A53" s="579" t="s">
        <v>997</v>
      </c>
      <c r="B53" s="580" t="s">
        <v>998</v>
      </c>
      <c r="C53" s="615"/>
      <c r="D53" s="576"/>
      <c r="E53" s="576"/>
      <c r="F53" s="576"/>
      <c r="G53" s="576"/>
    </row>
    <row r="54" spans="1:7" x14ac:dyDescent="0.25">
      <c r="A54" s="579"/>
      <c r="B54" s="580"/>
      <c r="C54" s="615"/>
      <c r="D54" s="576"/>
      <c r="E54" s="576"/>
      <c r="F54" s="576"/>
      <c r="G54" s="576"/>
    </row>
    <row r="55" spans="1:7" x14ac:dyDescent="0.25">
      <c r="A55" s="612" t="s">
        <v>141</v>
      </c>
      <c r="B55" s="613" t="s">
        <v>999</v>
      </c>
      <c r="C55" s="616"/>
      <c r="D55" s="617" t="s">
        <v>1000</v>
      </c>
      <c r="E55" s="576"/>
      <c r="F55" s="576"/>
      <c r="G55" s="576"/>
    </row>
    <row r="56" spans="1:7" x14ac:dyDescent="0.25">
      <c r="A56" s="612"/>
      <c r="B56" s="613" t="s">
        <v>1001</v>
      </c>
      <c r="C56" s="616"/>
      <c r="D56" s="617"/>
      <c r="E56" s="576"/>
      <c r="F56" s="576"/>
      <c r="G56" s="576"/>
    </row>
    <row r="57" spans="1:7" x14ac:dyDescent="0.25">
      <c r="A57" s="612"/>
      <c r="B57" s="613" t="s">
        <v>1002</v>
      </c>
      <c r="C57" s="616"/>
      <c r="D57" s="617"/>
      <c r="E57" s="576"/>
      <c r="F57" s="576"/>
      <c r="G57" s="576"/>
    </row>
    <row r="58" spans="1:7" x14ac:dyDescent="0.25">
      <c r="A58" s="612"/>
      <c r="B58" s="618" t="s">
        <v>1003</v>
      </c>
      <c r="C58" s="616"/>
      <c r="D58" s="576"/>
      <c r="E58" s="576"/>
      <c r="F58" s="576"/>
      <c r="G58" s="576"/>
    </row>
    <row r="59" spans="1:7" x14ac:dyDescent="0.25">
      <c r="A59" s="612"/>
      <c r="B59" s="613" t="s">
        <v>1004</v>
      </c>
      <c r="C59" s="616"/>
      <c r="D59" s="576"/>
      <c r="E59" s="576"/>
      <c r="F59" s="576"/>
      <c r="G59" s="576"/>
    </row>
    <row r="60" spans="1:7" x14ac:dyDescent="0.25">
      <c r="A60" s="612"/>
      <c r="B60" s="613" t="s">
        <v>1005</v>
      </c>
      <c r="C60" s="619"/>
      <c r="D60" s="619"/>
      <c r="E60" s="576"/>
      <c r="F60" s="576"/>
      <c r="G60" s="576"/>
    </row>
    <row r="61" spans="1:7" x14ac:dyDescent="0.25">
      <c r="A61" s="579"/>
      <c r="B61" s="620"/>
      <c r="C61" s="620"/>
      <c r="D61" s="620"/>
      <c r="E61" s="576"/>
      <c r="F61" s="576"/>
      <c r="G61" s="576"/>
    </row>
    <row r="62" spans="1:7" x14ac:dyDescent="0.25">
      <c r="A62" s="579"/>
      <c r="B62" s="576"/>
      <c r="C62" s="619"/>
      <c r="D62" s="619"/>
      <c r="E62" s="576"/>
      <c r="F62" s="576"/>
      <c r="G62" s="576"/>
    </row>
    <row r="63" spans="1:7" x14ac:dyDescent="0.25">
      <c r="A63" s="612"/>
      <c r="B63" s="613" t="s">
        <v>512</v>
      </c>
      <c r="C63" s="619"/>
      <c r="D63" s="619"/>
      <c r="E63" s="576"/>
      <c r="F63" s="576"/>
      <c r="G63" s="576"/>
    </row>
    <row r="64" spans="1:7" x14ac:dyDescent="0.25">
      <c r="A64" s="579"/>
      <c r="B64" s="621"/>
      <c r="C64" s="621"/>
      <c r="D64" s="621"/>
      <c r="E64" s="576"/>
      <c r="F64" s="576"/>
      <c r="G64" s="576"/>
    </row>
    <row r="65" spans="1:7" x14ac:dyDescent="0.25">
      <c r="A65" s="579" t="s">
        <v>1006</v>
      </c>
      <c r="B65" s="580" t="s">
        <v>1007</v>
      </c>
      <c r="C65" s="576"/>
      <c r="D65" s="576"/>
      <c r="E65" s="576"/>
      <c r="F65" s="576"/>
      <c r="G65" s="576"/>
    </row>
    <row r="66" spans="1:7" x14ac:dyDescent="0.25">
      <c r="A66" s="579"/>
      <c r="B66" s="580"/>
      <c r="C66" s="576"/>
      <c r="D66" s="576"/>
      <c r="E66" s="576"/>
      <c r="F66" s="576"/>
      <c r="G66" s="576"/>
    </row>
    <row r="67" spans="1:7" x14ac:dyDescent="0.25">
      <c r="A67" s="612"/>
      <c r="B67" s="613" t="s">
        <v>1008</v>
      </c>
      <c r="C67" s="614"/>
      <c r="D67" s="576"/>
      <c r="E67" s="576"/>
      <c r="F67" s="576"/>
      <c r="G67" s="576"/>
    </row>
    <row r="68" spans="1:7" x14ac:dyDescent="0.25">
      <c r="A68" s="612"/>
      <c r="B68" s="613" t="s">
        <v>1009</v>
      </c>
      <c r="C68" s="614"/>
      <c r="D68" s="576"/>
      <c r="E68" s="576"/>
      <c r="F68" s="576"/>
      <c r="G68" s="576"/>
    </row>
    <row r="69" spans="1:7" x14ac:dyDescent="0.25">
      <c r="A69" s="612" t="s">
        <v>141</v>
      </c>
      <c r="B69" s="613" t="s">
        <v>576</v>
      </c>
      <c r="C69" s="614"/>
      <c r="D69" s="576"/>
      <c r="E69" s="576"/>
      <c r="F69" s="576"/>
      <c r="G69" s="576"/>
    </row>
    <row r="70" spans="1:7" x14ac:dyDescent="0.25">
      <c r="A70" s="612"/>
      <c r="B70" s="613" t="s">
        <v>1010</v>
      </c>
      <c r="C70" s="614"/>
      <c r="D70" s="576"/>
      <c r="E70" s="576"/>
      <c r="F70" s="576"/>
      <c r="G70" s="576"/>
    </row>
    <row r="71" spans="1:7" x14ac:dyDescent="0.25">
      <c r="A71" s="612"/>
      <c r="B71" s="613" t="s">
        <v>1011</v>
      </c>
      <c r="C71" s="614"/>
      <c r="D71" s="576"/>
      <c r="E71" s="576"/>
      <c r="F71" s="576"/>
      <c r="G71" s="576"/>
    </row>
    <row r="72" spans="1:7" x14ac:dyDescent="0.25">
      <c r="A72" s="612" t="s">
        <v>141</v>
      </c>
      <c r="B72" s="613" t="s">
        <v>1012</v>
      </c>
      <c r="C72" s="614"/>
      <c r="D72" s="576"/>
      <c r="E72" s="576"/>
      <c r="F72" s="576"/>
      <c r="G72" s="576"/>
    </row>
    <row r="73" spans="1:7" x14ac:dyDescent="0.25">
      <c r="A73" s="612" t="s">
        <v>141</v>
      </c>
      <c r="B73" s="613" t="s">
        <v>1013</v>
      </c>
      <c r="C73" s="614"/>
      <c r="D73" s="576"/>
      <c r="E73" s="576"/>
      <c r="F73" s="576"/>
      <c r="G73" s="576"/>
    </row>
    <row r="74" spans="1:7" x14ac:dyDescent="0.25">
      <c r="A74" s="612" t="s">
        <v>141</v>
      </c>
      <c r="B74" s="613" t="s">
        <v>1014</v>
      </c>
      <c r="C74" s="614"/>
      <c r="D74" s="576"/>
      <c r="E74" s="576"/>
      <c r="F74" s="576"/>
      <c r="G74" s="576"/>
    </row>
    <row r="75" spans="1:7" x14ac:dyDescent="0.25">
      <c r="A75" s="612" t="s">
        <v>141</v>
      </c>
      <c r="B75" s="613" t="s">
        <v>1015</v>
      </c>
      <c r="C75" s="614"/>
      <c r="D75" s="576"/>
      <c r="E75" s="576"/>
      <c r="F75" s="576"/>
      <c r="G75" s="576"/>
    </row>
    <row r="76" spans="1:7" ht="79.2" x14ac:dyDescent="0.25">
      <c r="A76" s="612" t="s">
        <v>141</v>
      </c>
      <c r="B76" s="622" t="s">
        <v>1016</v>
      </c>
      <c r="C76" s="614"/>
      <c r="D76" s="576"/>
      <c r="E76" s="576"/>
      <c r="F76" s="576"/>
      <c r="G76" s="576"/>
    </row>
    <row r="77" spans="1:7" ht="105.6" x14ac:dyDescent="0.25">
      <c r="A77" s="612" t="s">
        <v>141</v>
      </c>
      <c r="B77" s="622" t="s">
        <v>1017</v>
      </c>
      <c r="C77" s="614"/>
      <c r="D77" s="576"/>
      <c r="E77" s="576"/>
      <c r="F77" s="576"/>
      <c r="G77" s="576"/>
    </row>
    <row r="78" spans="1:7" x14ac:dyDescent="0.25">
      <c r="A78" s="612"/>
      <c r="B78" s="613" t="s">
        <v>1018</v>
      </c>
      <c r="C78" s="614"/>
      <c r="D78" s="576"/>
      <c r="E78" s="576"/>
      <c r="F78" s="576"/>
      <c r="G78" s="576"/>
    </row>
    <row r="79" spans="1:7" x14ac:dyDescent="0.25">
      <c r="A79" s="623" t="s">
        <v>1006</v>
      </c>
      <c r="B79" s="624" t="s">
        <v>1018</v>
      </c>
      <c r="C79" s="625"/>
      <c r="D79" s="576"/>
      <c r="E79" s="576"/>
      <c r="F79" s="576"/>
      <c r="G79" s="576"/>
    </row>
    <row r="80" spans="1:7" x14ac:dyDescent="0.25">
      <c r="A80" s="626"/>
      <c r="B80" s="624"/>
      <c r="C80" s="624"/>
      <c r="D80" s="576"/>
      <c r="E80" s="576"/>
      <c r="F80" s="576"/>
      <c r="G80" s="576"/>
    </row>
    <row r="81" spans="1:7" x14ac:dyDescent="0.25">
      <c r="A81" s="626"/>
      <c r="B81" s="624"/>
      <c r="C81" s="624"/>
      <c r="D81" s="576"/>
      <c r="E81" s="576"/>
      <c r="F81" s="576"/>
      <c r="G81" s="576"/>
    </row>
    <row r="82" spans="1:7" x14ac:dyDescent="0.25">
      <c r="A82" s="577"/>
      <c r="B82" s="576"/>
      <c r="C82" s="576"/>
      <c r="D82" s="576"/>
      <c r="E82" s="576"/>
      <c r="F82" s="576"/>
      <c r="G82" s="576"/>
    </row>
    <row r="83" spans="1:7" x14ac:dyDescent="0.25">
      <c r="A83" s="577"/>
      <c r="B83" s="576"/>
      <c r="C83" s="576"/>
      <c r="D83" s="576"/>
      <c r="E83" s="576"/>
      <c r="F83" s="576"/>
      <c r="G83" s="576"/>
    </row>
    <row r="84" spans="1:7" x14ac:dyDescent="0.25">
      <c r="A84" s="577"/>
      <c r="B84" s="576"/>
      <c r="C84" s="576"/>
      <c r="D84" s="576"/>
      <c r="E84" s="576"/>
      <c r="F84" s="576"/>
      <c r="G84" s="576"/>
    </row>
    <row r="85" spans="1:7" x14ac:dyDescent="0.25">
      <c r="A85" s="577"/>
      <c r="B85" s="576"/>
      <c r="C85" s="576"/>
      <c r="D85" s="576"/>
      <c r="E85" s="576"/>
      <c r="F85" s="576"/>
      <c r="G85" s="576"/>
    </row>
    <row r="86" spans="1:7" x14ac:dyDescent="0.25">
      <c r="A86" s="577"/>
      <c r="B86" s="576"/>
      <c r="C86" s="576"/>
      <c r="D86" s="576"/>
      <c r="E86" s="576"/>
      <c r="F86" s="576"/>
      <c r="G86" s="576"/>
    </row>
    <row r="87" spans="1:7" x14ac:dyDescent="0.25">
      <c r="A87" s="577"/>
      <c r="B87" s="576"/>
      <c r="C87" s="576"/>
      <c r="D87" s="576"/>
      <c r="E87" s="576"/>
      <c r="F87" s="576"/>
      <c r="G87" s="576"/>
    </row>
    <row r="88" spans="1:7" x14ac:dyDescent="0.25">
      <c r="A88" s="577"/>
      <c r="B88" s="576"/>
      <c r="C88" s="576"/>
      <c r="D88" s="576"/>
      <c r="E88" s="576"/>
      <c r="F88" s="576"/>
      <c r="G88" s="576"/>
    </row>
  </sheetData>
  <mergeCells count="27">
    <mergeCell ref="D55:D57"/>
    <mergeCell ref="B61:D61"/>
    <mergeCell ref="B64:D64"/>
    <mergeCell ref="D35:E35"/>
    <mergeCell ref="B36:D36"/>
    <mergeCell ref="B37:D37"/>
    <mergeCell ref="B38:D38"/>
    <mergeCell ref="B39:D39"/>
    <mergeCell ref="B41:D41"/>
    <mergeCell ref="D29:E29"/>
    <mergeCell ref="D30:E30"/>
    <mergeCell ref="D31:E31"/>
    <mergeCell ref="D32:E32"/>
    <mergeCell ref="D33:E33"/>
    <mergeCell ref="D34:E34"/>
    <mergeCell ref="D23:E23"/>
    <mergeCell ref="D24:E24"/>
    <mergeCell ref="D25:E25"/>
    <mergeCell ref="D26:E26"/>
    <mergeCell ref="D27:E27"/>
    <mergeCell ref="D28:E28"/>
    <mergeCell ref="A1:D1"/>
    <mergeCell ref="C2:D2"/>
    <mergeCell ref="B13:B14"/>
    <mergeCell ref="B17:D17"/>
    <mergeCell ref="B19:D19"/>
    <mergeCell ref="B20:D20"/>
  </mergeCells>
  <hyperlinks>
    <hyperlink ref="D29" r:id="rId1" xr:uid="{BAB9D9FD-0546-49FE-B15C-76705B86C6D1}"/>
    <hyperlink ref="D35" r:id="rId2" xr:uid="{AB49FFAD-E75E-4A23-A253-E03A84B4521A}"/>
    <hyperlink ref="D11" r:id="rId3" display="mailto:rlhopkins@vt.edu" xr:uid="{3638ADFE-939D-4FF3-B735-BF9FF95BB386}"/>
    <hyperlink ref="B17" r:id="rId4" xr:uid="{390467DD-AE7A-4229-9145-8549537F7905}"/>
    <hyperlink ref="B37" r:id="rId5" xr:uid="{5B424E6F-59A9-482D-B068-E40A19188748}"/>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B30F4-3FEB-4C1C-96CB-B9B38EB45C72}">
  <dimension ref="A1:G46"/>
  <sheetViews>
    <sheetView workbookViewId="0">
      <selection activeCell="B5" sqref="B5"/>
    </sheetView>
  </sheetViews>
  <sheetFormatPr defaultRowHeight="13.2" x14ac:dyDescent="0.25"/>
  <cols>
    <col min="1" max="1" width="3" bestFit="1" customWidth="1"/>
    <col min="2" max="2" width="53.21875" bestFit="1" customWidth="1"/>
    <col min="4" max="4" width="8.44140625" bestFit="1" customWidth="1"/>
    <col min="5" max="5" width="8.77734375" bestFit="1" customWidth="1"/>
    <col min="6" max="6" width="8.5546875" bestFit="1" customWidth="1"/>
  </cols>
  <sheetData>
    <row r="1" spans="1:7" ht="17.399999999999999" x14ac:dyDescent="0.25">
      <c r="A1" s="412" t="s">
        <v>570</v>
      </c>
      <c r="B1" s="412"/>
      <c r="C1" s="412"/>
      <c r="D1" s="412"/>
      <c r="E1" s="412"/>
      <c r="F1" s="412"/>
      <c r="G1" s="112"/>
    </row>
    <row r="2" spans="1:7" x14ac:dyDescent="0.25">
      <c r="A2" s="113"/>
      <c r="B2" s="112"/>
      <c r="C2" s="112"/>
      <c r="D2" s="112"/>
      <c r="E2" s="112"/>
      <c r="F2" s="112"/>
      <c r="G2" s="112"/>
    </row>
    <row r="3" spans="1:7" x14ac:dyDescent="0.25">
      <c r="A3" s="307" t="s">
        <v>571</v>
      </c>
      <c r="B3" s="413" t="s">
        <v>572</v>
      </c>
      <c r="C3" s="112"/>
      <c r="D3" s="112"/>
      <c r="E3" s="112"/>
      <c r="F3" s="112"/>
      <c r="G3" s="112"/>
    </row>
    <row r="4" spans="1:7" x14ac:dyDescent="0.25">
      <c r="A4" s="222"/>
      <c r="B4" s="243" t="s">
        <v>573</v>
      </c>
      <c r="C4" s="243"/>
      <c r="D4" s="243"/>
      <c r="E4" s="243"/>
      <c r="F4" s="243"/>
      <c r="G4" s="382"/>
    </row>
    <row r="5" spans="1:7" ht="53.4" thickBot="1" x14ac:dyDescent="0.3">
      <c r="A5" s="307"/>
      <c r="B5" s="334" t="s">
        <v>574</v>
      </c>
      <c r="C5" s="334" t="s">
        <v>575</v>
      </c>
      <c r="D5" s="334" t="s">
        <v>576</v>
      </c>
      <c r="E5" s="334" t="s">
        <v>577</v>
      </c>
      <c r="F5" s="334" t="s">
        <v>578</v>
      </c>
      <c r="G5" s="112"/>
    </row>
    <row r="6" spans="1:7" ht="27" thickBot="1" x14ac:dyDescent="0.3">
      <c r="A6" s="307"/>
      <c r="B6" s="414" t="s">
        <v>579</v>
      </c>
      <c r="C6" s="415"/>
      <c r="D6" s="416">
        <v>1</v>
      </c>
      <c r="E6" s="416">
        <f>4.1/100</f>
        <v>4.0999999999999995E-2</v>
      </c>
      <c r="F6" s="417" t="s">
        <v>580</v>
      </c>
      <c r="G6" s="112"/>
    </row>
    <row r="7" spans="1:7" ht="66.599999999999994" thickBot="1" x14ac:dyDescent="0.3">
      <c r="A7" s="307"/>
      <c r="B7" s="418" t="s">
        <v>581</v>
      </c>
      <c r="C7" s="419"/>
      <c r="D7" s="419"/>
      <c r="E7" s="420">
        <f>3.24/100</f>
        <v>3.2400000000000005E-2</v>
      </c>
      <c r="F7" s="421" t="s">
        <v>582</v>
      </c>
      <c r="G7" s="112"/>
    </row>
    <row r="8" spans="1:7" ht="27" thickBot="1" x14ac:dyDescent="0.3">
      <c r="A8" s="307"/>
      <c r="B8" s="422" t="s">
        <v>583</v>
      </c>
      <c r="C8" s="419"/>
      <c r="D8" s="419"/>
      <c r="E8" s="420">
        <f>1.9/100</f>
        <v>1.9E-2</v>
      </c>
      <c r="F8" s="421" t="s">
        <v>584</v>
      </c>
      <c r="G8" s="112"/>
    </row>
    <row r="9" spans="1:7" ht="66.599999999999994" thickBot="1" x14ac:dyDescent="0.3">
      <c r="A9" s="307"/>
      <c r="B9" s="418" t="s">
        <v>585</v>
      </c>
      <c r="C9" s="419"/>
      <c r="D9" s="419"/>
      <c r="E9" s="419"/>
      <c r="F9" s="421" t="s">
        <v>586</v>
      </c>
      <c r="G9" s="112"/>
    </row>
    <row r="10" spans="1:7" ht="40.200000000000003" thickBot="1" x14ac:dyDescent="0.3">
      <c r="A10" s="307"/>
      <c r="B10" s="422" t="s">
        <v>587</v>
      </c>
      <c r="C10" s="419"/>
      <c r="D10" s="419"/>
      <c r="E10" s="423">
        <f>3.44/100</f>
        <v>3.44E-2</v>
      </c>
      <c r="F10" s="421" t="s">
        <v>588</v>
      </c>
      <c r="G10" s="112"/>
    </row>
    <row r="11" spans="1:7" ht="53.4" thickBot="1" x14ac:dyDescent="0.3">
      <c r="A11" s="307"/>
      <c r="B11" s="422" t="s">
        <v>589</v>
      </c>
      <c r="C11" s="419"/>
      <c r="D11" s="419"/>
      <c r="E11" s="419"/>
      <c r="F11" s="424">
        <v>10</v>
      </c>
      <c r="G11" s="112"/>
    </row>
    <row r="12" spans="1:7" ht="66.599999999999994" thickBot="1" x14ac:dyDescent="0.3">
      <c r="A12" s="307"/>
      <c r="B12" s="422" t="s">
        <v>590</v>
      </c>
      <c r="C12" s="419"/>
      <c r="D12" s="419"/>
      <c r="E12" s="423">
        <f>5.06/100</f>
        <v>5.0599999999999999E-2</v>
      </c>
      <c r="F12" s="424">
        <v>11</v>
      </c>
      <c r="G12" s="112"/>
    </row>
    <row r="13" spans="1:7" ht="53.4" thickBot="1" x14ac:dyDescent="0.3">
      <c r="A13" s="307"/>
      <c r="B13" s="422" t="s">
        <v>591</v>
      </c>
      <c r="C13" s="419"/>
      <c r="D13" s="419"/>
      <c r="E13" s="419"/>
      <c r="F13" s="424">
        <v>12</v>
      </c>
      <c r="G13" s="112"/>
    </row>
    <row r="14" spans="1:7" ht="27" thickBot="1" x14ac:dyDescent="0.3">
      <c r="A14" s="307"/>
      <c r="B14" s="422" t="s">
        <v>592</v>
      </c>
      <c r="C14" s="419"/>
      <c r="D14" s="419"/>
      <c r="E14" s="419"/>
      <c r="F14" s="424">
        <v>13</v>
      </c>
      <c r="G14" s="112"/>
    </row>
    <row r="15" spans="1:7" ht="27" thickBot="1" x14ac:dyDescent="0.3">
      <c r="A15" s="307"/>
      <c r="B15" s="422" t="s">
        <v>593</v>
      </c>
      <c r="C15" s="419"/>
      <c r="D15" s="419"/>
      <c r="E15" s="423">
        <f>23.32/100</f>
        <v>0.23319999999999999</v>
      </c>
      <c r="F15" s="424">
        <v>14</v>
      </c>
      <c r="G15" s="112"/>
    </row>
    <row r="16" spans="1:7" ht="53.4" thickBot="1" x14ac:dyDescent="0.3">
      <c r="A16" s="307"/>
      <c r="B16" s="422" t="s">
        <v>594</v>
      </c>
      <c r="C16" s="419"/>
      <c r="D16" s="419"/>
      <c r="E16" s="423">
        <f>0.62/100</f>
        <v>6.1999999999999998E-3</v>
      </c>
      <c r="F16" s="424">
        <v>15</v>
      </c>
      <c r="G16" s="112"/>
    </row>
    <row r="17" spans="1:7" ht="79.8" thickBot="1" x14ac:dyDescent="0.3">
      <c r="A17" s="307"/>
      <c r="B17" s="418" t="s">
        <v>595</v>
      </c>
      <c r="C17" s="419"/>
      <c r="D17" s="419"/>
      <c r="E17" s="423">
        <v>5.1999999999999998E-3</v>
      </c>
      <c r="F17" s="424">
        <v>16</v>
      </c>
      <c r="G17" s="112"/>
    </row>
    <row r="18" spans="1:7" ht="66.599999999999994" thickBot="1" x14ac:dyDescent="0.3">
      <c r="A18" s="307"/>
      <c r="B18" s="422" t="s">
        <v>596</v>
      </c>
      <c r="C18" s="419"/>
      <c r="D18" s="419"/>
      <c r="E18" s="423">
        <v>8.1100000000000005E-2</v>
      </c>
      <c r="F18" s="424">
        <v>19</v>
      </c>
      <c r="G18" s="112"/>
    </row>
    <row r="19" spans="1:7" ht="27" thickBot="1" x14ac:dyDescent="0.3">
      <c r="A19" s="307"/>
      <c r="B19" s="422" t="s">
        <v>597</v>
      </c>
      <c r="C19" s="419"/>
      <c r="D19" s="419"/>
      <c r="E19" s="423"/>
      <c r="F19" s="424">
        <v>22</v>
      </c>
      <c r="G19" s="112"/>
    </row>
    <row r="20" spans="1:7" ht="13.8" thickBot="1" x14ac:dyDescent="0.3">
      <c r="A20" s="307"/>
      <c r="B20" s="422" t="s">
        <v>167</v>
      </c>
      <c r="C20" s="419"/>
      <c r="D20" s="419"/>
      <c r="E20" s="423">
        <v>8.5000000000000006E-3</v>
      </c>
      <c r="F20" s="424">
        <v>23</v>
      </c>
      <c r="G20" s="112"/>
    </row>
    <row r="21" spans="1:7" ht="53.4" thickBot="1" x14ac:dyDescent="0.3">
      <c r="A21" s="307"/>
      <c r="B21" s="422" t="s">
        <v>598</v>
      </c>
      <c r="C21" s="419"/>
      <c r="D21" s="419"/>
      <c r="E21" s="423"/>
      <c r="F21" s="424">
        <v>24</v>
      </c>
      <c r="G21" s="112"/>
    </row>
    <row r="22" spans="1:7" ht="27" thickBot="1" x14ac:dyDescent="0.3">
      <c r="A22" s="307"/>
      <c r="B22" s="422" t="s">
        <v>599</v>
      </c>
      <c r="C22" s="419"/>
      <c r="D22" s="419"/>
      <c r="E22" s="423"/>
      <c r="F22" s="424">
        <v>25</v>
      </c>
      <c r="G22" s="112"/>
    </row>
    <row r="23" spans="1:7" ht="40.200000000000003" thickBot="1" x14ac:dyDescent="0.3">
      <c r="A23" s="307"/>
      <c r="B23" s="422" t="s">
        <v>600</v>
      </c>
      <c r="C23" s="419"/>
      <c r="D23" s="419"/>
      <c r="E23" s="423">
        <v>8.4699999999999998E-2</v>
      </c>
      <c r="F23" s="424">
        <v>26</v>
      </c>
      <c r="G23" s="112"/>
    </row>
    <row r="24" spans="1:7" ht="40.200000000000003" thickBot="1" x14ac:dyDescent="0.3">
      <c r="A24" s="307"/>
      <c r="B24" s="422" t="s">
        <v>601</v>
      </c>
      <c r="C24" s="419"/>
      <c r="D24" s="419"/>
      <c r="E24" s="423">
        <v>2.6800000000000001E-2</v>
      </c>
      <c r="F24" s="424">
        <v>27</v>
      </c>
      <c r="G24" s="112"/>
    </row>
    <row r="25" spans="1:7" ht="79.8" thickBot="1" x14ac:dyDescent="0.3">
      <c r="A25" s="307"/>
      <c r="B25" s="422" t="s">
        <v>602</v>
      </c>
      <c r="C25" s="419"/>
      <c r="D25" s="419"/>
      <c r="E25" s="423"/>
      <c r="F25" s="424" t="s">
        <v>603</v>
      </c>
      <c r="G25" s="112"/>
    </row>
    <row r="26" spans="1:7" ht="40.200000000000003" thickBot="1" x14ac:dyDescent="0.3">
      <c r="A26" s="307"/>
      <c r="B26" s="422" t="s">
        <v>604</v>
      </c>
      <c r="C26" s="419"/>
      <c r="D26" s="419"/>
      <c r="E26" s="423"/>
      <c r="F26" s="424">
        <v>30</v>
      </c>
      <c r="G26" s="112"/>
    </row>
    <row r="27" spans="1:7" ht="53.4" thickBot="1" x14ac:dyDescent="0.3">
      <c r="A27" s="307"/>
      <c r="B27" s="422" t="s">
        <v>605</v>
      </c>
      <c r="C27" s="419"/>
      <c r="D27" s="419"/>
      <c r="E27" s="423"/>
      <c r="F27" s="424">
        <v>31</v>
      </c>
      <c r="G27" s="112"/>
    </row>
    <row r="28" spans="1:7" ht="53.4" thickBot="1" x14ac:dyDescent="0.3">
      <c r="A28" s="307"/>
      <c r="B28" s="422" t="s">
        <v>606</v>
      </c>
      <c r="C28" s="419"/>
      <c r="D28" s="419"/>
      <c r="E28" s="423">
        <v>3.8999999999999998E-3</v>
      </c>
      <c r="F28" s="424">
        <v>38</v>
      </c>
      <c r="G28" s="112"/>
    </row>
    <row r="29" spans="1:7" ht="53.4" thickBot="1" x14ac:dyDescent="0.3">
      <c r="A29" s="307"/>
      <c r="B29" s="422" t="s">
        <v>607</v>
      </c>
      <c r="C29" s="419"/>
      <c r="D29" s="419"/>
      <c r="E29" s="423"/>
      <c r="F29" s="424">
        <v>39</v>
      </c>
      <c r="G29" s="112"/>
    </row>
    <row r="30" spans="1:7" ht="27" thickBot="1" x14ac:dyDescent="0.3">
      <c r="A30" s="307"/>
      <c r="B30" s="422" t="s">
        <v>608</v>
      </c>
      <c r="C30" s="419"/>
      <c r="D30" s="419"/>
      <c r="E30" s="423">
        <v>1.84E-2</v>
      </c>
      <c r="F30" s="424">
        <v>40</v>
      </c>
      <c r="G30" s="112"/>
    </row>
    <row r="31" spans="1:7" ht="40.200000000000003" thickBot="1" x14ac:dyDescent="0.3">
      <c r="A31" s="307"/>
      <c r="B31" s="422" t="s">
        <v>609</v>
      </c>
      <c r="C31" s="419"/>
      <c r="D31" s="419"/>
      <c r="E31" s="423"/>
      <c r="F31" s="424">
        <v>41</v>
      </c>
      <c r="G31" s="112"/>
    </row>
    <row r="32" spans="1:7" ht="27" thickBot="1" x14ac:dyDescent="0.3">
      <c r="A32" s="307"/>
      <c r="B32" s="422" t="s">
        <v>610</v>
      </c>
      <c r="C32" s="419"/>
      <c r="D32" s="419"/>
      <c r="E32" s="423">
        <v>3.15E-2</v>
      </c>
      <c r="F32" s="424">
        <v>42</v>
      </c>
      <c r="G32" s="112"/>
    </row>
    <row r="33" spans="1:7" ht="132.6" thickBot="1" x14ac:dyDescent="0.3">
      <c r="A33" s="307"/>
      <c r="B33" s="425" t="s">
        <v>611</v>
      </c>
      <c r="C33" s="419"/>
      <c r="D33" s="419"/>
      <c r="E33" s="423"/>
      <c r="F33" s="424">
        <v>43</v>
      </c>
      <c r="G33" s="112"/>
    </row>
    <row r="34" spans="1:7" ht="66.599999999999994" thickBot="1" x14ac:dyDescent="0.3">
      <c r="A34" s="307"/>
      <c r="B34" s="422" t="s">
        <v>612</v>
      </c>
      <c r="C34" s="419"/>
      <c r="D34" s="419"/>
      <c r="E34" s="423">
        <v>3.3E-3</v>
      </c>
      <c r="F34" s="424">
        <v>44</v>
      </c>
      <c r="G34" s="112"/>
    </row>
    <row r="35" spans="1:7" ht="27" thickBot="1" x14ac:dyDescent="0.3">
      <c r="A35" s="307"/>
      <c r="B35" s="422" t="s">
        <v>613</v>
      </c>
      <c r="C35" s="419"/>
      <c r="D35" s="419"/>
      <c r="E35" s="423">
        <v>8.6400000000000005E-2</v>
      </c>
      <c r="F35" s="424">
        <v>45</v>
      </c>
      <c r="G35" s="112"/>
    </row>
    <row r="36" spans="1:7" ht="40.200000000000003" thickBot="1" x14ac:dyDescent="0.3">
      <c r="A36" s="307"/>
      <c r="B36" s="422" t="s">
        <v>614</v>
      </c>
      <c r="C36" s="419"/>
      <c r="D36" s="419"/>
      <c r="E36" s="423"/>
      <c r="F36" s="424">
        <v>46</v>
      </c>
      <c r="G36" s="112"/>
    </row>
    <row r="37" spans="1:7" ht="66.599999999999994" thickBot="1" x14ac:dyDescent="0.3">
      <c r="A37" s="307"/>
      <c r="B37" s="422" t="s">
        <v>615</v>
      </c>
      <c r="C37" s="419"/>
      <c r="D37" s="419"/>
      <c r="E37" s="423"/>
      <c r="F37" s="424">
        <v>47</v>
      </c>
      <c r="G37" s="112"/>
    </row>
    <row r="38" spans="1:7" ht="40.200000000000003" thickBot="1" x14ac:dyDescent="0.3">
      <c r="A38" s="307"/>
      <c r="B38" s="422" t="s">
        <v>616</v>
      </c>
      <c r="C38" s="419"/>
      <c r="D38" s="419"/>
      <c r="E38" s="423"/>
      <c r="F38" s="424">
        <v>48</v>
      </c>
      <c r="G38" s="112"/>
    </row>
    <row r="39" spans="1:7" ht="53.4" thickBot="1" x14ac:dyDescent="0.3">
      <c r="A39" s="307"/>
      <c r="B39" s="422" t="s">
        <v>617</v>
      </c>
      <c r="C39" s="419"/>
      <c r="D39" s="419"/>
      <c r="E39" s="423"/>
      <c r="F39" s="424">
        <v>49</v>
      </c>
      <c r="G39" s="112"/>
    </row>
    <row r="40" spans="1:7" ht="53.4" thickBot="1" x14ac:dyDescent="0.3">
      <c r="A40" s="307"/>
      <c r="B40" s="422" t="s">
        <v>618</v>
      </c>
      <c r="C40" s="419"/>
      <c r="D40" s="419"/>
      <c r="E40" s="423">
        <v>2.2200000000000001E-2</v>
      </c>
      <c r="F40" s="424">
        <v>50</v>
      </c>
      <c r="G40" s="112"/>
    </row>
    <row r="41" spans="1:7" ht="66.599999999999994" thickBot="1" x14ac:dyDescent="0.3">
      <c r="A41" s="307"/>
      <c r="B41" s="422" t="s">
        <v>619</v>
      </c>
      <c r="C41" s="419"/>
      <c r="D41" s="419"/>
      <c r="E41" s="423"/>
      <c r="F41" s="424">
        <v>51</v>
      </c>
      <c r="G41" s="112"/>
    </row>
    <row r="42" spans="1:7" ht="27" thickBot="1" x14ac:dyDescent="0.3">
      <c r="A42" s="307"/>
      <c r="B42" s="422" t="s">
        <v>620</v>
      </c>
      <c r="C42" s="419"/>
      <c r="D42" s="419"/>
      <c r="E42" s="423">
        <v>0.2024</v>
      </c>
      <c r="F42" s="424">
        <v>52</v>
      </c>
      <c r="G42" s="112"/>
    </row>
    <row r="43" spans="1:7" ht="13.8" thickBot="1" x14ac:dyDescent="0.3">
      <c r="A43" s="307"/>
      <c r="B43" s="422" t="s">
        <v>173</v>
      </c>
      <c r="C43" s="419"/>
      <c r="D43" s="419"/>
      <c r="E43" s="423">
        <v>8.8000000000000005E-3</v>
      </c>
      <c r="F43" s="424">
        <v>54</v>
      </c>
      <c r="G43" s="112"/>
    </row>
    <row r="44" spans="1:7" x14ac:dyDescent="0.25">
      <c r="A44" s="307"/>
      <c r="B44" s="339" t="s">
        <v>621</v>
      </c>
      <c r="C44" s="426"/>
      <c r="D44" s="426"/>
      <c r="E44" s="426"/>
      <c r="F44" s="427"/>
      <c r="G44" s="112"/>
    </row>
    <row r="45" spans="1:7" x14ac:dyDescent="0.25">
      <c r="A45" s="307"/>
      <c r="B45" s="339" t="s">
        <v>622</v>
      </c>
      <c r="C45" s="428">
        <f>SUM(C6:C44)</f>
        <v>0</v>
      </c>
      <c r="D45" s="428">
        <f>SUM(D6:D44)</f>
        <v>1</v>
      </c>
      <c r="E45" s="428">
        <f>SUM(E6:E44)</f>
        <v>0.99999999999999989</v>
      </c>
      <c r="F45" s="185"/>
      <c r="G45" s="112"/>
    </row>
    <row r="46" spans="1:7" x14ac:dyDescent="0.25">
      <c r="A46" s="113"/>
      <c r="B46" s="112"/>
      <c r="C46" s="112"/>
      <c r="D46" s="112"/>
      <c r="E46" s="112"/>
      <c r="F46" s="112"/>
      <c r="G46" s="112"/>
    </row>
  </sheetData>
  <mergeCells count="2">
    <mergeCell ref="A1:F1"/>
    <mergeCell ref="B4:F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13C84-507D-476D-AB4E-EC2CD722E307}">
  <dimension ref="A1:IV159"/>
  <sheetViews>
    <sheetView showGridLines="0" showRowColHeaders="0" showRuler="0" topLeftCell="A61" zoomScaleNormal="100" workbookViewId="0">
      <selection activeCell="B68" sqref="B68"/>
    </sheetView>
  </sheetViews>
  <sheetFormatPr defaultColWidth="0" defaultRowHeight="12.75" customHeight="1" zeroHeight="1" x14ac:dyDescent="0.25"/>
  <cols>
    <col min="1" max="1" width="4.44140625" style="2" customWidth="1"/>
    <col min="2" max="2" width="27.88671875" style="1" customWidth="1"/>
    <col min="3" max="3" width="14.109375" style="1" customWidth="1"/>
    <col min="4" max="4" width="14.6640625" style="1" customWidth="1"/>
    <col min="5" max="6" width="15.44140625" style="1" customWidth="1"/>
    <col min="7" max="7" width="0.6640625" style="1" customWidth="1"/>
    <col min="8" max="16384" width="0" style="1" hidden="1"/>
  </cols>
  <sheetData>
    <row r="1" spans="1:6" ht="17.399999999999999" x14ac:dyDescent="0.25">
      <c r="A1" s="69" t="s">
        <v>0</v>
      </c>
      <c r="B1" s="69"/>
      <c r="C1" s="69"/>
      <c r="D1" s="69"/>
      <c r="E1" s="69"/>
      <c r="F1" s="69"/>
    </row>
    <row r="2" spans="1:6" ht="13.2" x14ac:dyDescent="0.25"/>
    <row r="3" spans="1:6" ht="14.25" customHeight="1" x14ac:dyDescent="0.25">
      <c r="A3" s="3" t="s">
        <v>1</v>
      </c>
      <c r="B3" s="70" t="s">
        <v>2</v>
      </c>
      <c r="C3" s="71"/>
      <c r="D3" s="71"/>
      <c r="E3" s="71"/>
      <c r="F3" s="71"/>
    </row>
    <row r="4" spans="1:6" ht="26.25" customHeight="1" x14ac:dyDescent="0.25">
      <c r="A4" s="3"/>
      <c r="B4" s="71" t="s">
        <v>100</v>
      </c>
      <c r="C4" s="71"/>
      <c r="D4" s="71"/>
      <c r="E4" s="71"/>
      <c r="F4" s="71"/>
    </row>
    <row r="5" spans="1:6" ht="28.5" customHeight="1" x14ac:dyDescent="0.25">
      <c r="A5" s="3"/>
      <c r="B5" s="72" t="s">
        <v>101</v>
      </c>
      <c r="C5" s="72"/>
      <c r="D5" s="72"/>
      <c r="E5" s="72"/>
      <c r="F5" s="72"/>
    </row>
    <row r="6" spans="1:6" ht="13.2" x14ac:dyDescent="0.25">
      <c r="A6" s="3"/>
      <c r="B6" s="73"/>
      <c r="C6" s="75" t="s">
        <v>3</v>
      </c>
      <c r="D6" s="75"/>
      <c r="E6" s="75" t="s">
        <v>4</v>
      </c>
      <c r="F6" s="75"/>
    </row>
    <row r="7" spans="1:6" ht="13.2" x14ac:dyDescent="0.25">
      <c r="A7" s="3"/>
      <c r="B7" s="74"/>
      <c r="C7" s="4" t="s">
        <v>5</v>
      </c>
      <c r="D7" s="5" t="s">
        <v>6</v>
      </c>
      <c r="E7" s="4" t="s">
        <v>5</v>
      </c>
      <c r="F7" s="5" t="s">
        <v>6</v>
      </c>
    </row>
    <row r="8" spans="1:6" ht="13.2" x14ac:dyDescent="0.25">
      <c r="A8" s="3"/>
      <c r="B8" s="6" t="s">
        <v>7</v>
      </c>
      <c r="C8" s="7"/>
      <c r="D8" s="7"/>
      <c r="E8" s="7"/>
      <c r="F8" s="8"/>
    </row>
    <row r="9" spans="1:6" ht="26.4" x14ac:dyDescent="0.25">
      <c r="A9" s="3"/>
      <c r="B9" s="9" t="s">
        <v>8</v>
      </c>
      <c r="C9" s="10">
        <v>3783</v>
      </c>
      <c r="D9" s="11">
        <v>2996</v>
      </c>
      <c r="E9" s="11">
        <v>17</v>
      </c>
      <c r="F9" s="11">
        <v>13</v>
      </c>
    </row>
    <row r="10" spans="1:6" ht="13.2" x14ac:dyDescent="0.25">
      <c r="A10" s="3"/>
      <c r="B10" s="12" t="s">
        <v>9</v>
      </c>
      <c r="C10" s="11">
        <v>503</v>
      </c>
      <c r="D10" s="11">
        <v>256</v>
      </c>
      <c r="E10" s="11">
        <v>20</v>
      </c>
      <c r="F10" s="11">
        <v>5</v>
      </c>
    </row>
    <row r="11" spans="1:6" ht="13.2" x14ac:dyDescent="0.25">
      <c r="A11" s="3"/>
      <c r="B11" s="12" t="s">
        <v>10</v>
      </c>
      <c r="C11" s="11">
        <v>12203</v>
      </c>
      <c r="D11" s="11">
        <v>9188</v>
      </c>
      <c r="E11" s="11">
        <v>518</v>
      </c>
      <c r="F11" s="11">
        <v>248</v>
      </c>
    </row>
    <row r="12" spans="1:6" ht="13.2" x14ac:dyDescent="0.25">
      <c r="A12" s="3"/>
      <c r="B12" s="13" t="s">
        <v>11</v>
      </c>
      <c r="C12" s="14">
        <f>SUM(C9:C11)</f>
        <v>16489</v>
      </c>
      <c r="D12" s="14">
        <f>SUM(D9:D11)</f>
        <v>12440</v>
      </c>
      <c r="E12" s="14">
        <f>SUM(E9:E11)</f>
        <v>555</v>
      </c>
      <c r="F12" s="14">
        <f>SUM(F9:F11)</f>
        <v>266</v>
      </c>
    </row>
    <row r="13" spans="1:6" ht="26.4" x14ac:dyDescent="0.25">
      <c r="A13" s="3"/>
      <c r="B13" s="9" t="s">
        <v>12</v>
      </c>
      <c r="C13" s="15">
        <v>5</v>
      </c>
      <c r="D13" s="15">
        <v>5</v>
      </c>
      <c r="E13" s="15">
        <v>0</v>
      </c>
      <c r="F13" s="15">
        <v>0</v>
      </c>
    </row>
    <row r="14" spans="1:6" ht="13.2" x14ac:dyDescent="0.25">
      <c r="A14" s="3"/>
      <c r="B14" s="13" t="s">
        <v>13</v>
      </c>
      <c r="C14" s="14">
        <f>SUM(C12:C13)</f>
        <v>16494</v>
      </c>
      <c r="D14" s="14">
        <f>SUM(D12:D13)</f>
        <v>12445</v>
      </c>
      <c r="E14" s="14">
        <f>SUM(E12:E13)</f>
        <v>555</v>
      </c>
      <c r="F14" s="14">
        <f>SUM(F12:F13)</f>
        <v>266</v>
      </c>
    </row>
    <row r="15" spans="1:6" ht="13.2" x14ac:dyDescent="0.25">
      <c r="A15" s="3"/>
      <c r="B15" s="6" t="s">
        <v>14</v>
      </c>
      <c r="C15" s="16"/>
      <c r="D15" s="16"/>
      <c r="E15" s="16"/>
      <c r="F15" s="17"/>
    </row>
    <row r="16" spans="1:6" ht="13.2" x14ac:dyDescent="0.25">
      <c r="A16" s="3"/>
      <c r="B16" s="12" t="s">
        <v>15</v>
      </c>
      <c r="C16" s="15">
        <v>956</v>
      </c>
      <c r="D16" s="15">
        <v>808</v>
      </c>
      <c r="E16" s="15">
        <v>212</v>
      </c>
      <c r="F16" s="15">
        <v>189</v>
      </c>
    </row>
    <row r="17" spans="1:6" ht="13.2" x14ac:dyDescent="0.25">
      <c r="A17" s="3"/>
      <c r="B17" s="12" t="s">
        <v>10</v>
      </c>
      <c r="C17" s="15">
        <v>2110</v>
      </c>
      <c r="D17" s="15">
        <v>1645</v>
      </c>
      <c r="E17" s="15">
        <v>972</v>
      </c>
      <c r="F17" s="15">
        <v>627</v>
      </c>
    </row>
    <row r="18" spans="1:6" ht="26.4" x14ac:dyDescent="0.25">
      <c r="A18" s="3"/>
      <c r="B18" s="9" t="s">
        <v>16</v>
      </c>
      <c r="C18" s="15"/>
      <c r="D18" s="15"/>
      <c r="E18" s="15"/>
      <c r="F18" s="15"/>
    </row>
    <row r="19" spans="1:6" ht="13.2" x14ac:dyDescent="0.25">
      <c r="A19" s="3"/>
      <c r="B19" s="13" t="s">
        <v>17</v>
      </c>
      <c r="C19" s="18">
        <f>SUM(C16:C18)</f>
        <v>3066</v>
      </c>
      <c r="D19" s="18">
        <f t="shared" ref="D19:F19" si="0">SUM(D16:D18)</f>
        <v>2453</v>
      </c>
      <c r="E19" s="18">
        <f t="shared" si="0"/>
        <v>1184</v>
      </c>
      <c r="F19" s="18">
        <f t="shared" si="0"/>
        <v>816</v>
      </c>
    </row>
    <row r="20" spans="1:6" ht="13.2" x14ac:dyDescent="0.25">
      <c r="A20" s="3"/>
      <c r="B20" s="13" t="s">
        <v>18</v>
      </c>
      <c r="C20" s="19">
        <f>SUM(C14, C19)</f>
        <v>19560</v>
      </c>
      <c r="D20" s="19">
        <f t="shared" ref="D20:F20" si="1">SUM(D14, D19)</f>
        <v>14898</v>
      </c>
      <c r="E20" s="19">
        <f t="shared" si="1"/>
        <v>1739</v>
      </c>
      <c r="F20" s="19">
        <f t="shared" si="1"/>
        <v>1082</v>
      </c>
    </row>
    <row r="21" spans="1:6" ht="13.2" x14ac:dyDescent="0.25">
      <c r="A21" s="3"/>
      <c r="B21" s="20"/>
      <c r="C21" s="21"/>
      <c r="D21" s="22"/>
      <c r="E21" s="22"/>
      <c r="F21" s="22"/>
    </row>
    <row r="22" spans="1:6" ht="13.2" x14ac:dyDescent="0.25">
      <c r="A22" s="3"/>
      <c r="B22" s="23" t="s">
        <v>19</v>
      </c>
      <c r="C22" s="24">
        <f>SUM(C14:F14)</f>
        <v>29760</v>
      </c>
      <c r="D22" s="23"/>
      <c r="E22" s="23"/>
      <c r="F22" s="25"/>
    </row>
    <row r="23" spans="1:6" ht="13.2" x14ac:dyDescent="0.25">
      <c r="A23" s="3"/>
      <c r="B23" s="26" t="s">
        <v>20</v>
      </c>
      <c r="C23" s="27">
        <f>SUM(C19:F19)</f>
        <v>7519</v>
      </c>
      <c r="D23" s="26"/>
      <c r="E23" s="26"/>
      <c r="F23" s="28"/>
    </row>
    <row r="24" spans="1:6" ht="13.2" x14ac:dyDescent="0.25">
      <c r="A24" s="3"/>
      <c r="B24" s="29" t="s">
        <v>21</v>
      </c>
      <c r="C24" s="30">
        <f>SUM(C22:C23)</f>
        <v>37279</v>
      </c>
      <c r="D24" s="29"/>
      <c r="E24" s="29"/>
      <c r="F24" s="31"/>
    </row>
    <row r="25" spans="1:6" s="23" customFormat="1" ht="22.5" customHeight="1" x14ac:dyDescent="0.25">
      <c r="A25" s="32" t="s">
        <v>22</v>
      </c>
      <c r="B25" s="76" t="s">
        <v>23</v>
      </c>
      <c r="C25" s="77"/>
      <c r="D25" s="77"/>
      <c r="E25" s="77"/>
      <c r="F25" s="77"/>
    </row>
    <row r="26" spans="1:6" ht="27.75" customHeight="1" x14ac:dyDescent="0.25">
      <c r="A26" s="3"/>
      <c r="B26" s="71" t="s">
        <v>102</v>
      </c>
      <c r="C26" s="71"/>
      <c r="D26" s="71"/>
      <c r="E26" s="71"/>
      <c r="F26" s="71"/>
    </row>
    <row r="27" spans="1:6" ht="15" customHeight="1" x14ac:dyDescent="0.25">
      <c r="A27" s="3"/>
      <c r="B27" s="71" t="s">
        <v>24</v>
      </c>
      <c r="C27" s="71"/>
      <c r="D27" s="71"/>
      <c r="E27" s="71"/>
      <c r="F27" s="71"/>
    </row>
    <row r="28" spans="1:6" ht="15.75" customHeight="1" x14ac:dyDescent="0.25">
      <c r="A28" s="3"/>
      <c r="B28" s="71" t="s">
        <v>25</v>
      </c>
      <c r="C28" s="71"/>
      <c r="D28" s="71"/>
      <c r="E28" s="71"/>
      <c r="F28" s="71"/>
    </row>
    <row r="29" spans="1:6" ht="42" customHeight="1" x14ac:dyDescent="0.25">
      <c r="A29" s="3"/>
      <c r="B29" s="71" t="s">
        <v>26</v>
      </c>
      <c r="C29" s="71"/>
      <c r="D29" s="71"/>
      <c r="E29" s="71"/>
      <c r="F29" s="71"/>
    </row>
    <row r="30" spans="1:6" ht="58.2" x14ac:dyDescent="0.25">
      <c r="A30" s="3"/>
      <c r="B30" s="68"/>
      <c r="C30" s="68"/>
      <c r="D30" s="33" t="s">
        <v>27</v>
      </c>
      <c r="E30" s="34" t="s">
        <v>28</v>
      </c>
      <c r="F30" s="34" t="s">
        <v>29</v>
      </c>
    </row>
    <row r="31" spans="1:6" ht="13.2" x14ac:dyDescent="0.25">
      <c r="A31" s="3"/>
      <c r="B31" s="79" t="s">
        <v>30</v>
      </c>
      <c r="C31" s="79"/>
      <c r="D31" s="35">
        <v>123</v>
      </c>
      <c r="E31" s="35">
        <v>1470</v>
      </c>
      <c r="F31" s="35">
        <v>1470</v>
      </c>
    </row>
    <row r="32" spans="1:6" ht="13.2" x14ac:dyDescent="0.25">
      <c r="A32" s="3"/>
      <c r="B32" s="80" t="s">
        <v>31</v>
      </c>
      <c r="C32" s="81"/>
      <c r="D32" s="35">
        <v>712</v>
      </c>
      <c r="E32" s="35">
        <v>2558</v>
      </c>
      <c r="F32" s="35">
        <v>2560</v>
      </c>
    </row>
    <row r="33" spans="1:6" ht="13.2" x14ac:dyDescent="0.25">
      <c r="A33" s="3"/>
      <c r="B33" s="82" t="s">
        <v>32</v>
      </c>
      <c r="C33" s="82"/>
      <c r="D33" s="35">
        <v>472</v>
      </c>
      <c r="E33" s="35">
        <v>1626</v>
      </c>
      <c r="F33" s="35">
        <v>1626</v>
      </c>
    </row>
    <row r="34" spans="1:6" ht="13.2" x14ac:dyDescent="0.25">
      <c r="A34" s="3"/>
      <c r="B34" s="83" t="s">
        <v>33</v>
      </c>
      <c r="C34" s="81"/>
      <c r="D34" s="35">
        <v>4038</v>
      </c>
      <c r="E34" s="35">
        <v>18214</v>
      </c>
      <c r="F34" s="35">
        <v>18220</v>
      </c>
    </row>
    <row r="35" spans="1:6" ht="15" customHeight="1" x14ac:dyDescent="0.25">
      <c r="A35" s="3"/>
      <c r="B35" s="82" t="s">
        <v>34</v>
      </c>
      <c r="C35" s="82"/>
      <c r="D35" s="35">
        <v>9</v>
      </c>
      <c r="E35" s="35">
        <v>33</v>
      </c>
      <c r="F35" s="35">
        <v>33</v>
      </c>
    </row>
    <row r="36" spans="1:6" ht="13.2" x14ac:dyDescent="0.25">
      <c r="A36" s="3"/>
      <c r="B36" s="82" t="s">
        <v>35</v>
      </c>
      <c r="C36" s="82"/>
      <c r="D36" s="35">
        <v>869</v>
      </c>
      <c r="E36" s="35">
        <v>3550</v>
      </c>
      <c r="F36" s="35">
        <v>3551</v>
      </c>
    </row>
    <row r="37" spans="1:6" ht="26.25" customHeight="1" x14ac:dyDescent="0.25">
      <c r="A37" s="3"/>
      <c r="B37" s="84" t="s">
        <v>36</v>
      </c>
      <c r="C37" s="85"/>
      <c r="D37" s="35">
        <v>13</v>
      </c>
      <c r="E37" s="35">
        <v>40</v>
      </c>
      <c r="F37" s="35">
        <v>40</v>
      </c>
    </row>
    <row r="38" spans="1:6" ht="13.2" x14ac:dyDescent="0.25">
      <c r="A38" s="3"/>
      <c r="B38" s="82" t="s">
        <v>37</v>
      </c>
      <c r="C38" s="82"/>
      <c r="D38" s="35">
        <v>348</v>
      </c>
      <c r="E38" s="35">
        <v>1536</v>
      </c>
      <c r="F38" s="35">
        <v>1536</v>
      </c>
    </row>
    <row r="39" spans="1:6" ht="13.2" x14ac:dyDescent="0.25">
      <c r="A39" s="3"/>
      <c r="B39" s="82" t="s">
        <v>38</v>
      </c>
      <c r="C39" s="82"/>
      <c r="D39" s="35">
        <v>225</v>
      </c>
      <c r="E39" s="35">
        <v>723</v>
      </c>
      <c r="F39" s="35">
        <v>724</v>
      </c>
    </row>
    <row r="40" spans="1:6" ht="13.2" x14ac:dyDescent="0.25">
      <c r="A40" s="3"/>
      <c r="B40" s="86" t="s">
        <v>39</v>
      </c>
      <c r="C40" s="86"/>
      <c r="D40" s="36">
        <f>SUM(D31:D39)</f>
        <v>6809</v>
      </c>
      <c r="E40" s="36">
        <f>SUM(E31:E39)</f>
        <v>29750</v>
      </c>
      <c r="F40" s="36">
        <f>SUM(F31:F39)</f>
        <v>29760</v>
      </c>
    </row>
    <row r="41" spans="1:6" ht="13.2" x14ac:dyDescent="0.25"/>
    <row r="42" spans="1:6" ht="15.6" x14ac:dyDescent="0.3">
      <c r="B42" s="37" t="s">
        <v>40</v>
      </c>
    </row>
    <row r="43" spans="1:6" ht="13.2" x14ac:dyDescent="0.25">
      <c r="A43" s="3" t="s">
        <v>41</v>
      </c>
      <c r="B43" s="38" t="s">
        <v>103</v>
      </c>
      <c r="F43" s="39"/>
    </row>
    <row r="44" spans="1:6" ht="13.2" x14ac:dyDescent="0.25">
      <c r="A44" s="3"/>
      <c r="B44" s="40" t="s">
        <v>42</v>
      </c>
      <c r="C44" s="41"/>
      <c r="F44" s="39"/>
    </row>
    <row r="45" spans="1:6" ht="13.2" x14ac:dyDescent="0.25">
      <c r="A45" s="3"/>
      <c r="B45" s="40" t="s">
        <v>43</v>
      </c>
      <c r="C45" s="41">
        <v>35</v>
      </c>
      <c r="F45" s="39"/>
    </row>
    <row r="46" spans="1:6" ht="13.2" x14ac:dyDescent="0.25">
      <c r="A46" s="3"/>
      <c r="B46" s="40" t="s">
        <v>44</v>
      </c>
      <c r="C46" s="41">
        <v>7802</v>
      </c>
      <c r="F46" s="39"/>
    </row>
    <row r="47" spans="1:6" ht="13.2" x14ac:dyDescent="0.25">
      <c r="A47" s="3"/>
      <c r="B47" s="40" t="s">
        <v>45</v>
      </c>
      <c r="C47" s="41">
        <v>516</v>
      </c>
      <c r="F47" s="39"/>
    </row>
    <row r="48" spans="1:6" ht="13.2" x14ac:dyDescent="0.25">
      <c r="A48" s="3"/>
      <c r="B48" s="40" t="s">
        <v>46</v>
      </c>
      <c r="C48" s="41">
        <v>1472</v>
      </c>
      <c r="F48" s="39"/>
    </row>
    <row r="49" spans="1:256" ht="13.2" x14ac:dyDescent="0.25">
      <c r="A49" s="3"/>
      <c r="B49" s="40" t="s">
        <v>47</v>
      </c>
      <c r="C49" s="41">
        <v>28</v>
      </c>
      <c r="F49" s="39"/>
    </row>
    <row r="50" spans="1:256" ht="26.4" x14ac:dyDescent="0.25">
      <c r="A50" s="3"/>
      <c r="B50" s="42" t="s">
        <v>48</v>
      </c>
      <c r="C50" s="41">
        <v>492</v>
      </c>
      <c r="F50" s="39"/>
    </row>
    <row r="51" spans="1:256" ht="24.75" customHeight="1" x14ac:dyDescent="0.25">
      <c r="A51" s="3"/>
      <c r="B51" s="42" t="s">
        <v>49</v>
      </c>
      <c r="C51" s="41">
        <v>166</v>
      </c>
      <c r="F51" s="39"/>
    </row>
    <row r="52" spans="1:256" ht="13.2" x14ac:dyDescent="0.25">
      <c r="A52" s="3"/>
      <c r="B52" s="43" t="s">
        <v>50</v>
      </c>
      <c r="C52" s="41"/>
      <c r="F52" s="39"/>
    </row>
    <row r="53" spans="1:256" ht="13.8" x14ac:dyDescent="0.25">
      <c r="A53" s="44"/>
      <c r="B53" s="45" t="s">
        <v>51</v>
      </c>
      <c r="C53" s="47"/>
      <c r="D53" s="47"/>
      <c r="E53" s="47"/>
      <c r="F53" s="47"/>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c r="AL53" s="46"/>
      <c r="AM53" s="46"/>
      <c r="AN53" s="46"/>
      <c r="AO53" s="46"/>
      <c r="AP53" s="46"/>
      <c r="AQ53" s="46"/>
      <c r="AR53" s="46"/>
      <c r="AS53" s="46"/>
      <c r="AT53" s="46"/>
      <c r="AU53" s="46"/>
      <c r="AV53" s="46"/>
      <c r="AW53" s="46"/>
      <c r="AX53" s="46"/>
      <c r="AY53" s="46"/>
      <c r="AZ53" s="46"/>
      <c r="BA53" s="46"/>
      <c r="BB53" s="46"/>
      <c r="BC53" s="46"/>
      <c r="BD53" s="46"/>
      <c r="BE53" s="46"/>
      <c r="BF53" s="46"/>
      <c r="BG53" s="46"/>
      <c r="BH53" s="46"/>
      <c r="BI53" s="46"/>
      <c r="BJ53" s="46"/>
      <c r="BK53" s="46"/>
      <c r="BL53" s="46"/>
      <c r="BM53" s="46"/>
      <c r="BN53" s="46"/>
      <c r="BO53" s="46"/>
      <c r="BP53" s="46"/>
      <c r="BQ53" s="46"/>
      <c r="BR53" s="46"/>
      <c r="BS53" s="46"/>
      <c r="BT53" s="46"/>
      <c r="BU53" s="46"/>
      <c r="BV53" s="46"/>
      <c r="BW53" s="46"/>
      <c r="BX53" s="46"/>
      <c r="BY53" s="46"/>
      <c r="BZ53" s="46"/>
      <c r="CA53" s="46"/>
      <c r="CB53" s="46"/>
      <c r="CC53" s="46"/>
      <c r="CD53" s="46"/>
      <c r="CE53" s="46"/>
      <c r="CF53" s="46"/>
      <c r="CG53" s="46"/>
      <c r="CH53" s="46"/>
      <c r="CI53" s="46"/>
      <c r="CJ53" s="46"/>
      <c r="CK53" s="46"/>
      <c r="CL53" s="46"/>
      <c r="CM53" s="46"/>
      <c r="CN53" s="46"/>
      <c r="CO53" s="46"/>
      <c r="CP53" s="46"/>
      <c r="CQ53" s="46"/>
      <c r="CR53" s="46"/>
      <c r="CS53" s="46"/>
      <c r="CT53" s="46"/>
      <c r="CU53" s="46"/>
      <c r="CV53" s="46"/>
      <c r="CW53" s="46"/>
      <c r="CX53" s="46"/>
      <c r="CY53" s="46"/>
      <c r="CZ53" s="46"/>
      <c r="DA53" s="46"/>
      <c r="DB53" s="46"/>
      <c r="DC53" s="46"/>
      <c r="DD53" s="46"/>
      <c r="DE53" s="46"/>
      <c r="DF53" s="46"/>
      <c r="DG53" s="46"/>
      <c r="DH53" s="46"/>
      <c r="DI53" s="46"/>
      <c r="DJ53" s="46"/>
      <c r="DK53" s="46"/>
      <c r="DL53" s="46"/>
      <c r="DM53" s="46"/>
      <c r="DN53" s="46"/>
      <c r="DO53" s="46"/>
      <c r="DP53" s="46"/>
      <c r="DQ53" s="46"/>
      <c r="DR53" s="46"/>
      <c r="DS53" s="46"/>
      <c r="DT53" s="46"/>
      <c r="DU53" s="46"/>
      <c r="DV53" s="46"/>
      <c r="DW53" s="46"/>
      <c r="DX53" s="46"/>
      <c r="DY53" s="46"/>
      <c r="DZ53" s="46"/>
      <c r="EA53" s="46"/>
      <c r="EB53" s="46"/>
      <c r="EC53" s="46"/>
      <c r="ED53" s="46"/>
      <c r="EE53" s="46"/>
      <c r="EF53" s="46"/>
      <c r="EG53" s="46"/>
      <c r="EH53" s="46"/>
      <c r="EI53" s="46"/>
      <c r="EJ53" s="46"/>
      <c r="EK53" s="46"/>
      <c r="EL53" s="46"/>
      <c r="EM53" s="46"/>
      <c r="EN53" s="46"/>
      <c r="EO53" s="46"/>
      <c r="EP53" s="46"/>
      <c r="EQ53" s="46"/>
      <c r="ER53" s="46"/>
      <c r="ES53" s="46"/>
      <c r="ET53" s="46"/>
      <c r="EU53" s="46"/>
      <c r="EV53" s="46"/>
      <c r="EW53" s="46"/>
      <c r="EX53" s="46"/>
      <c r="EY53" s="46"/>
      <c r="EZ53" s="46"/>
      <c r="FA53" s="46"/>
      <c r="FB53" s="46"/>
      <c r="FC53" s="46"/>
      <c r="FD53" s="46"/>
      <c r="FE53" s="46"/>
      <c r="FF53" s="46"/>
      <c r="FG53" s="46"/>
      <c r="FH53" s="46"/>
      <c r="FI53" s="46"/>
      <c r="FJ53" s="46"/>
      <c r="FK53" s="46"/>
      <c r="FL53" s="46"/>
      <c r="FM53" s="46"/>
      <c r="FN53" s="46"/>
      <c r="FO53" s="46"/>
      <c r="FP53" s="46"/>
      <c r="FQ53" s="46"/>
      <c r="FR53" s="46"/>
      <c r="FS53" s="46"/>
      <c r="FT53" s="46"/>
      <c r="FU53" s="46"/>
      <c r="FV53" s="46"/>
      <c r="FW53" s="46"/>
      <c r="FX53" s="46"/>
      <c r="FY53" s="46"/>
      <c r="FZ53" s="46"/>
      <c r="GA53" s="46"/>
      <c r="GB53" s="46"/>
      <c r="GC53" s="46"/>
      <c r="GD53" s="46"/>
      <c r="GE53" s="46"/>
      <c r="GF53" s="46"/>
      <c r="GG53" s="46"/>
      <c r="GH53" s="46"/>
      <c r="GI53" s="46"/>
      <c r="GJ53" s="46"/>
      <c r="GK53" s="46"/>
      <c r="GL53" s="46"/>
      <c r="GM53" s="46"/>
      <c r="GN53" s="46"/>
      <c r="GO53" s="46"/>
      <c r="GP53" s="46"/>
      <c r="GQ53" s="46"/>
      <c r="GR53" s="46"/>
      <c r="GS53" s="46"/>
      <c r="GT53" s="46"/>
      <c r="GU53" s="46"/>
      <c r="GV53" s="46"/>
      <c r="GW53" s="46"/>
      <c r="GX53" s="46"/>
      <c r="GY53" s="46"/>
      <c r="GZ53" s="46"/>
      <c r="HA53" s="46"/>
      <c r="HB53" s="46"/>
      <c r="HC53" s="46"/>
      <c r="HD53" s="46"/>
      <c r="HE53" s="46"/>
      <c r="HF53" s="46"/>
      <c r="HG53" s="46"/>
      <c r="HH53" s="46"/>
      <c r="HI53" s="46"/>
      <c r="HJ53" s="46"/>
      <c r="HK53" s="46"/>
      <c r="HL53" s="46"/>
      <c r="HM53" s="46"/>
      <c r="HN53" s="46"/>
      <c r="HO53" s="46"/>
      <c r="HP53" s="46"/>
      <c r="HQ53" s="46"/>
      <c r="HR53" s="46"/>
      <c r="HS53" s="46"/>
      <c r="HT53" s="46"/>
      <c r="HU53" s="46"/>
      <c r="HV53" s="46"/>
      <c r="HW53" s="46"/>
      <c r="HX53" s="46"/>
      <c r="HY53" s="46"/>
      <c r="HZ53" s="46"/>
      <c r="IA53" s="46"/>
      <c r="IB53" s="46"/>
      <c r="IC53" s="46"/>
      <c r="ID53" s="46"/>
      <c r="IE53" s="46"/>
      <c r="IF53" s="46"/>
      <c r="IG53" s="46"/>
      <c r="IH53" s="46"/>
      <c r="II53" s="46"/>
      <c r="IJ53" s="46"/>
      <c r="IK53" s="46"/>
      <c r="IL53" s="46"/>
      <c r="IM53" s="46"/>
      <c r="IN53" s="46"/>
      <c r="IO53" s="46"/>
      <c r="IP53" s="46"/>
      <c r="IQ53" s="46"/>
      <c r="IR53" s="46"/>
      <c r="IS53" s="46"/>
      <c r="IT53" s="46"/>
      <c r="IU53" s="46"/>
      <c r="IV53" s="46"/>
    </row>
    <row r="54" spans="1:256" ht="24.75" customHeight="1" x14ac:dyDescent="0.25">
      <c r="A54" s="44"/>
      <c r="B54" s="78" t="s">
        <v>52</v>
      </c>
      <c r="C54" s="78"/>
      <c r="D54" s="78"/>
      <c r="E54" s="78"/>
      <c r="F54" s="78"/>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6"/>
      <c r="EC54" s="46"/>
      <c r="ED54" s="46"/>
      <c r="EE54" s="46"/>
      <c r="EF54" s="46"/>
      <c r="EG54" s="46"/>
      <c r="EH54" s="46"/>
      <c r="EI54" s="46"/>
      <c r="EJ54" s="46"/>
      <c r="EK54" s="46"/>
      <c r="EL54" s="46"/>
      <c r="EM54" s="46"/>
      <c r="EN54" s="46"/>
      <c r="EO54" s="46"/>
      <c r="EP54" s="46"/>
      <c r="EQ54" s="46"/>
      <c r="ER54" s="46"/>
      <c r="ES54" s="46"/>
      <c r="ET54" s="46"/>
      <c r="EU54" s="46"/>
      <c r="EV54" s="46"/>
      <c r="EW54" s="46"/>
      <c r="EX54" s="46"/>
      <c r="EY54" s="46"/>
      <c r="EZ54" s="46"/>
      <c r="FA54" s="46"/>
      <c r="FB54" s="46"/>
      <c r="FC54" s="46"/>
      <c r="FD54" s="46"/>
      <c r="FE54" s="46"/>
      <c r="FF54" s="46"/>
      <c r="FG54" s="46"/>
      <c r="FH54" s="46"/>
      <c r="FI54" s="46"/>
      <c r="FJ54" s="46"/>
      <c r="FK54" s="46"/>
      <c r="FL54" s="46"/>
      <c r="FM54" s="46"/>
      <c r="FN54" s="46"/>
      <c r="FO54" s="46"/>
      <c r="FP54" s="46"/>
      <c r="FQ54" s="46"/>
      <c r="FR54" s="46"/>
      <c r="FS54" s="46"/>
      <c r="FT54" s="46"/>
      <c r="FU54" s="46"/>
      <c r="FV54" s="46"/>
      <c r="FW54" s="46"/>
      <c r="FX54" s="46"/>
      <c r="FY54" s="46"/>
      <c r="FZ54" s="46"/>
      <c r="GA54" s="46"/>
      <c r="GB54" s="46"/>
      <c r="GC54" s="46"/>
      <c r="GD54" s="46"/>
      <c r="GE54" s="46"/>
      <c r="GF54" s="46"/>
      <c r="GG54" s="46"/>
      <c r="GH54" s="46"/>
      <c r="GI54" s="46"/>
      <c r="GJ54" s="46"/>
      <c r="GK54" s="46"/>
      <c r="GL54" s="46"/>
      <c r="GM54" s="46"/>
      <c r="GN54" s="46"/>
      <c r="GO54" s="46"/>
      <c r="GP54" s="46"/>
      <c r="GQ54" s="46"/>
      <c r="GR54" s="46"/>
      <c r="GS54" s="46"/>
      <c r="GT54" s="46"/>
      <c r="GU54" s="46"/>
      <c r="GV54" s="46"/>
      <c r="GW54" s="46"/>
      <c r="GX54" s="46"/>
      <c r="GY54" s="46"/>
      <c r="GZ54" s="46"/>
      <c r="HA54" s="46"/>
      <c r="HB54" s="46"/>
      <c r="HC54" s="46"/>
      <c r="HD54" s="46"/>
      <c r="HE54" s="46"/>
      <c r="HF54" s="46"/>
      <c r="HG54" s="46"/>
      <c r="HH54" s="46"/>
      <c r="HI54" s="46"/>
      <c r="HJ54" s="46"/>
      <c r="HK54" s="46"/>
      <c r="HL54" s="46"/>
      <c r="HM54" s="46"/>
      <c r="HN54" s="46"/>
      <c r="HO54" s="46"/>
      <c r="HP54" s="46"/>
      <c r="HQ54" s="46"/>
      <c r="HR54" s="46"/>
      <c r="HS54" s="46"/>
      <c r="HT54" s="46"/>
      <c r="HU54" s="46"/>
      <c r="HV54" s="46"/>
      <c r="HW54" s="46"/>
      <c r="HX54" s="46"/>
      <c r="HY54" s="46"/>
      <c r="HZ54" s="46"/>
      <c r="IA54" s="46"/>
      <c r="IB54" s="46"/>
      <c r="IC54" s="46"/>
      <c r="ID54" s="46"/>
      <c r="IE54" s="46"/>
      <c r="IF54" s="46"/>
      <c r="IG54" s="46"/>
      <c r="IH54" s="46"/>
      <c r="II54" s="46"/>
      <c r="IJ54" s="46"/>
      <c r="IK54" s="46"/>
      <c r="IL54" s="46"/>
      <c r="IM54" s="46"/>
      <c r="IN54" s="46"/>
      <c r="IO54" s="46"/>
      <c r="IP54" s="46"/>
      <c r="IQ54" s="46"/>
      <c r="IR54" s="46"/>
      <c r="IS54" s="46"/>
      <c r="IT54" s="46"/>
      <c r="IU54" s="46"/>
      <c r="IV54" s="46"/>
    </row>
    <row r="55" spans="1:256" ht="46.5" customHeight="1" x14ac:dyDescent="0.25">
      <c r="A55" s="44"/>
      <c r="B55" s="78" t="s">
        <v>104</v>
      </c>
      <c r="C55" s="78"/>
      <c r="D55" s="78"/>
      <c r="E55" s="78"/>
      <c r="F55" s="78"/>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c r="AG55" s="46"/>
      <c r="AH55" s="46"/>
      <c r="AI55" s="46"/>
      <c r="AJ55" s="46"/>
      <c r="AK55" s="46"/>
      <c r="AL55" s="46"/>
      <c r="AM55" s="46"/>
      <c r="AN55" s="46"/>
      <c r="AO55" s="46"/>
      <c r="AP55" s="46"/>
      <c r="AQ55" s="46"/>
      <c r="AR55" s="46"/>
      <c r="AS55" s="46"/>
      <c r="AT55" s="46"/>
      <c r="AU55" s="46"/>
      <c r="AV55" s="46"/>
      <c r="AW55" s="46"/>
      <c r="AX55" s="46"/>
      <c r="AY55" s="46"/>
      <c r="AZ55" s="46"/>
      <c r="BA55" s="46"/>
      <c r="BB55" s="46"/>
      <c r="BC55" s="46"/>
      <c r="BD55" s="46"/>
      <c r="BE55" s="46"/>
      <c r="BF55" s="46"/>
      <c r="BG55" s="46"/>
      <c r="BH55" s="46"/>
      <c r="BI55" s="46"/>
      <c r="BJ55" s="46"/>
      <c r="BK55" s="46"/>
      <c r="BL55" s="46"/>
      <c r="BM55" s="46"/>
      <c r="BN55" s="46"/>
      <c r="BO55" s="46"/>
      <c r="BP55" s="46"/>
      <c r="BQ55" s="46"/>
      <c r="BR55" s="46"/>
      <c r="BS55" s="46"/>
      <c r="BT55" s="46"/>
      <c r="BU55" s="46"/>
      <c r="BV55" s="46"/>
      <c r="BW55" s="46"/>
      <c r="BX55" s="46"/>
      <c r="BY55" s="46"/>
      <c r="BZ55" s="46"/>
      <c r="CA55" s="46"/>
      <c r="CB55" s="46"/>
      <c r="CC55" s="46"/>
      <c r="CD55" s="46"/>
      <c r="CE55" s="46"/>
      <c r="CF55" s="46"/>
      <c r="CG55" s="46"/>
      <c r="CH55" s="46"/>
      <c r="CI55" s="46"/>
      <c r="CJ55" s="46"/>
      <c r="CK55" s="46"/>
      <c r="CL55" s="46"/>
      <c r="CM55" s="46"/>
      <c r="CN55" s="46"/>
      <c r="CO55" s="46"/>
      <c r="CP55" s="46"/>
      <c r="CQ55" s="46"/>
      <c r="CR55" s="46"/>
      <c r="CS55" s="46"/>
      <c r="CT55" s="46"/>
      <c r="CU55" s="46"/>
      <c r="CV55" s="46"/>
      <c r="CW55" s="46"/>
      <c r="CX55" s="46"/>
      <c r="CY55" s="46"/>
      <c r="CZ55" s="46"/>
      <c r="DA55" s="46"/>
      <c r="DB55" s="46"/>
      <c r="DC55" s="46"/>
      <c r="DD55" s="46"/>
      <c r="DE55" s="46"/>
      <c r="DF55" s="46"/>
      <c r="DG55" s="46"/>
      <c r="DH55" s="46"/>
      <c r="DI55" s="46"/>
      <c r="DJ55" s="46"/>
      <c r="DK55" s="46"/>
      <c r="DL55" s="46"/>
      <c r="DM55" s="46"/>
      <c r="DN55" s="46"/>
      <c r="DO55" s="46"/>
      <c r="DP55" s="46"/>
      <c r="DQ55" s="46"/>
      <c r="DR55" s="46"/>
      <c r="DS55" s="46"/>
      <c r="DT55" s="46"/>
      <c r="DU55" s="46"/>
      <c r="DV55" s="46"/>
      <c r="DW55" s="46"/>
      <c r="DX55" s="46"/>
      <c r="DY55" s="46"/>
      <c r="DZ55" s="46"/>
      <c r="EA55" s="46"/>
      <c r="EB55" s="46"/>
      <c r="EC55" s="46"/>
      <c r="ED55" s="46"/>
      <c r="EE55" s="46"/>
      <c r="EF55" s="46"/>
      <c r="EG55" s="46"/>
      <c r="EH55" s="46"/>
      <c r="EI55" s="46"/>
      <c r="EJ55" s="46"/>
      <c r="EK55" s="46"/>
      <c r="EL55" s="46"/>
      <c r="EM55" s="46"/>
      <c r="EN55" s="46"/>
      <c r="EO55" s="46"/>
      <c r="EP55" s="46"/>
      <c r="EQ55" s="46"/>
      <c r="ER55" s="46"/>
      <c r="ES55" s="46"/>
      <c r="ET55" s="46"/>
      <c r="EU55" s="46"/>
      <c r="EV55" s="46"/>
      <c r="EW55" s="46"/>
      <c r="EX55" s="46"/>
      <c r="EY55" s="46"/>
      <c r="EZ55" s="46"/>
      <c r="FA55" s="46"/>
      <c r="FB55" s="46"/>
      <c r="FC55" s="46"/>
      <c r="FD55" s="46"/>
      <c r="FE55" s="46"/>
      <c r="FF55" s="46"/>
      <c r="FG55" s="46"/>
      <c r="FH55" s="46"/>
      <c r="FI55" s="46"/>
      <c r="FJ55" s="46"/>
      <c r="FK55" s="46"/>
      <c r="FL55" s="46"/>
      <c r="FM55" s="46"/>
      <c r="FN55" s="46"/>
      <c r="FO55" s="46"/>
      <c r="FP55" s="46"/>
      <c r="FQ55" s="46"/>
      <c r="FR55" s="46"/>
      <c r="FS55" s="46"/>
      <c r="FT55" s="46"/>
      <c r="FU55" s="46"/>
      <c r="FV55" s="46"/>
      <c r="FW55" s="46"/>
      <c r="FX55" s="46"/>
      <c r="FY55" s="46"/>
      <c r="FZ55" s="46"/>
      <c r="GA55" s="46"/>
      <c r="GB55" s="46"/>
      <c r="GC55" s="46"/>
      <c r="GD55" s="46"/>
      <c r="GE55" s="46"/>
      <c r="GF55" s="46"/>
      <c r="GG55" s="46"/>
      <c r="GH55" s="46"/>
      <c r="GI55" s="46"/>
      <c r="GJ55" s="46"/>
      <c r="GK55" s="46"/>
      <c r="GL55" s="46"/>
      <c r="GM55" s="46"/>
      <c r="GN55" s="46"/>
      <c r="GO55" s="46"/>
      <c r="GP55" s="46"/>
      <c r="GQ55" s="46"/>
      <c r="GR55" s="46"/>
      <c r="GS55" s="46"/>
      <c r="GT55" s="46"/>
      <c r="GU55" s="46"/>
      <c r="GV55" s="46"/>
      <c r="GW55" s="46"/>
      <c r="GX55" s="46"/>
      <c r="GY55" s="46"/>
      <c r="GZ55" s="46"/>
      <c r="HA55" s="46"/>
      <c r="HB55" s="46"/>
      <c r="HC55" s="46"/>
      <c r="HD55" s="46"/>
      <c r="HE55" s="46"/>
      <c r="HF55" s="46"/>
      <c r="HG55" s="46"/>
      <c r="HH55" s="46"/>
      <c r="HI55" s="46"/>
      <c r="HJ55" s="46"/>
      <c r="HK55" s="46"/>
      <c r="HL55" s="46"/>
      <c r="HM55" s="46"/>
      <c r="HN55" s="46"/>
      <c r="HO55" s="46"/>
      <c r="HP55" s="46"/>
      <c r="HQ55" s="46"/>
      <c r="HR55" s="46"/>
      <c r="HS55" s="46"/>
      <c r="HT55" s="46"/>
      <c r="HU55" s="46"/>
      <c r="HV55" s="46"/>
      <c r="HW55" s="46"/>
      <c r="HX55" s="46"/>
      <c r="HY55" s="46"/>
      <c r="HZ55" s="46"/>
      <c r="IA55" s="46"/>
      <c r="IB55" s="46"/>
      <c r="IC55" s="46"/>
      <c r="ID55" s="46"/>
      <c r="IE55" s="46"/>
      <c r="IF55" s="46"/>
      <c r="IG55" s="46"/>
      <c r="IH55" s="46"/>
      <c r="II55" s="46"/>
      <c r="IJ55" s="46"/>
      <c r="IK55" s="46"/>
      <c r="IL55" s="46"/>
      <c r="IM55" s="46"/>
      <c r="IN55" s="46"/>
      <c r="IO55" s="46"/>
      <c r="IP55" s="46"/>
      <c r="IQ55" s="46"/>
      <c r="IR55" s="46"/>
      <c r="IS55" s="46"/>
      <c r="IT55" s="46"/>
      <c r="IU55" s="46"/>
      <c r="IV55" s="46"/>
    </row>
    <row r="56" spans="1:256" s="47" customFormat="1" ht="54.75" customHeight="1" x14ac:dyDescent="0.25">
      <c r="A56" s="44"/>
      <c r="B56" s="78" t="s">
        <v>105</v>
      </c>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8"/>
      <c r="AT56" s="78"/>
      <c r="AU56" s="78"/>
      <c r="AV56" s="78"/>
      <c r="AW56" s="78"/>
      <c r="AX56" s="78"/>
      <c r="AY56" s="78"/>
      <c r="AZ56" s="78"/>
      <c r="BA56" s="78"/>
      <c r="BB56" s="78"/>
      <c r="BC56" s="78"/>
      <c r="BD56" s="78"/>
      <c r="BE56" s="78"/>
      <c r="BF56" s="78"/>
      <c r="BG56" s="78"/>
      <c r="BH56" s="78"/>
      <c r="BI56" s="78"/>
      <c r="BJ56" s="78"/>
      <c r="BK56" s="78"/>
      <c r="BL56" s="78"/>
      <c r="BM56" s="78"/>
      <c r="BN56" s="78"/>
      <c r="BO56" s="78"/>
      <c r="BP56" s="78"/>
      <c r="BQ56" s="78"/>
      <c r="BR56" s="78"/>
      <c r="BS56" s="78"/>
      <c r="BT56" s="78"/>
      <c r="BU56" s="78"/>
      <c r="BV56" s="78"/>
      <c r="BW56" s="78"/>
      <c r="BX56" s="78"/>
      <c r="BY56" s="78"/>
      <c r="BZ56" s="78"/>
      <c r="CA56" s="78"/>
      <c r="CB56" s="78"/>
      <c r="CC56" s="78"/>
      <c r="CD56" s="78"/>
      <c r="CE56" s="78"/>
      <c r="CF56" s="78"/>
      <c r="CG56" s="78"/>
      <c r="CH56" s="78"/>
      <c r="CI56" s="78"/>
      <c r="CJ56" s="78"/>
      <c r="CK56" s="78"/>
      <c r="CL56" s="78"/>
      <c r="CM56" s="78"/>
      <c r="CN56" s="78"/>
      <c r="CO56" s="78"/>
      <c r="CP56" s="78"/>
      <c r="CQ56" s="78"/>
      <c r="CR56" s="78"/>
      <c r="CS56" s="78"/>
      <c r="CT56" s="78"/>
      <c r="CU56" s="78"/>
      <c r="CV56" s="78"/>
      <c r="CW56" s="78"/>
      <c r="CX56" s="78"/>
      <c r="CY56" s="78"/>
      <c r="CZ56" s="78"/>
      <c r="DA56" s="78"/>
      <c r="DB56" s="78"/>
      <c r="DC56" s="78"/>
      <c r="DD56" s="78"/>
      <c r="DE56" s="78"/>
      <c r="DF56" s="78"/>
      <c r="DG56" s="78"/>
      <c r="DH56" s="78"/>
      <c r="DI56" s="78"/>
      <c r="DJ56" s="78"/>
      <c r="DK56" s="78"/>
      <c r="DL56" s="78"/>
      <c r="DM56" s="78"/>
      <c r="DN56" s="78"/>
      <c r="DO56" s="78"/>
      <c r="DP56" s="78"/>
      <c r="DQ56" s="78"/>
      <c r="DR56" s="78"/>
      <c r="DS56" s="78"/>
      <c r="DT56" s="78"/>
      <c r="DU56" s="78"/>
      <c r="DV56" s="78"/>
      <c r="DW56" s="78"/>
      <c r="DX56" s="78"/>
      <c r="DY56" s="78"/>
      <c r="DZ56" s="78"/>
      <c r="EA56" s="78"/>
      <c r="EB56" s="78"/>
      <c r="EC56" s="78"/>
      <c r="ED56" s="78"/>
      <c r="EE56" s="78"/>
      <c r="EF56" s="78"/>
      <c r="EG56" s="78"/>
      <c r="EH56" s="78"/>
      <c r="EI56" s="78"/>
      <c r="EJ56" s="78"/>
      <c r="EK56" s="78"/>
      <c r="EL56" s="78"/>
      <c r="EM56" s="78"/>
      <c r="EN56" s="78"/>
      <c r="EO56" s="78"/>
      <c r="EP56" s="78"/>
      <c r="EQ56" s="78"/>
      <c r="ER56" s="78"/>
      <c r="ES56" s="78"/>
      <c r="ET56" s="78"/>
      <c r="EU56" s="78"/>
      <c r="EV56" s="78"/>
      <c r="EW56" s="78"/>
      <c r="EX56" s="78"/>
      <c r="EY56" s="78"/>
      <c r="EZ56" s="78"/>
      <c r="FA56" s="78"/>
      <c r="FB56" s="78"/>
      <c r="FC56" s="78"/>
      <c r="FD56" s="78"/>
      <c r="FE56" s="78"/>
      <c r="FF56" s="78"/>
      <c r="FG56" s="78"/>
      <c r="FH56" s="78"/>
      <c r="FI56" s="78"/>
      <c r="FJ56" s="78"/>
      <c r="FK56" s="78"/>
      <c r="FL56" s="78"/>
      <c r="FM56" s="78"/>
      <c r="FN56" s="78"/>
      <c r="FO56" s="78"/>
      <c r="FP56" s="78"/>
      <c r="FQ56" s="78"/>
      <c r="FR56" s="78"/>
      <c r="FS56" s="78"/>
      <c r="FT56" s="78"/>
      <c r="FU56" s="78"/>
      <c r="FV56" s="78"/>
      <c r="FW56" s="78"/>
      <c r="FX56" s="78"/>
      <c r="FY56" s="78"/>
      <c r="FZ56" s="78"/>
      <c r="GA56" s="78"/>
      <c r="GB56" s="78"/>
      <c r="GC56" s="78"/>
      <c r="GD56" s="78"/>
      <c r="GE56" s="78"/>
      <c r="GF56" s="78"/>
      <c r="GG56" s="78"/>
      <c r="GH56" s="78"/>
      <c r="GI56" s="78"/>
      <c r="GJ56" s="78"/>
      <c r="GK56" s="78"/>
      <c r="GL56" s="78"/>
      <c r="GM56" s="78"/>
      <c r="GN56" s="78"/>
      <c r="GO56" s="78"/>
      <c r="GP56" s="78"/>
      <c r="GQ56" s="78"/>
      <c r="GR56" s="78"/>
      <c r="GS56" s="78"/>
      <c r="GT56" s="78"/>
      <c r="GU56" s="78"/>
      <c r="GV56" s="78"/>
      <c r="GW56" s="78"/>
      <c r="GX56" s="78"/>
      <c r="GY56" s="78"/>
      <c r="GZ56" s="78"/>
      <c r="HA56" s="78"/>
      <c r="HB56" s="78"/>
      <c r="HC56" s="78"/>
      <c r="HD56" s="78"/>
      <c r="HE56" s="78"/>
      <c r="HF56" s="78"/>
      <c r="HG56" s="78"/>
      <c r="HH56" s="78"/>
      <c r="HI56" s="78"/>
      <c r="HJ56" s="78"/>
      <c r="HK56" s="78"/>
      <c r="HL56" s="78"/>
      <c r="HM56" s="78"/>
      <c r="HN56" s="78"/>
      <c r="HO56" s="78"/>
      <c r="HP56" s="78"/>
      <c r="HQ56" s="78"/>
      <c r="HR56" s="78"/>
      <c r="HS56" s="78"/>
      <c r="HT56" s="78"/>
      <c r="HU56" s="78"/>
      <c r="HV56" s="78"/>
      <c r="HW56" s="78"/>
      <c r="HX56" s="78"/>
      <c r="HY56" s="78"/>
      <c r="HZ56" s="78"/>
      <c r="IA56" s="78"/>
      <c r="IB56" s="78"/>
      <c r="IC56" s="78"/>
      <c r="ID56" s="78"/>
      <c r="IE56" s="78"/>
      <c r="IF56" s="78"/>
      <c r="IG56" s="78"/>
      <c r="IH56" s="78"/>
      <c r="II56" s="78"/>
      <c r="IJ56" s="78"/>
      <c r="IK56" s="78"/>
      <c r="IL56" s="78"/>
      <c r="IM56" s="78"/>
      <c r="IN56" s="78"/>
      <c r="IO56" s="78"/>
      <c r="IP56" s="78"/>
      <c r="IQ56" s="78"/>
      <c r="IR56" s="78"/>
      <c r="IS56" s="78"/>
      <c r="IT56" s="78"/>
      <c r="IU56" s="78"/>
      <c r="IV56" s="78"/>
    </row>
    <row r="57" spans="1:256" s="47" customFormat="1" ht="54.75" customHeight="1" x14ac:dyDescent="0.25">
      <c r="A57" s="44"/>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c r="CC57" s="78"/>
      <c r="CD57" s="78"/>
      <c r="CE57" s="78"/>
      <c r="CF57" s="78"/>
      <c r="CG57" s="78"/>
      <c r="CH57" s="78"/>
      <c r="CI57" s="78"/>
      <c r="CJ57" s="78"/>
      <c r="CK57" s="78"/>
      <c r="CL57" s="78"/>
      <c r="CM57" s="78"/>
      <c r="CN57" s="78"/>
      <c r="CO57" s="78"/>
      <c r="CP57" s="78"/>
      <c r="CQ57" s="78"/>
      <c r="CR57" s="78"/>
      <c r="CS57" s="78"/>
      <c r="CT57" s="78"/>
      <c r="CU57" s="78"/>
      <c r="CV57" s="78"/>
      <c r="CW57" s="78"/>
      <c r="CX57" s="78"/>
      <c r="CY57" s="78"/>
      <c r="CZ57" s="78"/>
      <c r="DA57" s="78"/>
      <c r="DB57" s="78"/>
      <c r="DC57" s="78"/>
      <c r="DD57" s="78"/>
      <c r="DE57" s="78"/>
      <c r="DF57" s="78"/>
      <c r="DG57" s="78"/>
      <c r="DH57" s="78"/>
      <c r="DI57" s="78"/>
      <c r="DJ57" s="78"/>
      <c r="DK57" s="78"/>
      <c r="DL57" s="78"/>
      <c r="DM57" s="78"/>
      <c r="DN57" s="78"/>
      <c r="DO57" s="78"/>
      <c r="DP57" s="78"/>
      <c r="DQ57" s="78"/>
      <c r="DR57" s="78"/>
      <c r="DS57" s="78"/>
      <c r="DT57" s="78"/>
      <c r="DU57" s="78"/>
      <c r="DV57" s="78"/>
      <c r="DW57" s="78"/>
      <c r="DX57" s="78"/>
      <c r="DY57" s="78"/>
      <c r="DZ57" s="78"/>
      <c r="EA57" s="78"/>
      <c r="EB57" s="78"/>
      <c r="EC57" s="78"/>
      <c r="ED57" s="78"/>
      <c r="EE57" s="78"/>
      <c r="EF57" s="78"/>
      <c r="EG57" s="78"/>
      <c r="EH57" s="78"/>
      <c r="EI57" s="78"/>
      <c r="EJ57" s="78"/>
      <c r="EK57" s="78"/>
      <c r="EL57" s="78"/>
      <c r="EM57" s="78"/>
      <c r="EN57" s="78"/>
      <c r="EO57" s="78"/>
      <c r="EP57" s="78"/>
      <c r="EQ57" s="78"/>
      <c r="ER57" s="78"/>
      <c r="ES57" s="78"/>
      <c r="ET57" s="78"/>
      <c r="EU57" s="78"/>
      <c r="EV57" s="78"/>
      <c r="EW57" s="78"/>
      <c r="EX57" s="78"/>
      <c r="EY57" s="78"/>
      <c r="EZ57" s="78"/>
      <c r="FA57" s="78"/>
      <c r="FB57" s="78"/>
      <c r="FC57" s="78"/>
      <c r="FD57" s="78"/>
      <c r="FE57" s="78"/>
      <c r="FF57" s="78"/>
      <c r="FG57" s="78"/>
      <c r="FH57" s="78"/>
      <c r="FI57" s="78"/>
      <c r="FJ57" s="78"/>
      <c r="FK57" s="78"/>
      <c r="FL57" s="78"/>
      <c r="FM57" s="78"/>
      <c r="FN57" s="78"/>
      <c r="FO57" s="78"/>
      <c r="FP57" s="78"/>
      <c r="FQ57" s="78"/>
      <c r="FR57" s="78"/>
      <c r="FS57" s="78"/>
      <c r="FT57" s="78"/>
      <c r="FU57" s="78"/>
      <c r="FV57" s="78"/>
      <c r="FW57" s="78"/>
      <c r="FX57" s="78"/>
      <c r="FY57" s="78"/>
      <c r="FZ57" s="78"/>
      <c r="GA57" s="78"/>
      <c r="GB57" s="78"/>
      <c r="GC57" s="78"/>
      <c r="GD57" s="78"/>
      <c r="GE57" s="78"/>
      <c r="GF57" s="78"/>
      <c r="GG57" s="78"/>
      <c r="GH57" s="78"/>
      <c r="GI57" s="78"/>
      <c r="GJ57" s="78"/>
      <c r="GK57" s="78"/>
      <c r="GL57" s="78"/>
      <c r="GM57" s="78"/>
      <c r="GN57" s="78"/>
      <c r="GO57" s="78"/>
      <c r="GP57" s="78"/>
      <c r="GQ57" s="78"/>
      <c r="GR57" s="78"/>
      <c r="GS57" s="78"/>
      <c r="GT57" s="78"/>
      <c r="GU57" s="78"/>
      <c r="GV57" s="78"/>
      <c r="GW57" s="78"/>
      <c r="GX57" s="78"/>
      <c r="GY57" s="78"/>
      <c r="GZ57" s="78"/>
      <c r="HA57" s="78"/>
      <c r="HB57" s="78"/>
      <c r="HC57" s="78"/>
      <c r="HD57" s="78"/>
      <c r="HE57" s="78"/>
      <c r="HF57" s="78"/>
      <c r="HG57" s="78"/>
      <c r="HH57" s="78"/>
      <c r="HI57" s="78"/>
      <c r="HJ57" s="78"/>
      <c r="HK57" s="78"/>
      <c r="HL57" s="78"/>
      <c r="HM57" s="78"/>
      <c r="HN57" s="78"/>
      <c r="HO57" s="78"/>
      <c r="HP57" s="78"/>
      <c r="HQ57" s="78"/>
      <c r="HR57" s="78"/>
      <c r="HS57" s="78"/>
      <c r="HT57" s="78"/>
      <c r="HU57" s="78"/>
      <c r="HV57" s="78"/>
      <c r="HW57" s="78"/>
      <c r="HX57" s="78"/>
      <c r="HY57" s="78"/>
      <c r="HZ57" s="78"/>
      <c r="IA57" s="78"/>
      <c r="IB57" s="78"/>
      <c r="IC57" s="78"/>
      <c r="ID57" s="78"/>
      <c r="IE57" s="78"/>
      <c r="IF57" s="78"/>
      <c r="IG57" s="78"/>
      <c r="IH57" s="78"/>
      <c r="II57" s="78"/>
      <c r="IJ57" s="78"/>
      <c r="IK57" s="78"/>
      <c r="IL57" s="78"/>
      <c r="IM57" s="78"/>
      <c r="IN57" s="78"/>
      <c r="IO57" s="78"/>
      <c r="IP57" s="78"/>
      <c r="IQ57" s="78"/>
      <c r="IR57" s="78"/>
      <c r="IS57" s="78"/>
      <c r="IT57" s="78"/>
      <c r="IU57" s="78"/>
      <c r="IV57" s="78"/>
    </row>
    <row r="58" spans="1:256" s="47" customFormat="1" ht="41.25" customHeight="1" x14ac:dyDescent="0.25">
      <c r="A58" s="44"/>
      <c r="B58" s="78"/>
      <c r="C58" s="78"/>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8"/>
      <c r="AT58" s="78"/>
      <c r="AU58" s="78"/>
      <c r="AV58" s="78"/>
      <c r="AW58" s="78"/>
      <c r="AX58" s="78"/>
      <c r="AY58" s="78"/>
      <c r="AZ58" s="78"/>
      <c r="BA58" s="78"/>
      <c r="BB58" s="78"/>
      <c r="BC58" s="78"/>
      <c r="BD58" s="78"/>
      <c r="BE58" s="78"/>
      <c r="BF58" s="78"/>
      <c r="BG58" s="78"/>
      <c r="BH58" s="78"/>
      <c r="BI58" s="78"/>
      <c r="BJ58" s="78"/>
      <c r="BK58" s="78"/>
      <c r="BL58" s="78"/>
      <c r="BM58" s="78"/>
      <c r="BN58" s="78"/>
      <c r="BO58" s="78"/>
      <c r="BP58" s="78"/>
      <c r="BQ58" s="78"/>
      <c r="BR58" s="78"/>
      <c r="BS58" s="78"/>
      <c r="BT58" s="78"/>
      <c r="BU58" s="78"/>
      <c r="BV58" s="78"/>
      <c r="BW58" s="78"/>
      <c r="BX58" s="78"/>
      <c r="BY58" s="78"/>
      <c r="BZ58" s="78"/>
      <c r="CA58" s="78"/>
      <c r="CB58" s="78"/>
      <c r="CC58" s="78"/>
      <c r="CD58" s="78"/>
      <c r="CE58" s="78"/>
      <c r="CF58" s="78"/>
      <c r="CG58" s="78"/>
      <c r="CH58" s="78"/>
      <c r="CI58" s="78"/>
      <c r="CJ58" s="78"/>
      <c r="CK58" s="78"/>
      <c r="CL58" s="78"/>
      <c r="CM58" s="78"/>
      <c r="CN58" s="78"/>
      <c r="CO58" s="78"/>
      <c r="CP58" s="78"/>
      <c r="CQ58" s="78"/>
      <c r="CR58" s="78"/>
      <c r="CS58" s="78"/>
      <c r="CT58" s="78"/>
      <c r="CU58" s="78"/>
      <c r="CV58" s="78"/>
      <c r="CW58" s="78"/>
      <c r="CX58" s="78"/>
      <c r="CY58" s="78"/>
      <c r="CZ58" s="78"/>
      <c r="DA58" s="78"/>
      <c r="DB58" s="78"/>
      <c r="DC58" s="78"/>
      <c r="DD58" s="78"/>
      <c r="DE58" s="78"/>
      <c r="DF58" s="78"/>
      <c r="DG58" s="78"/>
      <c r="DH58" s="78"/>
      <c r="DI58" s="78"/>
      <c r="DJ58" s="78"/>
      <c r="DK58" s="78"/>
      <c r="DL58" s="78"/>
      <c r="DM58" s="78"/>
      <c r="DN58" s="78"/>
      <c r="DO58" s="78"/>
      <c r="DP58" s="78"/>
      <c r="DQ58" s="78"/>
      <c r="DR58" s="78"/>
      <c r="DS58" s="78"/>
      <c r="DT58" s="78"/>
      <c r="DU58" s="78"/>
      <c r="DV58" s="78"/>
      <c r="DW58" s="78"/>
      <c r="DX58" s="78"/>
      <c r="DY58" s="78"/>
      <c r="DZ58" s="78"/>
      <c r="EA58" s="78"/>
      <c r="EB58" s="78"/>
      <c r="EC58" s="78"/>
      <c r="ED58" s="78"/>
      <c r="EE58" s="78"/>
      <c r="EF58" s="78"/>
      <c r="EG58" s="78"/>
      <c r="EH58" s="78"/>
      <c r="EI58" s="78"/>
      <c r="EJ58" s="78"/>
      <c r="EK58" s="78"/>
      <c r="EL58" s="78"/>
      <c r="EM58" s="78"/>
      <c r="EN58" s="78"/>
      <c r="EO58" s="78"/>
      <c r="EP58" s="78"/>
      <c r="EQ58" s="78"/>
      <c r="ER58" s="78"/>
      <c r="ES58" s="78"/>
      <c r="ET58" s="78"/>
      <c r="EU58" s="78"/>
      <c r="EV58" s="78"/>
      <c r="EW58" s="78"/>
      <c r="EX58" s="78"/>
      <c r="EY58" s="78"/>
      <c r="EZ58" s="78"/>
      <c r="FA58" s="78"/>
      <c r="FB58" s="78"/>
      <c r="FC58" s="78"/>
      <c r="FD58" s="78"/>
      <c r="FE58" s="78"/>
      <c r="FF58" s="78"/>
      <c r="FG58" s="78"/>
      <c r="FH58" s="78"/>
      <c r="FI58" s="78"/>
      <c r="FJ58" s="78"/>
      <c r="FK58" s="78"/>
      <c r="FL58" s="78"/>
      <c r="FM58" s="78"/>
      <c r="FN58" s="78"/>
      <c r="FO58" s="78"/>
      <c r="FP58" s="78"/>
      <c r="FQ58" s="78"/>
      <c r="FR58" s="78"/>
      <c r="FS58" s="78"/>
      <c r="FT58" s="78"/>
      <c r="FU58" s="78"/>
      <c r="FV58" s="78"/>
      <c r="FW58" s="78"/>
      <c r="FX58" s="78"/>
      <c r="FY58" s="78"/>
      <c r="FZ58" s="78"/>
      <c r="GA58" s="78"/>
      <c r="GB58" s="78"/>
      <c r="GC58" s="78"/>
      <c r="GD58" s="78"/>
      <c r="GE58" s="78"/>
      <c r="GF58" s="78"/>
      <c r="GG58" s="78"/>
      <c r="GH58" s="78"/>
      <c r="GI58" s="78"/>
      <c r="GJ58" s="78"/>
      <c r="GK58" s="78"/>
      <c r="GL58" s="78"/>
      <c r="GM58" s="78"/>
      <c r="GN58" s="78"/>
      <c r="GO58" s="78"/>
      <c r="GP58" s="78"/>
      <c r="GQ58" s="78"/>
      <c r="GR58" s="78"/>
      <c r="GS58" s="78"/>
      <c r="GT58" s="78"/>
      <c r="GU58" s="78"/>
      <c r="GV58" s="78"/>
      <c r="GW58" s="78"/>
      <c r="GX58" s="78"/>
      <c r="GY58" s="78"/>
      <c r="GZ58" s="78"/>
      <c r="HA58" s="78"/>
      <c r="HB58" s="78"/>
      <c r="HC58" s="78"/>
      <c r="HD58" s="78"/>
      <c r="HE58" s="78"/>
      <c r="HF58" s="78"/>
      <c r="HG58" s="78"/>
      <c r="HH58" s="78"/>
      <c r="HI58" s="78"/>
      <c r="HJ58" s="78"/>
      <c r="HK58" s="78"/>
      <c r="HL58" s="78"/>
      <c r="HM58" s="78"/>
      <c r="HN58" s="78"/>
      <c r="HO58" s="78"/>
      <c r="HP58" s="78"/>
      <c r="HQ58" s="78"/>
      <c r="HR58" s="78"/>
      <c r="HS58" s="78"/>
      <c r="HT58" s="78"/>
      <c r="HU58" s="78"/>
      <c r="HV58" s="78"/>
      <c r="HW58" s="78"/>
      <c r="HX58" s="78"/>
      <c r="HY58" s="78"/>
      <c r="HZ58" s="78"/>
      <c r="IA58" s="78"/>
      <c r="IB58" s="78"/>
      <c r="IC58" s="78"/>
      <c r="ID58" s="78"/>
      <c r="IE58" s="78"/>
      <c r="IF58" s="78"/>
      <c r="IG58" s="78"/>
      <c r="IH58" s="78"/>
      <c r="II58" s="78"/>
      <c r="IJ58" s="78"/>
      <c r="IK58" s="78"/>
      <c r="IL58" s="78"/>
      <c r="IM58" s="78"/>
      <c r="IN58" s="78"/>
      <c r="IO58" s="78"/>
      <c r="IP58" s="78"/>
      <c r="IQ58" s="78"/>
      <c r="IR58" s="78"/>
      <c r="IS58" s="78"/>
      <c r="IT58" s="78"/>
      <c r="IU58" s="78"/>
      <c r="IV58" s="78"/>
    </row>
    <row r="59" spans="1:256" s="47" customFormat="1" ht="27.75" customHeight="1" x14ac:dyDescent="0.25">
      <c r="A59" s="44"/>
      <c r="B59" s="87" t="s">
        <v>53</v>
      </c>
      <c r="C59" s="87"/>
      <c r="D59" s="87"/>
      <c r="E59" s="87"/>
      <c r="F59" s="87"/>
    </row>
    <row r="60" spans="1:256" s="47" customFormat="1" ht="26.25" customHeight="1" x14ac:dyDescent="0.25">
      <c r="A60" s="44"/>
      <c r="B60" s="88" t="s">
        <v>106</v>
      </c>
      <c r="C60" s="88"/>
      <c r="D60" s="88"/>
      <c r="E60" s="88"/>
      <c r="F60" s="88"/>
    </row>
    <row r="61" spans="1:256" s="47" customFormat="1" ht="26.25" customHeight="1" x14ac:dyDescent="0.25">
      <c r="A61" s="44"/>
      <c r="B61" s="89" t="s">
        <v>107</v>
      </c>
      <c r="C61" s="89"/>
      <c r="D61" s="89"/>
      <c r="E61" s="89"/>
      <c r="F61" s="89"/>
    </row>
    <row r="62" spans="1:256" s="47" customFormat="1" ht="54.75" customHeight="1" x14ac:dyDescent="0.25">
      <c r="A62" s="44"/>
      <c r="B62" s="90"/>
      <c r="C62" s="92" t="s">
        <v>55</v>
      </c>
      <c r="D62" s="92" t="s">
        <v>56</v>
      </c>
      <c r="E62" s="92" t="s">
        <v>57</v>
      </c>
      <c r="F62" s="92" t="s">
        <v>58</v>
      </c>
    </row>
    <row r="63" spans="1:256" s="47" customFormat="1" ht="24" customHeight="1" x14ac:dyDescent="0.25">
      <c r="A63" s="44"/>
      <c r="B63" s="91"/>
      <c r="C63" s="93"/>
      <c r="D63" s="93"/>
      <c r="E63" s="93"/>
      <c r="F63" s="93"/>
    </row>
    <row r="64" spans="1:256" s="47" customFormat="1" ht="51.75" customHeight="1" x14ac:dyDescent="0.25">
      <c r="A64" s="48" t="s">
        <v>59</v>
      </c>
      <c r="B64" s="49" t="s">
        <v>108</v>
      </c>
      <c r="C64" s="50">
        <v>896</v>
      </c>
      <c r="D64" s="50">
        <v>1115</v>
      </c>
      <c r="E64" s="50">
        <v>4247</v>
      </c>
      <c r="F64" s="50">
        <f t="shared" ref="F64:F69" si="2">SUM(C64:E64)</f>
        <v>6258</v>
      </c>
    </row>
    <row r="65" spans="1:6" s="47" customFormat="1" ht="119.25" customHeight="1" x14ac:dyDescent="0.25">
      <c r="A65" s="48" t="s">
        <v>61</v>
      </c>
      <c r="B65" s="51" t="s">
        <v>109</v>
      </c>
      <c r="C65" s="50">
        <v>0</v>
      </c>
      <c r="D65" s="50">
        <v>1</v>
      </c>
      <c r="E65" s="50">
        <v>2</v>
      </c>
      <c r="F65" s="50">
        <f t="shared" si="2"/>
        <v>3</v>
      </c>
    </row>
    <row r="66" spans="1:6" s="47" customFormat="1" ht="27.75" customHeight="1" x14ac:dyDescent="0.25">
      <c r="A66" s="48" t="s">
        <v>62</v>
      </c>
      <c r="B66" s="49" t="s">
        <v>110</v>
      </c>
      <c r="C66" s="50">
        <f>(C64-C65)</f>
        <v>896</v>
      </c>
      <c r="D66" s="50">
        <f>(D64-D65)</f>
        <v>1114</v>
      </c>
      <c r="E66" s="50">
        <f>(E64-E65)</f>
        <v>4245</v>
      </c>
      <c r="F66" s="50">
        <f t="shared" si="2"/>
        <v>6255</v>
      </c>
    </row>
    <row r="67" spans="1:6" s="47" customFormat="1" ht="51.75" customHeight="1" x14ac:dyDescent="0.25">
      <c r="A67" s="48" t="s">
        <v>63</v>
      </c>
      <c r="B67" s="52" t="s">
        <v>111</v>
      </c>
      <c r="C67" s="53">
        <v>575</v>
      </c>
      <c r="D67" s="53">
        <v>727</v>
      </c>
      <c r="E67" s="53">
        <v>2931</v>
      </c>
      <c r="F67" s="53">
        <f t="shared" si="2"/>
        <v>4233</v>
      </c>
    </row>
    <row r="68" spans="1:6" s="47" customFormat="1" ht="63.75" customHeight="1" x14ac:dyDescent="0.25">
      <c r="A68" s="48" t="s">
        <v>65</v>
      </c>
      <c r="B68" s="52" t="s">
        <v>112</v>
      </c>
      <c r="C68" s="53">
        <v>133</v>
      </c>
      <c r="D68" s="53">
        <v>206</v>
      </c>
      <c r="E68" s="53">
        <v>685</v>
      </c>
      <c r="F68" s="53">
        <f t="shared" si="2"/>
        <v>1024</v>
      </c>
    </row>
    <row r="69" spans="1:6" s="47" customFormat="1" ht="68.25" customHeight="1" x14ac:dyDescent="0.25">
      <c r="A69" s="48" t="s">
        <v>67</v>
      </c>
      <c r="B69" s="52" t="s">
        <v>113</v>
      </c>
      <c r="C69" s="53">
        <v>32</v>
      </c>
      <c r="D69" s="53">
        <v>26</v>
      </c>
      <c r="E69" s="53">
        <v>109</v>
      </c>
      <c r="F69" s="53">
        <f t="shared" si="2"/>
        <v>167</v>
      </c>
    </row>
    <row r="70" spans="1:6" s="47" customFormat="1" ht="36" customHeight="1" x14ac:dyDescent="0.25">
      <c r="A70" s="48" t="s">
        <v>69</v>
      </c>
      <c r="B70" s="52" t="s">
        <v>70</v>
      </c>
      <c r="C70" s="50">
        <f>SUM(C67:C69)</f>
        <v>740</v>
      </c>
      <c r="D70" s="50">
        <f>SUM(D67:D69)</f>
        <v>959</v>
      </c>
      <c r="E70" s="50">
        <f>SUM(E67:E69)</f>
        <v>3725</v>
      </c>
      <c r="F70" s="50">
        <f>SUM(F67:F69)</f>
        <v>5424</v>
      </c>
    </row>
    <row r="71" spans="1:6" s="47" customFormat="1" ht="43.5" customHeight="1" x14ac:dyDescent="0.25">
      <c r="A71" s="48" t="s">
        <v>71</v>
      </c>
      <c r="B71" s="52" t="s">
        <v>114</v>
      </c>
      <c r="C71" s="54">
        <f>C70/C66</f>
        <v>0.8258928571428571</v>
      </c>
      <c r="D71" s="54">
        <f>D70/D66</f>
        <v>0.8608617594254937</v>
      </c>
      <c r="E71" s="54">
        <f>E70/E66</f>
        <v>0.87750294464075385</v>
      </c>
      <c r="F71" s="54">
        <f>F70/F66</f>
        <v>0.86714628297362106</v>
      </c>
    </row>
    <row r="72" spans="1:6" s="47" customFormat="1" ht="21" customHeight="1" x14ac:dyDescent="0.25">
      <c r="A72" s="48"/>
      <c r="B72" s="55"/>
      <c r="C72" s="56"/>
      <c r="D72" s="56"/>
      <c r="E72" s="56"/>
      <c r="F72" s="56"/>
    </row>
    <row r="73" spans="1:6" s="47" customFormat="1" ht="18.75" customHeight="1" x14ac:dyDescent="0.25">
      <c r="A73" s="44"/>
      <c r="B73" s="96" t="s">
        <v>54</v>
      </c>
      <c r="C73" s="97"/>
      <c r="D73" s="97"/>
      <c r="E73" s="97"/>
      <c r="F73" s="97"/>
    </row>
    <row r="74" spans="1:6" s="47" customFormat="1" ht="54.75" customHeight="1" x14ac:dyDescent="0.25">
      <c r="A74" s="44"/>
      <c r="B74" s="98"/>
      <c r="C74" s="99" t="s">
        <v>55</v>
      </c>
      <c r="D74" s="99" t="s">
        <v>56</v>
      </c>
      <c r="E74" s="99" t="s">
        <v>57</v>
      </c>
      <c r="F74" s="99" t="s">
        <v>58</v>
      </c>
    </row>
    <row r="75" spans="1:6" s="47" customFormat="1" ht="25.5" customHeight="1" x14ac:dyDescent="0.25">
      <c r="A75" s="44"/>
      <c r="B75" s="98"/>
      <c r="C75" s="99"/>
      <c r="D75" s="99"/>
      <c r="E75" s="99"/>
      <c r="F75" s="99"/>
    </row>
    <row r="76" spans="1:6" s="47" customFormat="1" ht="54.75" customHeight="1" x14ac:dyDescent="0.25">
      <c r="A76" s="57" t="s">
        <v>59</v>
      </c>
      <c r="B76" s="58" t="s">
        <v>60</v>
      </c>
      <c r="C76" s="59">
        <v>838</v>
      </c>
      <c r="D76" s="59">
        <v>1059</v>
      </c>
      <c r="E76" s="59">
        <v>3506</v>
      </c>
      <c r="F76" s="59">
        <v>5403</v>
      </c>
    </row>
    <row r="77" spans="1:6" s="47" customFormat="1" ht="120" customHeight="1" x14ac:dyDescent="0.25">
      <c r="A77" s="57" t="s">
        <v>61</v>
      </c>
      <c r="B77" s="60" t="s">
        <v>115</v>
      </c>
      <c r="C77" s="59">
        <v>1</v>
      </c>
      <c r="D77" s="59">
        <v>2</v>
      </c>
      <c r="E77" s="59">
        <v>4</v>
      </c>
      <c r="F77" s="59">
        <v>7</v>
      </c>
    </row>
    <row r="78" spans="1:6" s="47" customFormat="1" ht="34.5" customHeight="1" x14ac:dyDescent="0.25">
      <c r="A78" s="57" t="s">
        <v>62</v>
      </c>
      <c r="B78" s="58" t="s">
        <v>73</v>
      </c>
      <c r="C78" s="59">
        <f>(C76-C77)</f>
        <v>837</v>
      </c>
      <c r="D78" s="59">
        <f>(D76-D77)</f>
        <v>1057</v>
      </c>
      <c r="E78" s="59">
        <f>(E76-E77)</f>
        <v>3502</v>
      </c>
      <c r="F78" s="59">
        <f t="shared" ref="F78:F82" si="3">SUM(C78:E78)</f>
        <v>5396</v>
      </c>
    </row>
    <row r="79" spans="1:6" s="47" customFormat="1" ht="52.5" customHeight="1" x14ac:dyDescent="0.25">
      <c r="A79" s="57" t="s">
        <v>63</v>
      </c>
      <c r="B79" s="58" t="s">
        <v>64</v>
      </c>
      <c r="C79" s="59">
        <v>508</v>
      </c>
      <c r="D79" s="59">
        <v>642</v>
      </c>
      <c r="E79" s="59">
        <v>2341</v>
      </c>
      <c r="F79" s="59">
        <v>3491</v>
      </c>
    </row>
    <row r="80" spans="1:6" s="47" customFormat="1" ht="68.25" customHeight="1" x14ac:dyDescent="0.25">
      <c r="A80" s="57" t="s">
        <v>65</v>
      </c>
      <c r="B80" s="58" t="s">
        <v>66</v>
      </c>
      <c r="C80" s="59">
        <v>142</v>
      </c>
      <c r="D80" s="59">
        <v>209</v>
      </c>
      <c r="E80" s="59">
        <v>651</v>
      </c>
      <c r="F80" s="59">
        <v>1002</v>
      </c>
    </row>
    <row r="81" spans="1:256" s="47" customFormat="1" ht="65.25" customHeight="1" x14ac:dyDescent="0.25">
      <c r="A81" s="57" t="s">
        <v>67</v>
      </c>
      <c r="B81" s="52" t="s">
        <v>68</v>
      </c>
      <c r="C81" s="59">
        <v>22</v>
      </c>
      <c r="D81" s="59">
        <v>35</v>
      </c>
      <c r="E81" s="59">
        <v>98</v>
      </c>
      <c r="F81" s="59">
        <v>155</v>
      </c>
    </row>
    <row r="82" spans="1:256" s="47" customFormat="1" ht="31.5" customHeight="1" x14ac:dyDescent="0.25">
      <c r="A82" s="57" t="s">
        <v>69</v>
      </c>
      <c r="B82" s="52" t="s">
        <v>70</v>
      </c>
      <c r="C82" s="59">
        <f>SUM(C79:C81)</f>
        <v>672</v>
      </c>
      <c r="D82" s="59">
        <f>SUM(D79:D81)</f>
        <v>886</v>
      </c>
      <c r="E82" s="59">
        <f>SUM(E79:E81)</f>
        <v>3090</v>
      </c>
      <c r="F82" s="59">
        <f t="shared" si="3"/>
        <v>4648</v>
      </c>
    </row>
    <row r="83" spans="1:256" s="47" customFormat="1" ht="37.5" customHeight="1" x14ac:dyDescent="0.25">
      <c r="A83" s="57" t="s">
        <v>71</v>
      </c>
      <c r="B83" s="52" t="s">
        <v>72</v>
      </c>
      <c r="C83" s="59">
        <f>C82/C78</f>
        <v>0.80286738351254483</v>
      </c>
      <c r="D83" s="59">
        <f>D82/D78</f>
        <v>0.83822138126773893</v>
      </c>
      <c r="E83" s="59">
        <f>E82/E78</f>
        <v>0.88235294117647056</v>
      </c>
      <c r="F83" s="59">
        <f>F82/F78</f>
        <v>0.86137879911045223</v>
      </c>
    </row>
    <row r="84" spans="1:256" ht="21.75" customHeight="1" x14ac:dyDescent="0.25">
      <c r="A84" s="44"/>
      <c r="B84" s="38" t="s">
        <v>74</v>
      </c>
      <c r="C84" s="46"/>
      <c r="D84" s="46"/>
      <c r="E84" s="46"/>
      <c r="F84" s="61"/>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c r="AW84" s="46"/>
      <c r="AX84" s="46"/>
      <c r="AY84" s="46"/>
      <c r="AZ84" s="46"/>
      <c r="BA84" s="46"/>
      <c r="BB84" s="46"/>
      <c r="BC84" s="46"/>
      <c r="BD84" s="46"/>
      <c r="BE84" s="46"/>
      <c r="BF84" s="46"/>
      <c r="BG84" s="46"/>
      <c r="BH84" s="46"/>
      <c r="BI84" s="46"/>
      <c r="BJ84" s="46"/>
      <c r="BK84" s="46"/>
      <c r="BL84" s="46"/>
      <c r="BM84" s="46"/>
      <c r="BN84" s="46"/>
      <c r="BO84" s="46"/>
      <c r="BP84" s="46"/>
      <c r="BQ84" s="46"/>
      <c r="BR84" s="46"/>
      <c r="BS84" s="46"/>
      <c r="BT84" s="46"/>
      <c r="BU84" s="46"/>
      <c r="BV84" s="46"/>
      <c r="BW84" s="46"/>
      <c r="BX84" s="46"/>
      <c r="BY84" s="46"/>
      <c r="BZ84" s="46"/>
      <c r="CA84" s="46"/>
      <c r="CB84" s="46"/>
      <c r="CC84" s="46"/>
      <c r="CD84" s="46"/>
      <c r="CE84" s="46"/>
      <c r="CF84" s="46"/>
      <c r="CG84" s="46"/>
      <c r="CH84" s="46"/>
      <c r="CI84" s="46"/>
      <c r="CJ84" s="46"/>
      <c r="CK84" s="46"/>
      <c r="CL84" s="46"/>
      <c r="CM84" s="46"/>
      <c r="CN84" s="46"/>
      <c r="CO84" s="46"/>
      <c r="CP84" s="46"/>
      <c r="CQ84" s="46"/>
      <c r="CR84" s="46"/>
      <c r="CS84" s="46"/>
      <c r="CT84" s="46"/>
      <c r="CU84" s="46"/>
      <c r="CV84" s="46"/>
      <c r="CW84" s="46"/>
      <c r="CX84" s="46"/>
      <c r="CY84" s="46"/>
      <c r="CZ84" s="46"/>
      <c r="DA84" s="46"/>
      <c r="DB84" s="46"/>
      <c r="DC84" s="46"/>
      <c r="DD84" s="46"/>
      <c r="DE84" s="46"/>
      <c r="DF84" s="46"/>
      <c r="DG84" s="46"/>
      <c r="DH84" s="46"/>
      <c r="DI84" s="46"/>
      <c r="DJ84" s="46"/>
      <c r="DK84" s="46"/>
      <c r="DL84" s="46"/>
      <c r="DM84" s="46"/>
      <c r="DN84" s="46"/>
      <c r="DO84" s="46"/>
      <c r="DP84" s="46"/>
      <c r="DQ84" s="46"/>
      <c r="DR84" s="46"/>
      <c r="DS84" s="46"/>
      <c r="DT84" s="46"/>
      <c r="DU84" s="46"/>
      <c r="DV84" s="46"/>
      <c r="DW84" s="46"/>
      <c r="DX84" s="46"/>
      <c r="DY84" s="46"/>
      <c r="DZ84" s="46"/>
      <c r="EA84" s="46"/>
      <c r="EB84" s="46"/>
      <c r="EC84" s="46"/>
      <c r="ED84" s="46"/>
      <c r="EE84" s="46"/>
      <c r="EF84" s="46"/>
      <c r="EG84" s="46"/>
      <c r="EH84" s="46"/>
      <c r="EI84" s="46"/>
      <c r="EJ84" s="46"/>
      <c r="EK84" s="46"/>
      <c r="EL84" s="46"/>
      <c r="EM84" s="46"/>
      <c r="EN84" s="46"/>
      <c r="EO84" s="46"/>
      <c r="EP84" s="46"/>
      <c r="EQ84" s="46"/>
      <c r="ER84" s="46"/>
      <c r="ES84" s="46"/>
      <c r="ET84" s="46"/>
      <c r="EU84" s="46"/>
      <c r="EV84" s="46"/>
      <c r="EW84" s="46"/>
      <c r="EX84" s="46"/>
      <c r="EY84" s="46"/>
      <c r="EZ84" s="46"/>
      <c r="FA84" s="46"/>
      <c r="FB84" s="46"/>
      <c r="FC84" s="46"/>
      <c r="FD84" s="46"/>
      <c r="FE84" s="46"/>
      <c r="FF84" s="46"/>
      <c r="FG84" s="46"/>
      <c r="FH84" s="46"/>
      <c r="FI84" s="46"/>
      <c r="FJ84" s="46"/>
      <c r="FK84" s="46"/>
      <c r="FL84" s="46"/>
      <c r="FM84" s="46"/>
      <c r="FN84" s="46"/>
      <c r="FO84" s="46"/>
      <c r="FP84" s="46"/>
      <c r="FQ84" s="46"/>
      <c r="FR84" s="46"/>
      <c r="FS84" s="46"/>
      <c r="FT84" s="46"/>
      <c r="FU84" s="46"/>
      <c r="FV84" s="46"/>
      <c r="FW84" s="46"/>
      <c r="FX84" s="46"/>
      <c r="FY84" s="46"/>
      <c r="FZ84" s="46"/>
      <c r="GA84" s="46"/>
      <c r="GB84" s="46"/>
      <c r="GC84" s="46"/>
      <c r="GD84" s="46"/>
      <c r="GE84" s="46"/>
      <c r="GF84" s="46"/>
      <c r="GG84" s="46"/>
      <c r="GH84" s="46"/>
      <c r="GI84" s="46"/>
      <c r="GJ84" s="46"/>
      <c r="GK84" s="46"/>
      <c r="GL84" s="46"/>
      <c r="GM84" s="46"/>
      <c r="GN84" s="46"/>
      <c r="GO84" s="46"/>
      <c r="GP84" s="46"/>
      <c r="GQ84" s="46"/>
      <c r="GR84" s="46"/>
      <c r="GS84" s="46"/>
      <c r="GT84" s="46"/>
      <c r="GU84" s="46"/>
      <c r="GV84" s="46"/>
      <c r="GW84" s="46"/>
      <c r="GX84" s="46"/>
      <c r="GY84" s="46"/>
      <c r="GZ84" s="46"/>
      <c r="HA84" s="46"/>
      <c r="HB84" s="46"/>
      <c r="HC84" s="46"/>
      <c r="HD84" s="46"/>
      <c r="HE84" s="46"/>
      <c r="HF84" s="46"/>
      <c r="HG84" s="46"/>
      <c r="HH84" s="46"/>
      <c r="HI84" s="46"/>
      <c r="HJ84" s="46"/>
      <c r="HK84" s="46"/>
      <c r="HL84" s="46"/>
      <c r="HM84" s="46"/>
      <c r="HN84" s="46"/>
      <c r="HO84" s="46"/>
      <c r="HP84" s="46"/>
      <c r="HQ84" s="46"/>
      <c r="HR84" s="46"/>
      <c r="HS84" s="46"/>
      <c r="HT84" s="46"/>
      <c r="HU84" s="46"/>
      <c r="HV84" s="46"/>
      <c r="HW84" s="46"/>
      <c r="HX84" s="46"/>
      <c r="HY84" s="46"/>
      <c r="HZ84" s="46"/>
      <c r="IA84" s="46"/>
      <c r="IB84" s="46"/>
      <c r="IC84" s="46"/>
      <c r="ID84" s="46"/>
      <c r="IE84" s="46"/>
      <c r="IF84" s="46"/>
      <c r="IG84" s="46"/>
      <c r="IH84" s="46"/>
      <c r="II84" s="46"/>
      <c r="IJ84" s="46"/>
      <c r="IK84" s="46"/>
      <c r="IL84" s="46"/>
      <c r="IM84" s="46"/>
      <c r="IN84" s="46"/>
      <c r="IO84" s="46"/>
      <c r="IP84" s="46"/>
      <c r="IQ84" s="46"/>
      <c r="IR84" s="46"/>
      <c r="IS84" s="46"/>
      <c r="IT84" s="46"/>
      <c r="IU84" s="46"/>
      <c r="IV84" s="46"/>
    </row>
    <row r="85" spans="1:256" ht="32.25" customHeight="1" x14ac:dyDescent="0.25">
      <c r="A85" s="44"/>
      <c r="B85" s="78" t="s">
        <v>116</v>
      </c>
      <c r="C85" s="78"/>
      <c r="D85" s="78"/>
      <c r="E85" s="78"/>
      <c r="F85" s="78"/>
    </row>
    <row r="86" spans="1:256" ht="13.2" x14ac:dyDescent="0.25">
      <c r="A86" s="44"/>
      <c r="B86" s="100"/>
      <c r="C86" s="100"/>
      <c r="D86" s="100"/>
      <c r="E86" s="62" t="s">
        <v>117</v>
      </c>
      <c r="F86" s="62" t="s">
        <v>75</v>
      </c>
    </row>
    <row r="87" spans="1:256" s="46" customFormat="1" ht="23.25" customHeight="1" x14ac:dyDescent="0.25">
      <c r="A87" s="3" t="s">
        <v>76</v>
      </c>
      <c r="B87" s="94" t="s">
        <v>77</v>
      </c>
      <c r="C87" s="95"/>
      <c r="D87" s="95"/>
      <c r="E87" s="63"/>
      <c r="F87" s="64"/>
    </row>
    <row r="88" spans="1:256" s="46" customFormat="1" ht="94.5" customHeight="1" x14ac:dyDescent="0.25">
      <c r="A88" s="65" t="s">
        <v>78</v>
      </c>
      <c r="B88" s="101" t="s">
        <v>79</v>
      </c>
      <c r="C88" s="102"/>
      <c r="D88" s="102"/>
      <c r="E88" s="63"/>
      <c r="F88" s="64"/>
    </row>
    <row r="89" spans="1:256" s="46" customFormat="1" ht="13.5" customHeight="1" x14ac:dyDescent="0.25">
      <c r="A89" s="65" t="s">
        <v>80</v>
      </c>
      <c r="B89" s="94" t="s">
        <v>81</v>
      </c>
      <c r="C89" s="95"/>
      <c r="D89" s="95"/>
      <c r="E89" s="64">
        <f>E87-E88</f>
        <v>0</v>
      </c>
      <c r="F89" s="64">
        <f>F87-F88</f>
        <v>0</v>
      </c>
    </row>
    <row r="90" spans="1:256" s="46" customFormat="1" ht="16.5" customHeight="1" x14ac:dyDescent="0.25">
      <c r="A90" s="65" t="s">
        <v>82</v>
      </c>
      <c r="B90" s="94" t="s">
        <v>83</v>
      </c>
      <c r="C90" s="95"/>
      <c r="D90" s="95"/>
      <c r="E90" s="66"/>
      <c r="F90" s="64"/>
    </row>
    <row r="91" spans="1:256" s="46" customFormat="1" ht="27.75" customHeight="1" x14ac:dyDescent="0.25">
      <c r="A91" s="3" t="s">
        <v>84</v>
      </c>
      <c r="B91" s="94" t="s">
        <v>85</v>
      </c>
      <c r="C91" s="95"/>
      <c r="D91" s="95"/>
      <c r="E91" s="66"/>
      <c r="F91" s="64"/>
    </row>
    <row r="92" spans="1:256" s="46" customFormat="1" ht="13.5" customHeight="1" x14ac:dyDescent="0.25">
      <c r="A92" s="3" t="s">
        <v>86</v>
      </c>
      <c r="B92" s="94" t="s">
        <v>87</v>
      </c>
      <c r="C92" s="95"/>
      <c r="D92" s="95"/>
      <c r="E92" s="66"/>
      <c r="F92" s="64"/>
    </row>
    <row r="93" spans="1:256" s="46" customFormat="1" ht="27" customHeight="1" x14ac:dyDescent="0.25">
      <c r="A93" s="3" t="s">
        <v>88</v>
      </c>
      <c r="B93" s="94" t="s">
        <v>89</v>
      </c>
      <c r="C93" s="95"/>
      <c r="D93" s="95"/>
      <c r="E93" s="66"/>
      <c r="F93" s="64"/>
    </row>
    <row r="94" spans="1:256" s="46" customFormat="1" ht="12.75" customHeight="1" x14ac:dyDescent="0.25">
      <c r="A94" s="3" t="s">
        <v>90</v>
      </c>
      <c r="B94" s="94" t="s">
        <v>91</v>
      </c>
      <c r="C94" s="95"/>
      <c r="D94" s="95"/>
      <c r="E94" s="66"/>
      <c r="F94" s="64"/>
    </row>
    <row r="95" spans="1:256" s="46" customFormat="1" ht="12.75" customHeight="1" x14ac:dyDescent="0.25">
      <c r="A95" s="3" t="s">
        <v>92</v>
      </c>
      <c r="B95" s="94" t="s">
        <v>93</v>
      </c>
      <c r="C95" s="95"/>
      <c r="D95" s="95"/>
      <c r="E95" s="66"/>
      <c r="F95" s="64"/>
    </row>
    <row r="96" spans="1:256" s="46" customFormat="1" ht="12.75" customHeight="1" x14ac:dyDescent="0.25">
      <c r="A96" s="3" t="s">
        <v>94</v>
      </c>
      <c r="B96" s="94" t="s">
        <v>95</v>
      </c>
      <c r="C96" s="95"/>
      <c r="D96" s="95"/>
      <c r="E96" s="66"/>
      <c r="F96" s="64"/>
    </row>
    <row r="97" spans="1:6" ht="13.2" x14ac:dyDescent="0.25">
      <c r="B97" s="38" t="s">
        <v>96</v>
      </c>
    </row>
    <row r="98" spans="1:6" ht="30.75" customHeight="1" x14ac:dyDescent="0.25">
      <c r="B98" s="103" t="s">
        <v>118</v>
      </c>
      <c r="C98" s="104"/>
      <c r="D98" s="104"/>
      <c r="E98" s="104"/>
      <c r="F98" s="104"/>
    </row>
    <row r="99" spans="1:6" ht="18" customHeight="1" x14ac:dyDescent="0.25">
      <c r="B99" s="105" t="s">
        <v>97</v>
      </c>
      <c r="C99" s="105"/>
      <c r="D99" s="105"/>
      <c r="E99" s="105"/>
      <c r="F99" s="105"/>
    </row>
    <row r="100" spans="1:6" ht="88.5" customHeight="1" x14ac:dyDescent="0.25">
      <c r="B100" s="106" t="s">
        <v>98</v>
      </c>
      <c r="C100" s="106"/>
      <c r="D100" s="106"/>
      <c r="E100" s="106"/>
      <c r="F100" s="107"/>
    </row>
    <row r="101" spans="1:6" ht="59.25" customHeight="1" x14ac:dyDescent="0.25">
      <c r="A101" s="3" t="s">
        <v>99</v>
      </c>
      <c r="B101" s="108" t="s">
        <v>119</v>
      </c>
      <c r="C101" s="109"/>
      <c r="D101" s="109"/>
      <c r="E101" s="109"/>
      <c r="F101" s="67">
        <v>0.92</v>
      </c>
    </row>
    <row r="102" spans="1:6" ht="13.2" x14ac:dyDescent="0.25"/>
    <row r="104" spans="1:6" ht="65.25" hidden="1" customHeight="1" x14ac:dyDescent="0.25"/>
    <row r="105" spans="1:6" ht="51.75" hidden="1" customHeight="1" x14ac:dyDescent="0.25"/>
    <row r="106" spans="1:6" ht="13.2" x14ac:dyDescent="0.25"/>
    <row r="107" spans="1:6" ht="13.2" x14ac:dyDescent="0.25"/>
    <row r="108" spans="1:6" ht="13.2" x14ac:dyDescent="0.25"/>
    <row r="109" spans="1:6" ht="13.2" x14ac:dyDescent="0.25"/>
    <row r="110" spans="1:6" ht="13.2" x14ac:dyDescent="0.25"/>
    <row r="111" spans="1:6" ht="13.2" x14ac:dyDescent="0.25"/>
    <row r="112" spans="1:6" ht="13.2" x14ac:dyDescent="0.25"/>
    <row r="113" ht="13.2" x14ac:dyDescent="0.25"/>
    <row r="114" ht="13.2" x14ac:dyDescent="0.25"/>
    <row r="115" ht="13.2" x14ac:dyDescent="0.25"/>
    <row r="116" ht="13.2" x14ac:dyDescent="0.25"/>
    <row r="117" ht="13.2" x14ac:dyDescent="0.25"/>
    <row r="118" ht="13.2" x14ac:dyDescent="0.25"/>
    <row r="119" ht="13.2" x14ac:dyDescent="0.25"/>
    <row r="120" ht="13.2" x14ac:dyDescent="0.25"/>
    <row r="121" ht="13.2" x14ac:dyDescent="0.25"/>
    <row r="122" ht="13.2" x14ac:dyDescent="0.25"/>
    <row r="123" ht="13.2" x14ac:dyDescent="0.25"/>
    <row r="124" ht="13.2" x14ac:dyDescent="0.25"/>
    <row r="125" ht="13.2" x14ac:dyDescent="0.25"/>
    <row r="126" ht="13.2" x14ac:dyDescent="0.25"/>
    <row r="127" ht="13.2" x14ac:dyDescent="0.25"/>
    <row r="128" ht="13.2" x14ac:dyDescent="0.25"/>
    <row r="129" ht="13.2" x14ac:dyDescent="0.25"/>
    <row r="130" ht="13.2" x14ac:dyDescent="0.25"/>
    <row r="131" ht="13.2" x14ac:dyDescent="0.25"/>
    <row r="132" ht="13.2" x14ac:dyDescent="0.25"/>
    <row r="133" ht="13.2" x14ac:dyDescent="0.25"/>
    <row r="134" ht="13.2" x14ac:dyDescent="0.25"/>
    <row r="135" ht="13.2" x14ac:dyDescent="0.25"/>
    <row r="136" ht="13.2" x14ac:dyDescent="0.25"/>
    <row r="137" ht="13.2" x14ac:dyDescent="0.25"/>
    <row r="138" ht="13.2" x14ac:dyDescent="0.25"/>
    <row r="139" ht="13.2" x14ac:dyDescent="0.25"/>
    <row r="140" ht="13.2" x14ac:dyDescent="0.25"/>
    <row r="141" ht="13.2" x14ac:dyDescent="0.25"/>
    <row r="142" ht="13.2" x14ac:dyDescent="0.25"/>
    <row r="143" ht="13.2" x14ac:dyDescent="0.25"/>
    <row r="144" ht="13.2" x14ac:dyDescent="0.25"/>
    <row r="145" ht="13.2" x14ac:dyDescent="0.25"/>
    <row r="146" ht="13.2" x14ac:dyDescent="0.25"/>
    <row r="147" ht="13.2" x14ac:dyDescent="0.25"/>
    <row r="148" ht="13.2" x14ac:dyDescent="0.25"/>
    <row r="149" ht="13.2" x14ac:dyDescent="0.25"/>
    <row r="150" ht="13.2" x14ac:dyDescent="0.25"/>
    <row r="151" ht="13.2" x14ac:dyDescent="0.25"/>
    <row r="152" ht="13.2" x14ac:dyDescent="0.25"/>
    <row r="153" ht="13.2" x14ac:dyDescent="0.25"/>
    <row r="154" ht="13.2" x14ac:dyDescent="0.25"/>
    <row r="155" ht="13.2" x14ac:dyDescent="0.25"/>
    <row r="156" ht="13.2" x14ac:dyDescent="0.25"/>
    <row r="157" ht="13.2" x14ac:dyDescent="0.25"/>
    <row r="158" ht="13.2" x14ac:dyDescent="0.25"/>
    <row r="159" ht="13.2" x14ac:dyDescent="0.25"/>
  </sheetData>
  <mergeCells count="56">
    <mergeCell ref="B98:F98"/>
    <mergeCell ref="B99:F99"/>
    <mergeCell ref="B100:F100"/>
    <mergeCell ref="B101:E101"/>
    <mergeCell ref="B91:D91"/>
    <mergeCell ref="B92:D92"/>
    <mergeCell ref="B93:D93"/>
    <mergeCell ref="B94:D94"/>
    <mergeCell ref="B95:D95"/>
    <mergeCell ref="B96:D96"/>
    <mergeCell ref="B90:D90"/>
    <mergeCell ref="B73:F73"/>
    <mergeCell ref="B74:B75"/>
    <mergeCell ref="C74:C75"/>
    <mergeCell ref="D74:D75"/>
    <mergeCell ref="E74:E75"/>
    <mergeCell ref="F74:F75"/>
    <mergeCell ref="B85:F85"/>
    <mergeCell ref="B86:D86"/>
    <mergeCell ref="B87:D87"/>
    <mergeCell ref="B88:D88"/>
    <mergeCell ref="B89:D89"/>
    <mergeCell ref="B56:IV58"/>
    <mergeCell ref="B59:F59"/>
    <mergeCell ref="B60:F60"/>
    <mergeCell ref="B61:F61"/>
    <mergeCell ref="B62:B63"/>
    <mergeCell ref="C62:C63"/>
    <mergeCell ref="D62:D63"/>
    <mergeCell ref="E62:E63"/>
    <mergeCell ref="F62:F63"/>
    <mergeCell ref="B55:F55"/>
    <mergeCell ref="B31:C31"/>
    <mergeCell ref="B32:C32"/>
    <mergeCell ref="B33:C33"/>
    <mergeCell ref="B34:C34"/>
    <mergeCell ref="B35:C35"/>
    <mergeCell ref="B36:C36"/>
    <mergeCell ref="B37:C37"/>
    <mergeCell ref="B38:C38"/>
    <mergeCell ref="B39:C39"/>
    <mergeCell ref="B40:C40"/>
    <mergeCell ref="B54:F54"/>
    <mergeCell ref="B30:C30"/>
    <mergeCell ref="A1:F1"/>
    <mergeCell ref="B3:F3"/>
    <mergeCell ref="B4:F4"/>
    <mergeCell ref="B5:F5"/>
    <mergeCell ref="B6:B7"/>
    <mergeCell ref="C6:D6"/>
    <mergeCell ref="E6:F6"/>
    <mergeCell ref="B25:F25"/>
    <mergeCell ref="B26:F26"/>
    <mergeCell ref="B27:F27"/>
    <mergeCell ref="B28:F28"/>
    <mergeCell ref="B29:F29"/>
  </mergeCells>
  <hyperlinks>
    <hyperlink ref="B5:F5" r:id="rId1" display="Note: Report students formerly designated as “first professional” in the graduate cells. For information on reporting study abroad students please see this link. " xr:uid="{CE7D7EF3-9E2C-4CD9-AFC9-7322A7D592E6}"/>
  </hyperlinks>
  <pageMargins left="0.75" right="0.75" top="1" bottom="1" header="0.5" footer="0.5"/>
  <pageSetup scale="75" orientation="portrait" r:id="rId2"/>
  <headerFooter alignWithMargins="0">
    <oddHeader xml:space="preserve">&amp;LCommon Data Set 2021-2022
</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93D16-9075-4C7D-BA84-C921A9DBC8EF}">
  <dimension ref="A1:H387"/>
  <sheetViews>
    <sheetView workbookViewId="0">
      <selection sqref="A1:XFD1048576"/>
    </sheetView>
  </sheetViews>
  <sheetFormatPr defaultRowHeight="13.2" x14ac:dyDescent="0.25"/>
  <cols>
    <col min="1" max="1" width="4.77734375" bestFit="1" customWidth="1"/>
    <col min="2" max="2" width="73.6640625" bestFit="1" customWidth="1"/>
    <col min="3" max="3" width="14.6640625" bestFit="1" customWidth="1"/>
    <col min="4" max="4" width="24.33203125" bestFit="1" customWidth="1"/>
    <col min="5" max="5" width="9.44140625" bestFit="1" customWidth="1"/>
    <col min="6" max="6" width="16.77734375" bestFit="1" customWidth="1"/>
    <col min="7" max="7" width="5.44140625" bestFit="1" customWidth="1"/>
  </cols>
  <sheetData>
    <row r="1" spans="1:8" ht="17.399999999999999" x14ac:dyDescent="0.25">
      <c r="A1" s="110" t="s">
        <v>120</v>
      </c>
      <c r="B1" s="111"/>
      <c r="C1" s="111"/>
      <c r="D1" s="111"/>
      <c r="E1" s="111"/>
      <c r="F1" s="111"/>
      <c r="G1" s="112"/>
      <c r="H1" s="112"/>
    </row>
    <row r="2" spans="1:8" ht="15.6" x14ac:dyDescent="0.3">
      <c r="A2" s="113"/>
      <c r="B2" s="114" t="s">
        <v>121</v>
      </c>
      <c r="C2" s="112"/>
      <c r="D2" s="112"/>
      <c r="E2" s="112"/>
      <c r="F2" s="112"/>
      <c r="G2" s="112"/>
      <c r="H2" s="112"/>
    </row>
    <row r="3" spans="1:8" x14ac:dyDescent="0.25">
      <c r="A3" s="115" t="s">
        <v>122</v>
      </c>
      <c r="B3" s="116" t="s">
        <v>123</v>
      </c>
      <c r="C3" s="117"/>
      <c r="D3" s="117"/>
      <c r="E3" s="117"/>
      <c r="F3" s="117"/>
      <c r="G3" s="112"/>
      <c r="H3" s="112"/>
    </row>
    <row r="4" spans="1:8" x14ac:dyDescent="0.25">
      <c r="A4" s="118"/>
      <c r="B4" s="117"/>
      <c r="C4" s="117"/>
      <c r="D4" s="117"/>
      <c r="E4" s="117"/>
      <c r="F4" s="117"/>
      <c r="G4" s="112"/>
      <c r="H4" s="112"/>
    </row>
    <row r="5" spans="1:8" ht="13.8" x14ac:dyDescent="0.25">
      <c r="A5" s="119"/>
      <c r="B5" s="120" t="s">
        <v>124</v>
      </c>
      <c r="C5" s="120"/>
      <c r="D5" s="120"/>
      <c r="E5" s="120"/>
      <c r="F5" s="120"/>
      <c r="G5" s="112"/>
      <c r="H5" s="112"/>
    </row>
    <row r="6" spans="1:8" x14ac:dyDescent="0.25">
      <c r="A6" s="121"/>
      <c r="B6" s="120" t="s">
        <v>125</v>
      </c>
      <c r="C6" s="120"/>
      <c r="D6" s="120"/>
      <c r="E6" s="120"/>
      <c r="F6" s="120"/>
      <c r="G6" s="112"/>
      <c r="H6" s="112"/>
    </row>
    <row r="7" spans="1:8" x14ac:dyDescent="0.25">
      <c r="A7" s="113"/>
      <c r="B7" s="120" t="s">
        <v>126</v>
      </c>
      <c r="C7" s="120"/>
      <c r="D7" s="120"/>
      <c r="E7" s="120"/>
      <c r="F7" s="120"/>
      <c r="G7" s="112"/>
      <c r="H7" s="112"/>
    </row>
    <row r="8" spans="1:8" x14ac:dyDescent="0.25">
      <c r="A8" s="122"/>
      <c r="B8" s="123" t="s">
        <v>127</v>
      </c>
      <c r="C8" s="124"/>
      <c r="D8" s="125"/>
      <c r="E8" s="126">
        <v>23588</v>
      </c>
      <c r="F8" s="112"/>
      <c r="G8" s="112"/>
      <c r="H8" s="112"/>
    </row>
    <row r="9" spans="1:8" x14ac:dyDescent="0.25">
      <c r="A9" s="122"/>
      <c r="B9" s="127" t="s">
        <v>128</v>
      </c>
      <c r="C9" s="128"/>
      <c r="D9" s="129"/>
      <c r="E9" s="130">
        <v>18466</v>
      </c>
      <c r="F9" s="112"/>
      <c r="G9" s="112"/>
      <c r="H9" s="112"/>
    </row>
    <row r="10" spans="1:8" x14ac:dyDescent="0.25">
      <c r="A10" s="122"/>
      <c r="B10" s="112"/>
      <c r="C10" s="131"/>
      <c r="D10" s="131"/>
      <c r="E10" s="112"/>
      <c r="F10" s="112"/>
      <c r="G10" s="112"/>
      <c r="H10" s="112"/>
    </row>
    <row r="11" spans="1:8" x14ac:dyDescent="0.25">
      <c r="A11" s="122"/>
      <c r="B11" s="127" t="s">
        <v>129</v>
      </c>
      <c r="C11" s="128"/>
      <c r="D11" s="129"/>
      <c r="E11" s="130">
        <v>12583</v>
      </c>
      <c r="F11" s="112"/>
      <c r="G11" s="112"/>
      <c r="H11" s="112"/>
    </row>
    <row r="12" spans="1:8" x14ac:dyDescent="0.25">
      <c r="A12" s="122"/>
      <c r="B12" s="127" t="s">
        <v>130</v>
      </c>
      <c r="C12" s="128"/>
      <c r="D12" s="129"/>
      <c r="E12" s="130">
        <v>11163</v>
      </c>
      <c r="F12" s="112"/>
      <c r="G12" s="112"/>
      <c r="H12" s="112"/>
    </row>
    <row r="13" spans="1:8" x14ac:dyDescent="0.25">
      <c r="A13" s="122"/>
      <c r="B13" s="112"/>
      <c r="C13" s="132"/>
      <c r="D13" s="132"/>
      <c r="E13" s="112"/>
      <c r="F13" s="112"/>
      <c r="G13" s="112"/>
      <c r="H13" s="112"/>
    </row>
    <row r="14" spans="1:8" x14ac:dyDescent="0.25">
      <c r="A14" s="122"/>
      <c r="B14" s="127" t="s">
        <v>131</v>
      </c>
      <c r="C14" s="128"/>
      <c r="D14" s="129"/>
      <c r="E14" s="130">
        <v>3764</v>
      </c>
      <c r="F14" s="112"/>
      <c r="G14" s="112"/>
      <c r="H14" s="112"/>
    </row>
    <row r="15" spans="1:8" x14ac:dyDescent="0.25">
      <c r="A15" s="122"/>
      <c r="B15" s="127" t="s">
        <v>132</v>
      </c>
      <c r="C15" s="128"/>
      <c r="D15" s="129"/>
      <c r="E15" s="130">
        <v>12</v>
      </c>
      <c r="F15" s="112"/>
      <c r="G15" s="112"/>
      <c r="H15" s="112"/>
    </row>
    <row r="16" spans="1:8" x14ac:dyDescent="0.25">
      <c r="A16" s="122"/>
      <c r="B16" s="112"/>
      <c r="C16" s="132"/>
      <c r="D16" s="132"/>
      <c r="E16" s="112"/>
      <c r="F16" s="112"/>
      <c r="G16" s="112"/>
      <c r="H16" s="112"/>
    </row>
    <row r="17" spans="1:8" x14ac:dyDescent="0.25">
      <c r="A17" s="122"/>
      <c r="B17" s="133" t="s">
        <v>133</v>
      </c>
      <c r="C17" s="128"/>
      <c r="D17" s="129"/>
      <c r="E17" s="130">
        <v>2972</v>
      </c>
      <c r="F17" s="112"/>
      <c r="G17" s="112"/>
      <c r="H17" s="112"/>
    </row>
    <row r="18" spans="1:8" x14ac:dyDescent="0.25">
      <c r="A18" s="122"/>
      <c r="B18" s="127" t="s">
        <v>134</v>
      </c>
      <c r="C18" s="128"/>
      <c r="D18" s="129"/>
      <c r="E18" s="130">
        <v>10</v>
      </c>
      <c r="F18" s="112"/>
      <c r="G18" s="112"/>
      <c r="H18" s="112"/>
    </row>
    <row r="19" spans="1:8" x14ac:dyDescent="0.25">
      <c r="A19" s="113"/>
      <c r="B19" s="112"/>
      <c r="C19" s="112"/>
      <c r="D19" s="112"/>
      <c r="E19" s="112"/>
      <c r="F19" s="112"/>
      <c r="G19" s="112"/>
      <c r="H19" s="112"/>
    </row>
    <row r="20" spans="1:8" x14ac:dyDescent="0.25">
      <c r="A20" s="122" t="s">
        <v>135</v>
      </c>
      <c r="B20" s="134" t="s">
        <v>136</v>
      </c>
      <c r="C20" s="116"/>
      <c r="D20" s="116"/>
      <c r="E20" s="116"/>
      <c r="F20" s="135"/>
      <c r="G20" s="112"/>
      <c r="H20" s="112"/>
    </row>
    <row r="21" spans="1:8" x14ac:dyDescent="0.25">
      <c r="A21" s="122"/>
      <c r="B21" s="120" t="s">
        <v>137</v>
      </c>
      <c r="C21" s="120"/>
      <c r="D21" s="120"/>
      <c r="E21" s="120"/>
      <c r="F21" s="120"/>
      <c r="G21" s="112"/>
      <c r="H21" s="112"/>
    </row>
    <row r="22" spans="1:8" x14ac:dyDescent="0.25">
      <c r="A22" s="122"/>
      <c r="B22" s="136"/>
      <c r="C22" s="136"/>
      <c r="D22" s="136"/>
      <c r="E22" s="136"/>
      <c r="F22" s="136"/>
      <c r="G22" s="112"/>
      <c r="H22" s="112"/>
    </row>
    <row r="23" spans="1:8" x14ac:dyDescent="0.25">
      <c r="A23" s="122"/>
      <c r="B23" s="137"/>
      <c r="C23" s="112"/>
      <c r="D23" s="138" t="s">
        <v>138</v>
      </c>
      <c r="E23" s="138" t="s">
        <v>139</v>
      </c>
      <c r="F23" s="112"/>
      <c r="G23" s="112"/>
      <c r="H23" s="112"/>
    </row>
    <row r="24" spans="1:8" x14ac:dyDescent="0.25">
      <c r="A24" s="122"/>
      <c r="B24" s="139" t="s">
        <v>140</v>
      </c>
      <c r="C24" s="139"/>
      <c r="D24" s="130" t="s">
        <v>141</v>
      </c>
      <c r="E24" s="130"/>
      <c r="F24" s="112"/>
      <c r="G24" s="112"/>
      <c r="H24" s="112"/>
    </row>
    <row r="25" spans="1:8" x14ac:dyDescent="0.25">
      <c r="A25" s="122"/>
      <c r="B25" s="140"/>
      <c r="C25" s="140"/>
      <c r="D25" s="141"/>
      <c r="E25" s="141"/>
      <c r="F25" s="112"/>
      <c r="G25" s="112"/>
      <c r="H25" s="112"/>
    </row>
    <row r="26" spans="1:8" x14ac:dyDescent="0.25">
      <c r="A26" s="122"/>
      <c r="B26" s="142" t="s">
        <v>142</v>
      </c>
      <c r="C26" s="142"/>
      <c r="D26" s="142"/>
      <c r="E26" s="112"/>
      <c r="F26" s="132"/>
      <c r="G26" s="112"/>
      <c r="H26" s="112"/>
    </row>
    <row r="27" spans="1:8" x14ac:dyDescent="0.25">
      <c r="A27" s="122"/>
      <c r="B27" s="143"/>
      <c r="C27" s="143"/>
      <c r="D27" s="143"/>
      <c r="E27" s="144"/>
      <c r="F27" s="132"/>
      <c r="G27" s="112"/>
      <c r="H27" s="112"/>
    </row>
    <row r="28" spans="1:8" x14ac:dyDescent="0.25">
      <c r="A28" s="122"/>
      <c r="B28" s="145" t="s">
        <v>143</v>
      </c>
      <c r="C28" s="145"/>
      <c r="D28" s="145"/>
      <c r="E28" s="146" t="s">
        <v>39</v>
      </c>
      <c r="F28" s="132"/>
      <c r="G28" s="112"/>
      <c r="H28" s="112"/>
    </row>
    <row r="29" spans="1:8" x14ac:dyDescent="0.25">
      <c r="A29" s="122"/>
      <c r="B29" s="127" t="s">
        <v>144</v>
      </c>
      <c r="C29" s="128"/>
      <c r="D29" s="129"/>
      <c r="E29" s="130">
        <v>14952</v>
      </c>
      <c r="F29" s="132"/>
      <c r="G29" s="112"/>
      <c r="H29" s="112"/>
    </row>
    <row r="30" spans="1:8" x14ac:dyDescent="0.25">
      <c r="A30" s="122"/>
      <c r="B30" s="147" t="s">
        <v>145</v>
      </c>
      <c r="C30" s="147"/>
      <c r="D30" s="147"/>
      <c r="E30" s="130">
        <v>9176</v>
      </c>
      <c r="F30" s="132"/>
      <c r="G30" s="112"/>
      <c r="H30" s="112"/>
    </row>
    <row r="31" spans="1:8" x14ac:dyDescent="0.25">
      <c r="A31" s="122"/>
      <c r="B31" s="147" t="s">
        <v>146</v>
      </c>
      <c r="C31" s="147"/>
      <c r="D31" s="147"/>
      <c r="E31" s="130">
        <v>3292</v>
      </c>
      <c r="F31" s="112"/>
      <c r="G31" s="112"/>
      <c r="H31" s="112"/>
    </row>
    <row r="32" spans="1:8" x14ac:dyDescent="0.25">
      <c r="A32" s="122"/>
      <c r="B32" s="148"/>
      <c r="C32" s="135"/>
      <c r="D32" s="135"/>
      <c r="E32" s="149"/>
      <c r="F32" s="141"/>
      <c r="G32" s="112"/>
      <c r="H32" s="112"/>
    </row>
    <row r="33" spans="1:8" x14ac:dyDescent="0.25">
      <c r="A33" s="122"/>
      <c r="B33" s="150" t="s">
        <v>147</v>
      </c>
      <c r="C33" s="112"/>
      <c r="D33" s="138" t="s">
        <v>138</v>
      </c>
      <c r="E33" s="141" t="s">
        <v>139</v>
      </c>
      <c r="F33" s="112"/>
      <c r="G33" s="112"/>
      <c r="H33" s="112"/>
    </row>
    <row r="34" spans="1:8" x14ac:dyDescent="0.25">
      <c r="A34" s="122"/>
      <c r="B34" s="151" t="s">
        <v>148</v>
      </c>
      <c r="C34" s="152"/>
      <c r="D34" s="130"/>
      <c r="E34" s="130" t="s">
        <v>141</v>
      </c>
      <c r="F34" s="112"/>
      <c r="G34" s="112"/>
      <c r="H34" s="112"/>
    </row>
    <row r="35" spans="1:8" x14ac:dyDescent="0.25">
      <c r="A35" s="122"/>
      <c r="B35" s="151" t="s">
        <v>149</v>
      </c>
      <c r="C35" s="152"/>
      <c r="D35" s="130"/>
      <c r="E35" s="130" t="s">
        <v>141</v>
      </c>
      <c r="F35" s="112"/>
      <c r="G35" s="112"/>
      <c r="H35" s="112"/>
    </row>
    <row r="36" spans="1:8" x14ac:dyDescent="0.25">
      <c r="A36" s="113"/>
      <c r="B36" s="112"/>
      <c r="C36" s="112"/>
      <c r="D36" s="112"/>
      <c r="E36" s="112"/>
      <c r="F36" s="112"/>
      <c r="G36" s="112"/>
      <c r="H36" s="112"/>
    </row>
    <row r="37" spans="1:8" ht="15.6" x14ac:dyDescent="0.3">
      <c r="A37" s="153"/>
      <c r="B37" s="114" t="s">
        <v>150</v>
      </c>
      <c r="C37" s="112"/>
      <c r="D37" s="112"/>
      <c r="E37" s="112"/>
      <c r="F37" s="112"/>
      <c r="G37" s="112"/>
      <c r="H37" s="112"/>
    </row>
    <row r="38" spans="1:8" ht="15.6" x14ac:dyDescent="0.3">
      <c r="A38" s="153"/>
      <c r="B38" s="114"/>
      <c r="C38" s="112"/>
      <c r="D38" s="112"/>
      <c r="E38" s="112"/>
      <c r="F38" s="112"/>
      <c r="G38" s="112"/>
      <c r="H38" s="112"/>
    </row>
    <row r="39" spans="1:8" x14ac:dyDescent="0.25">
      <c r="A39" s="122" t="s">
        <v>151</v>
      </c>
      <c r="B39" s="154" t="s">
        <v>152</v>
      </c>
      <c r="C39" s="112"/>
      <c r="D39" s="112"/>
      <c r="E39" s="112"/>
      <c r="F39" s="112"/>
      <c r="G39" s="112"/>
      <c r="H39" s="112"/>
    </row>
    <row r="40" spans="1:8" x14ac:dyDescent="0.25">
      <c r="A40" s="122"/>
      <c r="B40" s="155" t="s">
        <v>153</v>
      </c>
      <c r="C40" s="155"/>
      <c r="D40" s="155"/>
      <c r="E40" s="155"/>
      <c r="F40" s="155"/>
      <c r="G40" s="112"/>
      <c r="H40" s="112"/>
    </row>
    <row r="41" spans="1:8" x14ac:dyDescent="0.25">
      <c r="A41" s="130"/>
      <c r="B41" s="156" t="s">
        <v>154</v>
      </c>
      <c r="C41" s="155"/>
      <c r="D41" s="155"/>
      <c r="E41" s="112"/>
      <c r="F41" s="132"/>
      <c r="G41" s="112"/>
      <c r="H41" s="112"/>
    </row>
    <row r="42" spans="1:8" x14ac:dyDescent="0.25">
      <c r="A42" s="130" t="s">
        <v>141</v>
      </c>
      <c r="B42" s="157" t="s">
        <v>155</v>
      </c>
      <c r="C42" s="158"/>
      <c r="D42" s="158"/>
      <c r="E42" s="112"/>
      <c r="F42" s="132"/>
      <c r="G42" s="112"/>
      <c r="H42" s="112"/>
    </row>
    <row r="43" spans="1:8" x14ac:dyDescent="0.25">
      <c r="A43" s="130"/>
      <c r="B43" s="156" t="s">
        <v>156</v>
      </c>
      <c r="C43" s="155"/>
      <c r="D43" s="155"/>
      <c r="E43" s="112"/>
      <c r="F43" s="132"/>
      <c r="G43" s="112"/>
      <c r="H43" s="112"/>
    </row>
    <row r="44" spans="1:8" x14ac:dyDescent="0.25">
      <c r="A44" s="113"/>
      <c r="B44" s="112"/>
      <c r="C44" s="112"/>
      <c r="D44" s="112"/>
      <c r="E44" s="112"/>
      <c r="F44" s="112"/>
      <c r="G44" s="112"/>
      <c r="H44" s="112"/>
    </row>
    <row r="45" spans="1:8" x14ac:dyDescent="0.25">
      <c r="A45" s="122" t="s">
        <v>157</v>
      </c>
      <c r="B45" s="159" t="s">
        <v>158</v>
      </c>
      <c r="C45" s="159"/>
      <c r="D45" s="159"/>
      <c r="E45" s="159"/>
      <c r="F45" s="135"/>
      <c r="G45" s="112"/>
      <c r="H45" s="112"/>
    </row>
    <row r="46" spans="1:8" x14ac:dyDescent="0.25">
      <c r="A46" s="130"/>
      <c r="B46" s="160" t="s">
        <v>159</v>
      </c>
      <c r="C46" s="160"/>
      <c r="D46" s="141"/>
      <c r="E46" s="112"/>
      <c r="F46" s="132"/>
      <c r="G46" s="112"/>
      <c r="H46" s="112"/>
    </row>
    <row r="47" spans="1:8" x14ac:dyDescent="0.25">
      <c r="A47" s="130" t="s">
        <v>141</v>
      </c>
      <c r="B47" s="161" t="s">
        <v>160</v>
      </c>
      <c r="C47" s="160"/>
      <c r="D47" s="141"/>
      <c r="E47" s="112"/>
      <c r="F47" s="132"/>
      <c r="G47" s="112"/>
      <c r="H47" s="112"/>
    </row>
    <row r="48" spans="1:8" x14ac:dyDescent="0.25">
      <c r="A48" s="130"/>
      <c r="B48" s="160" t="s">
        <v>161</v>
      </c>
      <c r="C48" s="160"/>
      <c r="D48" s="141"/>
      <c r="E48" s="112"/>
      <c r="F48" s="132"/>
      <c r="G48" s="112"/>
      <c r="H48" s="112"/>
    </row>
    <row r="49" spans="1:8" x14ac:dyDescent="0.25">
      <c r="A49" s="113"/>
      <c r="B49" s="112"/>
      <c r="C49" s="112"/>
      <c r="D49" s="112"/>
      <c r="E49" s="112"/>
      <c r="F49" s="112"/>
      <c r="G49" s="112"/>
      <c r="H49" s="112"/>
    </row>
    <row r="50" spans="1:8" x14ac:dyDescent="0.25">
      <c r="A50" s="122" t="s">
        <v>162</v>
      </c>
      <c r="B50" s="134" t="s">
        <v>163</v>
      </c>
      <c r="C50" s="116"/>
      <c r="D50" s="116"/>
      <c r="E50" s="116"/>
      <c r="F50" s="135"/>
      <c r="G50" s="112"/>
      <c r="H50" s="112"/>
    </row>
    <row r="51" spans="1:8" ht="36" x14ac:dyDescent="0.25">
      <c r="A51" s="122"/>
      <c r="B51" s="162"/>
      <c r="C51" s="163" t="s">
        <v>164</v>
      </c>
      <c r="D51" s="164" t="s">
        <v>165</v>
      </c>
      <c r="E51" s="165"/>
      <c r="F51" s="112"/>
      <c r="G51" s="112"/>
      <c r="H51" s="112"/>
    </row>
    <row r="52" spans="1:8" x14ac:dyDescent="0.25">
      <c r="A52" s="122"/>
      <c r="B52" s="166" t="s">
        <v>166</v>
      </c>
      <c r="C52" s="130">
        <v>18</v>
      </c>
      <c r="D52" s="167"/>
      <c r="E52" s="112"/>
      <c r="F52" s="112"/>
      <c r="G52" s="112"/>
      <c r="H52" s="112"/>
    </row>
    <row r="53" spans="1:8" x14ac:dyDescent="0.25">
      <c r="A53" s="122"/>
      <c r="B53" s="166" t="s">
        <v>167</v>
      </c>
      <c r="C53" s="130">
        <v>4</v>
      </c>
      <c r="D53" s="167"/>
      <c r="E53" s="112"/>
      <c r="F53" s="112"/>
      <c r="G53" s="112"/>
      <c r="H53" s="112"/>
    </row>
    <row r="54" spans="1:8" x14ac:dyDescent="0.25">
      <c r="A54" s="122"/>
      <c r="B54" s="166" t="s">
        <v>168</v>
      </c>
      <c r="C54" s="130">
        <v>3</v>
      </c>
      <c r="D54" s="167">
        <v>4</v>
      </c>
      <c r="E54" s="112"/>
      <c r="F54" s="112"/>
      <c r="G54" s="112"/>
      <c r="H54" s="112"/>
    </row>
    <row r="55" spans="1:8" x14ac:dyDescent="0.25">
      <c r="A55" s="122"/>
      <c r="B55" s="166" t="s">
        <v>169</v>
      </c>
      <c r="C55" s="130">
        <v>2</v>
      </c>
      <c r="D55" s="167">
        <v>3</v>
      </c>
      <c r="E55" s="112"/>
      <c r="F55" s="112"/>
      <c r="G55" s="112"/>
      <c r="H55" s="112"/>
    </row>
    <row r="56" spans="1:8" ht="66" x14ac:dyDescent="0.25">
      <c r="A56" s="122"/>
      <c r="B56" s="168" t="s">
        <v>170</v>
      </c>
      <c r="C56" s="130">
        <v>2</v>
      </c>
      <c r="D56" s="167">
        <v>3</v>
      </c>
      <c r="E56" s="112"/>
      <c r="F56" s="112"/>
      <c r="G56" s="112"/>
      <c r="H56" s="112"/>
    </row>
    <row r="57" spans="1:8" x14ac:dyDescent="0.25">
      <c r="A57" s="122"/>
      <c r="B57" s="166" t="s">
        <v>171</v>
      </c>
      <c r="C57" s="130"/>
      <c r="D57" s="167">
        <v>3</v>
      </c>
      <c r="E57" s="112"/>
      <c r="F57" s="112"/>
      <c r="G57" s="112"/>
      <c r="H57" s="112"/>
    </row>
    <row r="58" spans="1:8" x14ac:dyDescent="0.25">
      <c r="A58" s="122"/>
      <c r="B58" s="166" t="s">
        <v>172</v>
      </c>
      <c r="C58" s="130">
        <v>1</v>
      </c>
      <c r="D58" s="167"/>
      <c r="E58" s="112"/>
      <c r="F58" s="112"/>
      <c r="G58" s="112"/>
      <c r="H58" s="112"/>
    </row>
    <row r="59" spans="1:8" x14ac:dyDescent="0.25">
      <c r="A59" s="122"/>
      <c r="B59" s="166" t="s">
        <v>173</v>
      </c>
      <c r="C59" s="130">
        <v>1</v>
      </c>
      <c r="D59" s="167"/>
      <c r="E59" s="112"/>
      <c r="F59" s="112"/>
      <c r="G59" s="112"/>
      <c r="H59" s="112"/>
    </row>
    <row r="60" spans="1:8" x14ac:dyDescent="0.25">
      <c r="A60" s="122"/>
      <c r="B60" s="169" t="s">
        <v>174</v>
      </c>
      <c r="C60" s="130">
        <v>4</v>
      </c>
      <c r="D60" s="167"/>
      <c r="E60" s="112"/>
      <c r="F60" s="112"/>
      <c r="G60" s="112"/>
      <c r="H60" s="112"/>
    </row>
    <row r="61" spans="1:8" x14ac:dyDescent="0.25">
      <c r="A61" s="122"/>
      <c r="B61" s="170" t="s">
        <v>175</v>
      </c>
      <c r="C61" s="167"/>
      <c r="D61" s="167"/>
      <c r="E61" s="112"/>
      <c r="F61" s="112"/>
      <c r="G61" s="112"/>
      <c r="H61" s="112"/>
    </row>
    <row r="62" spans="1:8" x14ac:dyDescent="0.25">
      <c r="A62" s="122"/>
      <c r="B62" s="170" t="s">
        <v>176</v>
      </c>
      <c r="C62" s="167"/>
      <c r="D62" s="167"/>
      <c r="E62" s="112"/>
      <c r="F62" s="112"/>
      <c r="G62" s="112"/>
      <c r="H62" s="112"/>
    </row>
    <row r="63" spans="1:8" x14ac:dyDescent="0.25">
      <c r="A63" s="122"/>
      <c r="B63" s="171" t="s">
        <v>177</v>
      </c>
      <c r="C63" s="130"/>
      <c r="D63" s="167"/>
      <c r="E63" s="112"/>
      <c r="F63" s="112"/>
      <c r="G63" s="112"/>
      <c r="H63" s="112"/>
    </row>
    <row r="64" spans="1:8" x14ac:dyDescent="0.25">
      <c r="A64" s="113"/>
      <c r="B64" s="112"/>
      <c r="C64" s="112"/>
      <c r="D64" s="112"/>
      <c r="E64" s="112"/>
      <c r="F64" s="112"/>
      <c r="G64" s="112"/>
      <c r="H64" s="112"/>
    </row>
    <row r="65" spans="1:8" ht="15.6" x14ac:dyDescent="0.25">
      <c r="A65" s="113"/>
      <c r="B65" s="172" t="s">
        <v>178</v>
      </c>
      <c r="C65" s="112"/>
      <c r="D65" s="112"/>
      <c r="E65" s="112"/>
      <c r="F65" s="112"/>
      <c r="G65" s="112"/>
      <c r="H65" s="112"/>
    </row>
    <row r="66" spans="1:8" x14ac:dyDescent="0.25">
      <c r="A66" s="122" t="s">
        <v>179</v>
      </c>
      <c r="B66" s="173" t="s">
        <v>180</v>
      </c>
      <c r="C66" s="159"/>
      <c r="D66" s="159"/>
      <c r="E66" s="159"/>
      <c r="F66" s="174"/>
      <c r="G66" s="112"/>
      <c r="H66" s="112"/>
    </row>
    <row r="67" spans="1:8" x14ac:dyDescent="0.25">
      <c r="A67" s="130"/>
      <c r="B67" s="175" t="s">
        <v>181</v>
      </c>
      <c r="C67" s="176"/>
      <c r="D67" s="176"/>
      <c r="E67" s="177"/>
      <c r="F67" s="132"/>
      <c r="G67" s="112"/>
      <c r="H67" s="112"/>
    </row>
    <row r="68" spans="1:8" x14ac:dyDescent="0.25">
      <c r="A68" s="122"/>
      <c r="B68" s="178" t="s">
        <v>182</v>
      </c>
      <c r="C68" s="178"/>
      <c r="D68" s="178"/>
      <c r="E68" s="177"/>
      <c r="F68" s="132"/>
      <c r="G68" s="112"/>
      <c r="H68" s="112"/>
    </row>
    <row r="69" spans="1:8" x14ac:dyDescent="0.25">
      <c r="A69" s="130"/>
      <c r="B69" s="179" t="s">
        <v>183</v>
      </c>
      <c r="C69" s="179"/>
      <c r="D69" s="179"/>
      <c r="E69" s="177"/>
      <c r="F69" s="132"/>
      <c r="G69" s="112"/>
      <c r="H69" s="112"/>
    </row>
    <row r="70" spans="1:8" x14ac:dyDescent="0.25">
      <c r="A70" s="130"/>
      <c r="B70" s="179" t="s">
        <v>184</v>
      </c>
      <c r="C70" s="179"/>
      <c r="D70" s="179"/>
      <c r="E70" s="177"/>
      <c r="F70" s="132"/>
      <c r="G70" s="112"/>
      <c r="H70" s="112"/>
    </row>
    <row r="71" spans="1:8" ht="39.6" x14ac:dyDescent="0.25">
      <c r="A71" s="130"/>
      <c r="B71" s="180" t="s">
        <v>185</v>
      </c>
      <c r="C71" s="181"/>
      <c r="D71" s="181"/>
      <c r="E71" s="141"/>
      <c r="F71" s="132"/>
      <c r="G71" s="112"/>
      <c r="H71" s="112"/>
    </row>
    <row r="72" spans="1:8" x14ac:dyDescent="0.25">
      <c r="A72" s="113"/>
      <c r="B72" s="182"/>
      <c r="C72" s="182"/>
      <c r="D72" s="182"/>
      <c r="E72" s="182"/>
      <c r="F72" s="182"/>
      <c r="G72" s="112"/>
      <c r="H72" s="112"/>
    </row>
    <row r="73" spans="1:8" x14ac:dyDescent="0.25">
      <c r="A73" s="113"/>
      <c r="B73" s="112"/>
      <c r="C73" s="112"/>
      <c r="D73" s="112"/>
      <c r="E73" s="112"/>
      <c r="F73" s="112"/>
      <c r="G73" s="112"/>
      <c r="H73" s="112"/>
    </row>
    <row r="74" spans="1:8" x14ac:dyDescent="0.25">
      <c r="A74" s="122" t="s">
        <v>186</v>
      </c>
      <c r="B74" s="183" t="s">
        <v>187</v>
      </c>
      <c r="C74" s="183"/>
      <c r="D74" s="183"/>
      <c r="E74" s="183"/>
      <c r="F74" s="184"/>
      <c r="G74" s="112"/>
      <c r="H74" s="112"/>
    </row>
    <row r="75" spans="1:8" ht="39.6" x14ac:dyDescent="0.25">
      <c r="A75" s="122"/>
      <c r="B75" s="185"/>
      <c r="C75" s="186" t="s">
        <v>188</v>
      </c>
      <c r="D75" s="186" t="s">
        <v>189</v>
      </c>
      <c r="E75" s="186" t="s">
        <v>190</v>
      </c>
      <c r="F75" s="186" t="s">
        <v>191</v>
      </c>
      <c r="G75" s="112"/>
      <c r="H75" s="112"/>
    </row>
    <row r="76" spans="1:8" ht="13.8" x14ac:dyDescent="0.25">
      <c r="A76" s="122"/>
      <c r="B76" s="187" t="s">
        <v>192</v>
      </c>
      <c r="C76" s="188"/>
      <c r="D76" s="188"/>
      <c r="E76" s="188"/>
      <c r="F76" s="189"/>
      <c r="G76" s="112"/>
      <c r="H76" s="112"/>
    </row>
    <row r="77" spans="1:8" ht="79.2" x14ac:dyDescent="0.25">
      <c r="A77" s="122"/>
      <c r="B77" s="190" t="s">
        <v>193</v>
      </c>
      <c r="C77" s="130" t="s">
        <v>141</v>
      </c>
      <c r="D77" s="130"/>
      <c r="E77" s="130"/>
      <c r="F77" s="130"/>
      <c r="G77" s="112"/>
      <c r="H77" s="112"/>
    </row>
    <row r="78" spans="1:8" x14ac:dyDescent="0.25">
      <c r="A78" s="122"/>
      <c r="B78" s="191" t="s">
        <v>194</v>
      </c>
      <c r="C78" s="130"/>
      <c r="D78" s="130"/>
      <c r="E78" s="130"/>
      <c r="F78" s="130" t="s">
        <v>141</v>
      </c>
      <c r="G78" s="112"/>
      <c r="H78" s="112"/>
    </row>
    <row r="79" spans="1:8" x14ac:dyDescent="0.25">
      <c r="A79" s="122"/>
      <c r="B79" s="170" t="s">
        <v>195</v>
      </c>
      <c r="C79" s="130" t="s">
        <v>141</v>
      </c>
      <c r="D79" s="130"/>
      <c r="E79" s="130"/>
      <c r="F79" s="130"/>
      <c r="G79" s="112"/>
      <c r="H79" s="112"/>
    </row>
    <row r="80" spans="1:8" x14ac:dyDescent="0.25">
      <c r="A80" s="122"/>
      <c r="B80" s="191" t="s">
        <v>196</v>
      </c>
      <c r="C80" s="112"/>
      <c r="D80" s="130"/>
      <c r="E80" s="130" t="s">
        <v>141</v>
      </c>
      <c r="F80" s="130"/>
      <c r="G80" s="112"/>
      <c r="H80" s="112"/>
    </row>
    <row r="81" spans="1:8" x14ac:dyDescent="0.25">
      <c r="A81" s="122"/>
      <c r="B81" s="191" t="s">
        <v>197</v>
      </c>
      <c r="C81" s="130" t="s">
        <v>141</v>
      </c>
      <c r="D81" s="130"/>
      <c r="E81" s="130"/>
      <c r="F81" s="130"/>
      <c r="G81" s="112"/>
      <c r="H81" s="112"/>
    </row>
    <row r="82" spans="1:8" x14ac:dyDescent="0.25">
      <c r="A82" s="122"/>
      <c r="B82" s="191" t="s">
        <v>198</v>
      </c>
      <c r="C82" s="130"/>
      <c r="D82" s="130"/>
      <c r="E82" s="130"/>
      <c r="F82" s="130" t="s">
        <v>141</v>
      </c>
      <c r="G82" s="112"/>
      <c r="H82" s="112"/>
    </row>
    <row r="83" spans="1:8" ht="13.8" x14ac:dyDescent="0.25">
      <c r="A83" s="122"/>
      <c r="B83" s="187" t="s">
        <v>199</v>
      </c>
      <c r="C83" s="188"/>
      <c r="D83" s="188"/>
      <c r="E83" s="188"/>
      <c r="F83" s="189"/>
      <c r="G83" s="112"/>
      <c r="H83" s="112"/>
    </row>
    <row r="84" spans="1:8" x14ac:dyDescent="0.25">
      <c r="A84" s="122"/>
      <c r="B84" s="191" t="s">
        <v>200</v>
      </c>
      <c r="C84" s="130"/>
      <c r="D84" s="130"/>
      <c r="E84" s="130"/>
      <c r="F84" s="130" t="s">
        <v>141</v>
      </c>
      <c r="G84" s="112"/>
      <c r="H84" s="112"/>
    </row>
    <row r="85" spans="1:8" x14ac:dyDescent="0.25">
      <c r="A85" s="122"/>
      <c r="B85" s="191" t="s">
        <v>201</v>
      </c>
      <c r="C85" s="130"/>
      <c r="D85" s="130"/>
      <c r="E85" s="130" t="s">
        <v>141</v>
      </c>
      <c r="F85" s="130"/>
      <c r="G85" s="112"/>
      <c r="H85" s="112"/>
    </row>
    <row r="86" spans="1:8" x14ac:dyDescent="0.25">
      <c r="A86" s="122"/>
      <c r="B86" s="191" t="s">
        <v>202</v>
      </c>
      <c r="C86" s="130"/>
      <c r="D86" s="130"/>
      <c r="E86" s="130" t="s">
        <v>141</v>
      </c>
      <c r="F86" s="130"/>
      <c r="G86" s="112"/>
      <c r="H86" s="112"/>
    </row>
    <row r="87" spans="1:8" x14ac:dyDescent="0.25">
      <c r="A87" s="122"/>
      <c r="B87" s="191" t="s">
        <v>203</v>
      </c>
      <c r="C87" s="130"/>
      <c r="D87" s="130"/>
      <c r="E87" s="130" t="s">
        <v>141</v>
      </c>
      <c r="F87" s="130"/>
      <c r="G87" s="112"/>
      <c r="H87" s="112"/>
    </row>
    <row r="88" spans="1:8" x14ac:dyDescent="0.25">
      <c r="A88" s="122"/>
      <c r="B88" s="191" t="s">
        <v>204</v>
      </c>
      <c r="C88" s="130" t="s">
        <v>141</v>
      </c>
      <c r="D88" s="130"/>
      <c r="E88" s="130"/>
      <c r="F88" s="130"/>
      <c r="G88" s="112"/>
      <c r="H88" s="112"/>
    </row>
    <row r="89" spans="1:8" x14ac:dyDescent="0.25">
      <c r="A89" s="122"/>
      <c r="B89" s="191" t="s">
        <v>205</v>
      </c>
      <c r="C89" s="130"/>
      <c r="D89" s="130"/>
      <c r="E89" s="130" t="s">
        <v>141</v>
      </c>
      <c r="F89" s="130"/>
      <c r="G89" s="112"/>
      <c r="H89" s="112"/>
    </row>
    <row r="90" spans="1:8" x14ac:dyDescent="0.25">
      <c r="A90" s="122"/>
      <c r="B90" s="191" t="s">
        <v>206</v>
      </c>
      <c r="C90" s="130" t="s">
        <v>141</v>
      </c>
      <c r="D90" s="130"/>
      <c r="E90" s="130"/>
      <c r="F90" s="130"/>
      <c r="G90" s="112"/>
      <c r="H90" s="112"/>
    </row>
    <row r="91" spans="1:8" x14ac:dyDescent="0.25">
      <c r="A91" s="122"/>
      <c r="B91" s="191" t="s">
        <v>207</v>
      </c>
      <c r="C91" s="130" t="s">
        <v>141</v>
      </c>
      <c r="D91" s="130"/>
      <c r="E91" s="130"/>
      <c r="F91" s="130"/>
      <c r="G91" s="112"/>
      <c r="H91" s="112"/>
    </row>
    <row r="92" spans="1:8" ht="66" x14ac:dyDescent="0.25">
      <c r="A92" s="122"/>
      <c r="B92" s="192" t="s">
        <v>208</v>
      </c>
      <c r="C92" s="130"/>
      <c r="D92" s="130"/>
      <c r="E92" s="130"/>
      <c r="F92" s="130" t="s">
        <v>141</v>
      </c>
      <c r="G92" s="112"/>
      <c r="H92" s="112"/>
    </row>
    <row r="93" spans="1:8" x14ac:dyDescent="0.25">
      <c r="A93" s="122"/>
      <c r="B93" s="191" t="s">
        <v>209</v>
      </c>
      <c r="C93" s="130" t="s">
        <v>141</v>
      </c>
      <c r="D93" s="130"/>
      <c r="E93" s="130"/>
      <c r="F93" s="130"/>
      <c r="G93" s="112"/>
      <c r="H93" s="112"/>
    </row>
    <row r="94" spans="1:8" x14ac:dyDescent="0.25">
      <c r="A94" s="122"/>
      <c r="B94" s="191" t="s">
        <v>210</v>
      </c>
      <c r="C94" s="130"/>
      <c r="D94" s="130"/>
      <c r="E94" s="130" t="s">
        <v>141</v>
      </c>
      <c r="F94" s="130"/>
      <c r="G94" s="112"/>
      <c r="H94" s="112"/>
    </row>
    <row r="95" spans="1:8" x14ac:dyDescent="0.25">
      <c r="A95" s="122"/>
      <c r="B95" s="191" t="s">
        <v>211</v>
      </c>
      <c r="C95" s="130"/>
      <c r="D95" s="130"/>
      <c r="E95" s="130" t="s">
        <v>141</v>
      </c>
      <c r="F95" s="130"/>
      <c r="G95" s="112"/>
      <c r="H95" s="112"/>
    </row>
    <row r="96" spans="1:8" x14ac:dyDescent="0.25">
      <c r="A96" s="122"/>
      <c r="B96" s="191" t="s">
        <v>212</v>
      </c>
      <c r="C96" s="130"/>
      <c r="D96" s="130"/>
      <c r="E96" s="130"/>
      <c r="F96" s="130" t="s">
        <v>141</v>
      </c>
      <c r="G96" s="112"/>
      <c r="H96" s="112"/>
    </row>
    <row r="97" spans="1:8" x14ac:dyDescent="0.25">
      <c r="A97" s="113"/>
      <c r="B97" s="112"/>
      <c r="C97" s="112"/>
      <c r="D97" s="112"/>
      <c r="E97" s="112"/>
      <c r="F97" s="112"/>
      <c r="G97" s="112"/>
      <c r="H97" s="112"/>
    </row>
    <row r="98" spans="1:8" ht="15.6" x14ac:dyDescent="0.3">
      <c r="A98" s="113"/>
      <c r="B98" s="114" t="s">
        <v>213</v>
      </c>
      <c r="C98" s="112"/>
      <c r="D98" s="112"/>
      <c r="E98" s="112"/>
      <c r="F98" s="112"/>
      <c r="G98" s="112"/>
      <c r="H98" s="112"/>
    </row>
    <row r="99" spans="1:8" x14ac:dyDescent="0.25">
      <c r="A99" s="122"/>
      <c r="B99" s="137" t="s">
        <v>214</v>
      </c>
      <c r="C99" s="193"/>
      <c r="D99" s="193"/>
      <c r="E99" s="193"/>
      <c r="F99" s="193"/>
      <c r="G99" s="193"/>
      <c r="H99" s="194"/>
    </row>
    <row r="100" spans="1:8" x14ac:dyDescent="0.25">
      <c r="A100" s="122"/>
      <c r="B100" s="195"/>
      <c r="C100" s="196"/>
      <c r="D100" s="197"/>
      <c r="E100" s="138" t="s">
        <v>138</v>
      </c>
      <c r="F100" s="138" t="s">
        <v>139</v>
      </c>
      <c r="G100" s="193"/>
      <c r="H100" s="194"/>
    </row>
    <row r="101" spans="1:8" x14ac:dyDescent="0.25">
      <c r="A101" s="122"/>
      <c r="B101" s="198" t="s">
        <v>215</v>
      </c>
      <c r="C101" s="116"/>
      <c r="D101" s="199"/>
      <c r="E101" s="126" t="s">
        <v>141</v>
      </c>
      <c r="F101" s="200"/>
      <c r="G101" s="193"/>
      <c r="H101" s="193"/>
    </row>
    <row r="102" spans="1:8" x14ac:dyDescent="0.25">
      <c r="A102" s="122"/>
      <c r="B102" s="201"/>
      <c r="C102" s="202"/>
      <c r="D102" s="202"/>
      <c r="E102" s="203"/>
      <c r="F102" s="204"/>
      <c r="G102" s="193"/>
      <c r="H102" s="193"/>
    </row>
    <row r="103" spans="1:8" x14ac:dyDescent="0.25">
      <c r="A103" s="122" t="s">
        <v>216</v>
      </c>
      <c r="B103" s="205" t="s">
        <v>217</v>
      </c>
      <c r="C103" s="206"/>
      <c r="D103" s="206"/>
      <c r="E103" s="206"/>
      <c r="F103" s="207"/>
      <c r="G103" s="208"/>
      <c r="H103" s="208"/>
    </row>
    <row r="104" spans="1:8" x14ac:dyDescent="0.25">
      <c r="A104" s="122"/>
      <c r="B104" s="209"/>
      <c r="C104" s="210" t="s">
        <v>218</v>
      </c>
      <c r="D104" s="211"/>
      <c r="E104" s="211"/>
      <c r="F104" s="212"/>
      <c r="G104" s="213"/>
      <c r="H104" s="208"/>
    </row>
    <row r="105" spans="1:8" ht="52.8" x14ac:dyDescent="0.25">
      <c r="A105" s="122"/>
      <c r="B105" s="214"/>
      <c r="C105" s="215" t="s">
        <v>159</v>
      </c>
      <c r="D105" s="215" t="s">
        <v>160</v>
      </c>
      <c r="E105" s="215" t="s">
        <v>219</v>
      </c>
      <c r="F105" s="216" t="s">
        <v>220</v>
      </c>
      <c r="G105" s="217" t="s">
        <v>221</v>
      </c>
      <c r="H105" s="208"/>
    </row>
    <row r="106" spans="1:8" ht="26.4" x14ac:dyDescent="0.25">
      <c r="A106" s="122"/>
      <c r="B106" s="218" t="s">
        <v>222</v>
      </c>
      <c r="C106" s="112"/>
      <c r="D106" s="126"/>
      <c r="E106" s="126"/>
      <c r="F106" s="126" t="s">
        <v>141</v>
      </c>
      <c r="G106" s="219"/>
      <c r="H106" s="208"/>
    </row>
    <row r="107" spans="1:8" x14ac:dyDescent="0.25">
      <c r="A107" s="122"/>
      <c r="B107" s="218" t="s">
        <v>223</v>
      </c>
      <c r="C107" s="126"/>
      <c r="D107" s="126"/>
      <c r="E107" s="126"/>
      <c r="F107" s="126"/>
      <c r="G107" s="219"/>
      <c r="H107" s="208"/>
    </row>
    <row r="108" spans="1:8" x14ac:dyDescent="0.25">
      <c r="A108" s="122"/>
      <c r="B108" s="218" t="s">
        <v>224</v>
      </c>
      <c r="C108" s="126"/>
      <c r="D108" s="126"/>
      <c r="E108" s="126"/>
      <c r="F108" s="126"/>
      <c r="G108" s="219"/>
      <c r="H108" s="208"/>
    </row>
    <row r="109" spans="1:8" ht="66" x14ac:dyDescent="0.25">
      <c r="A109" s="122"/>
      <c r="B109" s="220" t="s">
        <v>225</v>
      </c>
      <c r="C109" s="126"/>
      <c r="D109" s="126"/>
      <c r="E109" s="126"/>
      <c r="F109" s="126"/>
      <c r="G109" s="219"/>
      <c r="H109" s="208"/>
    </row>
    <row r="110" spans="1:8" ht="39.6" x14ac:dyDescent="0.25">
      <c r="A110" s="122"/>
      <c r="B110" s="218" t="s">
        <v>226</v>
      </c>
      <c r="C110" s="126"/>
      <c r="D110" s="126"/>
      <c r="E110" s="126"/>
      <c r="F110" s="126"/>
      <c r="G110" s="219"/>
      <c r="H110" s="208"/>
    </row>
    <row r="111" spans="1:8" x14ac:dyDescent="0.25">
      <c r="A111" s="122"/>
      <c r="B111" s="221"/>
      <c r="C111" s="194"/>
      <c r="D111" s="194"/>
      <c r="E111" s="194"/>
      <c r="F111" s="194"/>
      <c r="G111" s="208"/>
      <c r="H111" s="208"/>
    </row>
    <row r="112" spans="1:8" x14ac:dyDescent="0.25">
      <c r="A112" s="222" t="s">
        <v>227</v>
      </c>
      <c r="B112" s="173" t="s">
        <v>228</v>
      </c>
      <c r="C112" s="173"/>
      <c r="D112" s="173"/>
      <c r="E112" s="173"/>
      <c r="F112" s="173"/>
      <c r="G112" s="173"/>
      <c r="H112" s="208"/>
    </row>
    <row r="113" spans="1:8" x14ac:dyDescent="0.25">
      <c r="A113" s="222"/>
      <c r="B113" s="223"/>
      <c r="C113" s="223"/>
      <c r="D113" s="223"/>
      <c r="E113" s="223"/>
      <c r="F113" s="223"/>
      <c r="G113" s="223"/>
      <c r="H113" s="208"/>
    </row>
    <row r="114" spans="1:8" x14ac:dyDescent="0.25">
      <c r="A114" s="126"/>
      <c r="B114" s="160" t="s">
        <v>229</v>
      </c>
      <c r="C114" s="160"/>
      <c r="D114" s="160"/>
      <c r="E114" s="224"/>
      <c r="F114" s="223"/>
      <c r="G114" s="225"/>
      <c r="H114" s="208"/>
    </row>
    <row r="115" spans="1:8" x14ac:dyDescent="0.25">
      <c r="A115" s="126"/>
      <c r="B115" s="160" t="s">
        <v>230</v>
      </c>
      <c r="C115" s="160"/>
      <c r="D115" s="160"/>
      <c r="E115" s="224"/>
      <c r="F115" s="223"/>
      <c r="G115" s="225"/>
      <c r="H115" s="208"/>
    </row>
    <row r="116" spans="1:8" x14ac:dyDescent="0.25">
      <c r="A116" s="126" t="s">
        <v>141</v>
      </c>
      <c r="B116" s="160" t="s">
        <v>231</v>
      </c>
      <c r="C116" s="160"/>
      <c r="D116" s="160"/>
      <c r="E116" s="224"/>
      <c r="F116" s="223"/>
      <c r="G116" s="225"/>
      <c r="H116" s="208"/>
    </row>
    <row r="117" spans="1:8" x14ac:dyDescent="0.25">
      <c r="A117" s="222"/>
      <c r="B117" s="201"/>
      <c r="C117" s="201"/>
      <c r="D117" s="201"/>
      <c r="E117" s="223"/>
      <c r="F117" s="223"/>
      <c r="G117" s="208"/>
      <c r="H117" s="208"/>
    </row>
    <row r="118" spans="1:8" x14ac:dyDescent="0.25">
      <c r="A118" s="222" t="s">
        <v>227</v>
      </c>
      <c r="B118" s="198" t="s">
        <v>232</v>
      </c>
      <c r="C118" s="198"/>
      <c r="D118" s="198"/>
      <c r="E118" s="198"/>
      <c r="F118" s="198"/>
      <c r="G118" s="198"/>
      <c r="H118" s="208"/>
    </row>
    <row r="119" spans="1:8" x14ac:dyDescent="0.25">
      <c r="A119" s="222"/>
      <c r="B119" s="198"/>
      <c r="C119" s="198"/>
      <c r="D119" s="198"/>
      <c r="E119" s="198"/>
      <c r="F119" s="198"/>
      <c r="G119" s="198"/>
      <c r="H119" s="208"/>
    </row>
    <row r="120" spans="1:8" x14ac:dyDescent="0.25">
      <c r="A120" s="222"/>
      <c r="B120" s="198"/>
      <c r="C120" s="198"/>
      <c r="D120" s="198"/>
      <c r="E120" s="198"/>
      <c r="F120" s="198"/>
      <c r="G120" s="198"/>
      <c r="H120" s="208"/>
    </row>
    <row r="121" spans="1:8" x14ac:dyDescent="0.25">
      <c r="A121" s="222"/>
      <c r="B121" s="113"/>
      <c r="C121" s="113"/>
      <c r="D121" s="113"/>
      <c r="E121" s="113"/>
      <c r="F121" s="113"/>
      <c r="G121" s="113"/>
      <c r="H121" s="208"/>
    </row>
    <row r="122" spans="1:8" x14ac:dyDescent="0.25">
      <c r="A122" s="126"/>
      <c r="B122" s="161" t="s">
        <v>233</v>
      </c>
      <c r="C122" s="161"/>
      <c r="D122" s="161"/>
      <c r="E122" s="224"/>
      <c r="F122" s="223"/>
      <c r="G122" s="208"/>
      <c r="H122" s="208"/>
    </row>
    <row r="123" spans="1:8" x14ac:dyDescent="0.25">
      <c r="A123" s="126"/>
      <c r="B123" s="161" t="s">
        <v>234</v>
      </c>
      <c r="C123" s="161"/>
      <c r="D123" s="161"/>
      <c r="E123" s="224"/>
      <c r="F123" s="223"/>
      <c r="G123" s="208"/>
      <c r="H123" s="208"/>
    </row>
    <row r="124" spans="1:8" x14ac:dyDescent="0.25">
      <c r="A124" s="126" t="s">
        <v>141</v>
      </c>
      <c r="B124" s="161" t="s">
        <v>235</v>
      </c>
      <c r="C124" s="161"/>
      <c r="D124" s="161"/>
      <c r="E124" s="224"/>
      <c r="F124" s="223"/>
      <c r="G124" s="208"/>
      <c r="H124" s="208"/>
    </row>
    <row r="125" spans="1:8" x14ac:dyDescent="0.25">
      <c r="A125" s="222"/>
      <c r="B125" s="201"/>
      <c r="C125" s="201"/>
      <c r="D125" s="201"/>
      <c r="E125" s="223"/>
      <c r="F125" s="223"/>
      <c r="G125" s="208"/>
      <c r="H125" s="208"/>
    </row>
    <row r="126" spans="1:8" x14ac:dyDescent="0.25">
      <c r="A126" s="222" t="s">
        <v>236</v>
      </c>
      <c r="B126" s="198" t="s">
        <v>237</v>
      </c>
      <c r="C126" s="198"/>
      <c r="D126" s="198"/>
      <c r="E126" s="198"/>
      <c r="F126" s="198"/>
      <c r="G126" s="198"/>
      <c r="H126" s="208"/>
    </row>
    <row r="127" spans="1:8" x14ac:dyDescent="0.25">
      <c r="A127" s="222"/>
      <c r="B127" s="201"/>
      <c r="C127" s="201"/>
      <c r="D127" s="201"/>
      <c r="E127" s="201"/>
      <c r="F127" s="201"/>
      <c r="G127" s="201"/>
      <c r="H127" s="208"/>
    </row>
    <row r="128" spans="1:8" x14ac:dyDescent="0.25">
      <c r="A128" s="222"/>
      <c r="B128" s="201"/>
      <c r="C128" s="226" t="s">
        <v>238</v>
      </c>
      <c r="D128" s="226" t="s">
        <v>239</v>
      </c>
      <c r="E128" s="227"/>
      <c r="F128" s="227"/>
      <c r="G128" s="201"/>
      <c r="H128" s="208"/>
    </row>
    <row r="129" spans="1:8" ht="39.6" x14ac:dyDescent="0.25">
      <c r="A129" s="222"/>
      <c r="B129" s="228" t="s">
        <v>240</v>
      </c>
      <c r="C129" s="126"/>
      <c r="D129" s="126"/>
      <c r="E129" s="203"/>
      <c r="F129" s="203"/>
      <c r="G129" s="208"/>
      <c r="H129" s="208"/>
    </row>
    <row r="130" spans="1:8" ht="39.6" x14ac:dyDescent="0.25">
      <c r="A130" s="222"/>
      <c r="B130" s="228" t="s">
        <v>241</v>
      </c>
      <c r="C130" s="126"/>
      <c r="D130" s="126"/>
      <c r="E130" s="203"/>
      <c r="F130" s="203"/>
      <c r="G130" s="208"/>
      <c r="H130" s="208"/>
    </row>
    <row r="131" spans="1:8" ht="26.4" x14ac:dyDescent="0.25">
      <c r="A131" s="222"/>
      <c r="B131" s="228" t="s">
        <v>242</v>
      </c>
      <c r="C131" s="126"/>
      <c r="D131" s="126"/>
      <c r="E131" s="203"/>
      <c r="F131" s="203"/>
      <c r="G131" s="208"/>
      <c r="H131" s="208"/>
    </row>
    <row r="132" spans="1:8" x14ac:dyDescent="0.25">
      <c r="A132" s="222"/>
      <c r="B132" s="112" t="s">
        <v>243</v>
      </c>
      <c r="C132" s="126"/>
      <c r="D132" s="229"/>
      <c r="E132" s="203"/>
      <c r="F132" s="203"/>
      <c r="G132" s="208"/>
      <c r="H132" s="208"/>
    </row>
    <row r="133" spans="1:8" ht="92.4" x14ac:dyDescent="0.25">
      <c r="A133" s="222"/>
      <c r="B133" s="194" t="s">
        <v>244</v>
      </c>
      <c r="C133" s="126"/>
      <c r="D133" s="126"/>
      <c r="E133" s="203"/>
      <c r="F133" s="203"/>
      <c r="G133" s="208"/>
      <c r="H133" s="208"/>
    </row>
    <row r="134" spans="1:8" x14ac:dyDescent="0.25">
      <c r="A134" s="222"/>
      <c r="B134" s="112" t="s">
        <v>245</v>
      </c>
      <c r="C134" s="126"/>
      <c r="D134" s="126"/>
      <c r="E134" s="203"/>
      <c r="F134" s="203"/>
      <c r="G134" s="208"/>
      <c r="H134" s="208"/>
    </row>
    <row r="135" spans="1:8" x14ac:dyDescent="0.25">
      <c r="A135" s="222"/>
      <c r="B135" s="112" t="s">
        <v>246</v>
      </c>
      <c r="C135" s="126" t="s">
        <v>141</v>
      </c>
      <c r="D135" s="126" t="s">
        <v>141</v>
      </c>
      <c r="E135" s="203"/>
      <c r="F135" s="203"/>
      <c r="G135" s="208"/>
      <c r="H135" s="208"/>
    </row>
    <row r="136" spans="1:8" x14ac:dyDescent="0.25">
      <c r="A136" s="122"/>
      <c r="B136" s="221"/>
      <c r="C136" s="194"/>
      <c r="D136" s="194"/>
      <c r="E136" s="194"/>
      <c r="F136" s="194"/>
      <c r="G136" s="208"/>
      <c r="H136" s="208"/>
    </row>
    <row r="137" spans="1:8" x14ac:dyDescent="0.25">
      <c r="A137" s="122" t="s">
        <v>247</v>
      </c>
      <c r="B137" s="230" t="s">
        <v>248</v>
      </c>
      <c r="C137" s="135"/>
      <c r="D137" s="135"/>
      <c r="E137" s="135"/>
      <c r="F137" s="135"/>
      <c r="G137" s="208"/>
      <c r="H137" s="208"/>
    </row>
    <row r="138" spans="1:8" x14ac:dyDescent="0.25">
      <c r="A138" s="122"/>
      <c r="B138" s="137"/>
      <c r="C138" s="112"/>
      <c r="D138" s="112"/>
      <c r="E138" s="112"/>
      <c r="F138" s="112"/>
      <c r="G138" s="208"/>
      <c r="H138" s="208"/>
    </row>
    <row r="139" spans="1:8" x14ac:dyDescent="0.25">
      <c r="A139" s="130" t="s">
        <v>141</v>
      </c>
      <c r="B139" s="231" t="s">
        <v>138</v>
      </c>
      <c r="C139" s="141"/>
      <c r="D139" s="141"/>
      <c r="E139" s="112"/>
      <c r="F139" s="112"/>
      <c r="G139" s="208"/>
      <c r="H139" s="208"/>
    </row>
    <row r="140" spans="1:8" x14ac:dyDescent="0.25">
      <c r="A140" s="130"/>
      <c r="B140" s="232" t="s">
        <v>139</v>
      </c>
      <c r="C140" s="233"/>
      <c r="D140" s="233"/>
      <c r="E140" s="208"/>
      <c r="F140" s="208"/>
      <c r="G140" s="208"/>
      <c r="H140" s="208"/>
    </row>
    <row r="141" spans="1:8" x14ac:dyDescent="0.25">
      <c r="A141" s="113"/>
      <c r="B141" s="112"/>
      <c r="C141" s="234"/>
      <c r="D141" s="235"/>
      <c r="E141" s="112"/>
      <c r="F141" s="132"/>
      <c r="G141" s="112"/>
      <c r="H141" s="208"/>
    </row>
    <row r="142" spans="1:8" x14ac:dyDescent="0.25">
      <c r="A142" s="122" t="s">
        <v>249</v>
      </c>
      <c r="B142" s="236" t="s">
        <v>250</v>
      </c>
      <c r="C142" s="236"/>
      <c r="D142" s="236"/>
      <c r="E142" s="236"/>
      <c r="F142" s="237">
        <v>44224</v>
      </c>
      <c r="G142" s="112"/>
      <c r="H142" s="112"/>
    </row>
    <row r="143" spans="1:8" x14ac:dyDescent="0.25">
      <c r="A143" s="122"/>
      <c r="B143" s="116" t="s">
        <v>251</v>
      </c>
      <c r="C143" s="116"/>
      <c r="D143" s="116"/>
      <c r="E143" s="116"/>
      <c r="F143" s="237">
        <v>44224</v>
      </c>
      <c r="G143" s="112"/>
      <c r="H143" s="112"/>
    </row>
    <row r="144" spans="1:8" x14ac:dyDescent="0.25">
      <c r="A144" s="122"/>
      <c r="B144" s="202"/>
      <c r="C144" s="202"/>
      <c r="D144" s="202"/>
      <c r="E144" s="238"/>
      <c r="F144" s="132"/>
      <c r="G144" s="112"/>
      <c r="H144" s="112"/>
    </row>
    <row r="145" spans="1:8" x14ac:dyDescent="0.25">
      <c r="A145" s="122" t="s">
        <v>252</v>
      </c>
      <c r="B145" s="116" t="s">
        <v>253</v>
      </c>
      <c r="C145" s="116"/>
      <c r="D145" s="239"/>
      <c r="E145" s="240"/>
      <c r="F145" s="241"/>
      <c r="G145" s="112"/>
      <c r="H145" s="112"/>
    </row>
    <row r="146" spans="1:8" x14ac:dyDescent="0.25">
      <c r="A146" s="122"/>
      <c r="B146" s="116"/>
      <c r="C146" s="116"/>
      <c r="D146" s="242"/>
      <c r="E146" s="243"/>
      <c r="F146" s="244"/>
      <c r="G146" s="112"/>
      <c r="H146" s="112"/>
    </row>
    <row r="147" spans="1:8" x14ac:dyDescent="0.25">
      <c r="A147" s="122"/>
      <c r="B147" s="113"/>
      <c r="C147" s="113"/>
      <c r="D147" s="113"/>
      <c r="E147" s="238"/>
      <c r="F147" s="132"/>
      <c r="G147" s="112"/>
      <c r="H147" s="112"/>
    </row>
    <row r="148" spans="1:8" x14ac:dyDescent="0.25">
      <c r="A148" s="122" t="s">
        <v>254</v>
      </c>
      <c r="B148" s="245" t="s">
        <v>255</v>
      </c>
      <c r="C148" s="245"/>
      <c r="D148" s="245"/>
      <c r="E148" s="245"/>
      <c r="F148" s="245"/>
      <c r="G148" s="208"/>
      <c r="H148" s="112"/>
    </row>
    <row r="149" spans="1:8" x14ac:dyDescent="0.25">
      <c r="A149" s="246"/>
      <c r="B149" s="247" t="s">
        <v>256</v>
      </c>
      <c r="C149" s="248"/>
      <c r="D149" s="248"/>
      <c r="E149" s="249"/>
      <c r="F149" s="208"/>
      <c r="G149" s="112"/>
      <c r="H149" s="112"/>
    </row>
    <row r="150" spans="1:8" x14ac:dyDescent="0.25">
      <c r="A150" s="246"/>
      <c r="B150" s="161" t="s">
        <v>257</v>
      </c>
      <c r="C150" s="178"/>
      <c r="D150" s="178"/>
      <c r="E150" s="141"/>
      <c r="F150" s="208"/>
      <c r="G150" s="112"/>
      <c r="H150" s="112"/>
    </row>
    <row r="151" spans="1:8" ht="39.6" x14ac:dyDescent="0.25">
      <c r="A151" s="246"/>
      <c r="B151" s="247" t="s">
        <v>226</v>
      </c>
      <c r="C151" s="248"/>
      <c r="D151" s="248"/>
      <c r="E151" s="141"/>
      <c r="F151" s="112"/>
      <c r="G151" s="112"/>
      <c r="H151" s="112"/>
    </row>
    <row r="152" spans="1:8" x14ac:dyDescent="0.25">
      <c r="A152" s="250" t="s">
        <v>141</v>
      </c>
      <c r="B152" s="247" t="s">
        <v>258</v>
      </c>
      <c r="C152" s="248"/>
      <c r="D152" s="248"/>
      <c r="E152" s="141"/>
      <c r="F152" s="112"/>
      <c r="G152" s="112"/>
      <c r="H152" s="112"/>
    </row>
    <row r="153" spans="1:8" x14ac:dyDescent="0.25">
      <c r="A153" s="246"/>
      <c r="B153" s="181" t="s">
        <v>259</v>
      </c>
      <c r="C153" s="248"/>
      <c r="D153" s="248"/>
      <c r="E153" s="238"/>
      <c r="F153" s="132"/>
      <c r="G153" s="112"/>
      <c r="H153" s="112"/>
    </row>
    <row r="154" spans="1:8" ht="39.6" x14ac:dyDescent="0.25">
      <c r="A154" s="250" t="s">
        <v>141</v>
      </c>
      <c r="B154" s="247" t="s">
        <v>260</v>
      </c>
      <c r="C154" s="235"/>
      <c r="D154" s="235"/>
      <c r="E154" s="141"/>
      <c r="F154" s="112"/>
      <c r="G154" s="112"/>
      <c r="H154" s="112"/>
    </row>
    <row r="155" spans="1:8" ht="52.8" x14ac:dyDescent="0.25">
      <c r="A155" s="246"/>
      <c r="B155" s="247" t="s">
        <v>261</v>
      </c>
      <c r="C155" s="251"/>
      <c r="D155" s="251"/>
      <c r="E155" s="251"/>
      <c r="F155" s="251"/>
      <c r="G155" s="112"/>
      <c r="H155" s="112"/>
    </row>
    <row r="156" spans="1:8" x14ac:dyDescent="0.25">
      <c r="A156" s="122"/>
      <c r="B156" s="202"/>
      <c r="C156" s="202"/>
      <c r="D156" s="202"/>
      <c r="E156" s="238"/>
      <c r="F156" s="132"/>
      <c r="G156" s="112"/>
      <c r="H156" s="112"/>
    </row>
    <row r="157" spans="1:8" x14ac:dyDescent="0.25">
      <c r="A157" s="122"/>
      <c r="B157" s="202"/>
      <c r="C157" s="202"/>
      <c r="D157" s="202"/>
      <c r="E157" s="238"/>
      <c r="F157" s="132"/>
      <c r="G157" s="112"/>
      <c r="H157" s="112"/>
    </row>
    <row r="158" spans="1:8" x14ac:dyDescent="0.25">
      <c r="A158" s="122"/>
      <c r="B158" s="202"/>
      <c r="C158" s="202"/>
      <c r="D158" s="202"/>
      <c r="E158" s="238"/>
      <c r="F158" s="132"/>
      <c r="G158" s="112"/>
      <c r="H158" s="112"/>
    </row>
    <row r="159" spans="1:8" x14ac:dyDescent="0.25">
      <c r="A159" s="122"/>
      <c r="B159" s="202"/>
      <c r="C159" s="202"/>
      <c r="D159" s="202"/>
      <c r="E159" s="238"/>
      <c r="F159" s="132"/>
      <c r="G159" s="112"/>
      <c r="H159" s="112"/>
    </row>
    <row r="160" spans="1:8" x14ac:dyDescent="0.25">
      <c r="A160" s="122"/>
      <c r="B160" s="202"/>
      <c r="C160" s="202"/>
      <c r="D160" s="202"/>
      <c r="E160" s="238"/>
      <c r="F160" s="132"/>
      <c r="G160" s="112"/>
      <c r="H160" s="112"/>
    </row>
    <row r="161" spans="1:8" x14ac:dyDescent="0.25">
      <c r="A161" s="122"/>
      <c r="B161" s="202"/>
      <c r="C161" s="202"/>
      <c r="D161" s="202"/>
      <c r="E161" s="238"/>
      <c r="F161" s="132"/>
      <c r="G161" s="112"/>
      <c r="H161" s="112"/>
    </row>
    <row r="162" spans="1:8" x14ac:dyDescent="0.25">
      <c r="A162" s="122"/>
      <c r="B162" s="202"/>
      <c r="C162" s="202"/>
      <c r="D162" s="202"/>
      <c r="E162" s="238"/>
      <c r="F162" s="132"/>
      <c r="G162" s="112"/>
      <c r="H162" s="112"/>
    </row>
    <row r="163" spans="1:8" x14ac:dyDescent="0.25">
      <c r="A163" s="122"/>
      <c r="B163" s="202"/>
      <c r="C163" s="202"/>
      <c r="D163" s="202"/>
      <c r="E163" s="238"/>
      <c r="F163" s="132"/>
      <c r="G163" s="112"/>
      <c r="H163" s="112"/>
    </row>
    <row r="164" spans="1:8" x14ac:dyDescent="0.25">
      <c r="A164" s="122"/>
      <c r="B164" s="202"/>
      <c r="C164" s="202"/>
      <c r="D164" s="202"/>
      <c r="E164" s="238"/>
      <c r="F164" s="132"/>
      <c r="G164" s="112"/>
      <c r="H164" s="112"/>
    </row>
    <row r="165" spans="1:8" x14ac:dyDescent="0.25">
      <c r="A165" s="122"/>
      <c r="B165" s="202"/>
      <c r="C165" s="202"/>
      <c r="D165" s="202"/>
      <c r="E165" s="238"/>
      <c r="F165" s="132"/>
      <c r="G165" s="112"/>
      <c r="H165" s="112"/>
    </row>
    <row r="166" spans="1:8" x14ac:dyDescent="0.25">
      <c r="A166" s="122"/>
      <c r="B166" s="202"/>
      <c r="C166" s="202"/>
      <c r="D166" s="202"/>
      <c r="E166" s="238"/>
      <c r="F166" s="132"/>
      <c r="G166" s="112"/>
      <c r="H166" s="112"/>
    </row>
    <row r="167" spans="1:8" x14ac:dyDescent="0.25">
      <c r="A167" s="122"/>
      <c r="B167" s="202"/>
      <c r="C167" s="202"/>
      <c r="D167" s="202"/>
      <c r="E167" s="238"/>
      <c r="F167" s="132"/>
      <c r="G167" s="112"/>
      <c r="H167" s="112"/>
    </row>
    <row r="168" spans="1:8" x14ac:dyDescent="0.25">
      <c r="A168" s="122"/>
      <c r="B168" s="202"/>
      <c r="C168" s="202"/>
      <c r="D168" s="202"/>
      <c r="E168" s="238"/>
      <c r="F168" s="132"/>
      <c r="G168" s="112"/>
      <c r="H168" s="112"/>
    </row>
    <row r="169" spans="1:8" x14ac:dyDescent="0.25">
      <c r="A169" s="122"/>
      <c r="B169" s="202"/>
      <c r="C169" s="202"/>
      <c r="D169" s="202"/>
      <c r="E169" s="238"/>
      <c r="F169" s="132"/>
      <c r="G169" s="112"/>
      <c r="H169" s="112"/>
    </row>
    <row r="170" spans="1:8" x14ac:dyDescent="0.25">
      <c r="A170" s="122"/>
      <c r="B170" s="202"/>
      <c r="C170" s="202"/>
      <c r="D170" s="202"/>
      <c r="E170" s="238"/>
      <c r="F170" s="132"/>
      <c r="G170" s="112"/>
      <c r="H170" s="112"/>
    </row>
    <row r="171" spans="1:8" x14ac:dyDescent="0.25">
      <c r="A171" s="122"/>
      <c r="B171" s="202"/>
      <c r="C171" s="202"/>
      <c r="D171" s="202"/>
      <c r="E171" s="238"/>
      <c r="F171" s="132"/>
      <c r="G171" s="112"/>
      <c r="H171" s="112"/>
    </row>
    <row r="172" spans="1:8" x14ac:dyDescent="0.25">
      <c r="A172" s="122"/>
      <c r="B172" s="202"/>
      <c r="C172" s="202"/>
      <c r="D172" s="202"/>
      <c r="E172" s="238"/>
      <c r="F172" s="132"/>
      <c r="G172" s="112"/>
      <c r="H172" s="112"/>
    </row>
    <row r="173" spans="1:8" x14ac:dyDescent="0.25">
      <c r="A173" s="122"/>
      <c r="B173" s="112"/>
      <c r="C173" s="202"/>
      <c r="D173" s="202"/>
      <c r="E173" s="238"/>
      <c r="F173" s="132"/>
      <c r="G173" s="112"/>
      <c r="H173" s="112"/>
    </row>
    <row r="174" spans="1:8" ht="15.6" x14ac:dyDescent="0.3">
      <c r="A174" s="113"/>
      <c r="B174" s="114" t="s">
        <v>262</v>
      </c>
      <c r="C174" s="234"/>
      <c r="D174" s="235"/>
      <c r="E174" s="112"/>
      <c r="F174" s="132"/>
      <c r="G174" s="112"/>
      <c r="H174" s="112"/>
    </row>
    <row r="175" spans="1:8" x14ac:dyDescent="0.25">
      <c r="A175" s="113"/>
      <c r="B175" s="198" t="s">
        <v>263</v>
      </c>
      <c r="C175" s="116"/>
      <c r="D175" s="116"/>
      <c r="E175" s="116"/>
      <c r="F175" s="116"/>
      <c r="G175" s="112"/>
      <c r="H175" s="112"/>
    </row>
    <row r="176" spans="1:8" ht="15.6" x14ac:dyDescent="0.3">
      <c r="A176" s="113"/>
      <c r="B176" s="114"/>
      <c r="C176" s="234"/>
      <c r="D176" s="235"/>
      <c r="E176" s="112"/>
      <c r="F176" s="132"/>
      <c r="G176" s="112"/>
      <c r="H176" s="112"/>
    </row>
    <row r="177" spans="1:8" x14ac:dyDescent="0.25">
      <c r="A177" s="122" t="s">
        <v>264</v>
      </c>
      <c r="B177" s="134" t="s">
        <v>265</v>
      </c>
      <c r="C177" s="134"/>
      <c r="D177" s="134"/>
      <c r="E177" s="134"/>
      <c r="F177" s="134"/>
      <c r="G177" s="112"/>
      <c r="H177" s="252"/>
    </row>
    <row r="178" spans="1:8" x14ac:dyDescent="0.25">
      <c r="A178" s="122"/>
      <c r="B178" s="198" t="s">
        <v>266</v>
      </c>
      <c r="C178" s="253"/>
      <c r="D178" s="253"/>
      <c r="E178" s="253"/>
      <c r="F178" s="253"/>
      <c r="G178" s="112"/>
      <c r="H178" s="254"/>
    </row>
    <row r="179" spans="1:8" x14ac:dyDescent="0.25">
      <c r="A179" s="122"/>
      <c r="B179" s="253" t="s">
        <v>267</v>
      </c>
      <c r="C179" s="253"/>
      <c r="D179" s="253"/>
      <c r="E179" s="253"/>
      <c r="F179" s="253"/>
      <c r="G179" s="112"/>
      <c r="H179" s="254"/>
    </row>
    <row r="180" spans="1:8" x14ac:dyDescent="0.25">
      <c r="A180" s="122"/>
      <c r="B180" s="253" t="s">
        <v>268</v>
      </c>
      <c r="C180" s="253"/>
      <c r="D180" s="253"/>
      <c r="E180" s="253"/>
      <c r="F180" s="253"/>
      <c r="G180" s="112"/>
      <c r="H180" s="254"/>
    </row>
    <row r="181" spans="1:8" x14ac:dyDescent="0.25">
      <c r="A181" s="122"/>
      <c r="B181" s="253" t="s">
        <v>269</v>
      </c>
      <c r="C181" s="253"/>
      <c r="D181" s="253"/>
      <c r="E181" s="253"/>
      <c r="F181" s="253"/>
      <c r="G181" s="112"/>
      <c r="H181" s="254"/>
    </row>
    <row r="182" spans="1:8" x14ac:dyDescent="0.25">
      <c r="A182" s="122"/>
      <c r="B182" s="255" t="s">
        <v>270</v>
      </c>
      <c r="C182" s="255"/>
      <c r="D182" s="255"/>
      <c r="E182" s="255"/>
      <c r="F182" s="255"/>
      <c r="G182" s="112"/>
      <c r="H182" s="254"/>
    </row>
    <row r="183" spans="1:8" x14ac:dyDescent="0.25">
      <c r="A183" s="122"/>
      <c r="B183" s="255" t="s">
        <v>271</v>
      </c>
      <c r="C183" s="255"/>
      <c r="D183" s="255"/>
      <c r="E183" s="255"/>
      <c r="F183" s="255"/>
      <c r="G183" s="112"/>
      <c r="H183" s="254"/>
    </row>
    <row r="184" spans="1:8" x14ac:dyDescent="0.25">
      <c r="A184" s="122"/>
      <c r="B184" s="256"/>
      <c r="C184" s="202"/>
      <c r="D184" s="202"/>
      <c r="E184" s="202"/>
      <c r="F184" s="202"/>
      <c r="G184" s="112"/>
      <c r="H184" s="254"/>
    </row>
    <row r="185" spans="1:8" x14ac:dyDescent="0.25">
      <c r="A185" s="122"/>
      <c r="B185" s="257"/>
      <c r="C185" s="258" t="s">
        <v>272</v>
      </c>
      <c r="D185" s="259" t="s">
        <v>273</v>
      </c>
      <c r="E185" s="223"/>
      <c r="F185" s="260"/>
      <c r="G185" s="112"/>
      <c r="H185" s="112"/>
    </row>
    <row r="186" spans="1:8" x14ac:dyDescent="0.25">
      <c r="A186" s="122"/>
      <c r="B186" s="261" t="s">
        <v>274</v>
      </c>
      <c r="C186" s="262">
        <v>0.4158</v>
      </c>
      <c r="D186" s="263">
        <v>2810</v>
      </c>
      <c r="E186" s="202"/>
      <c r="F186" s="260"/>
      <c r="G186" s="112"/>
      <c r="H186" s="112"/>
    </row>
    <row r="187" spans="1:8" x14ac:dyDescent="0.25">
      <c r="A187" s="122"/>
      <c r="B187" s="261" t="s">
        <v>275</v>
      </c>
      <c r="C187" s="262">
        <v>0.1176</v>
      </c>
      <c r="D187" s="263">
        <v>795</v>
      </c>
      <c r="E187" s="202"/>
      <c r="F187" s="260"/>
      <c r="G187" s="112"/>
      <c r="H187" s="112"/>
    </row>
    <row r="188" spans="1:8" x14ac:dyDescent="0.25">
      <c r="A188" s="122"/>
      <c r="B188" s="256"/>
      <c r="C188" s="202"/>
      <c r="D188" s="202"/>
      <c r="E188" s="202"/>
      <c r="F188" s="202"/>
      <c r="G188" s="112"/>
      <c r="H188" s="112"/>
    </row>
    <row r="189" spans="1:8" x14ac:dyDescent="0.25">
      <c r="A189" s="122"/>
      <c r="B189" s="253" t="s">
        <v>276</v>
      </c>
      <c r="C189" s="253"/>
      <c r="D189" s="253"/>
      <c r="E189" s="253"/>
      <c r="F189" s="253"/>
      <c r="G189" s="253"/>
      <c r="H189" s="112"/>
    </row>
    <row r="190" spans="1:8" x14ac:dyDescent="0.25">
      <c r="A190" s="122"/>
      <c r="B190" s="253"/>
      <c r="C190" s="253"/>
      <c r="D190" s="253"/>
      <c r="E190" s="253"/>
      <c r="F190" s="253"/>
      <c r="G190" s="253"/>
      <c r="H190" s="112"/>
    </row>
    <row r="191" spans="1:8" x14ac:dyDescent="0.25">
      <c r="A191" s="122"/>
      <c r="B191" s="253"/>
      <c r="C191" s="253"/>
      <c r="D191" s="253"/>
      <c r="E191" s="253"/>
      <c r="F191" s="253"/>
      <c r="G191" s="253"/>
      <c r="H191" s="112"/>
    </row>
    <row r="192" spans="1:8" x14ac:dyDescent="0.25">
      <c r="A192" s="122"/>
      <c r="B192" s="256"/>
      <c r="C192" s="202"/>
      <c r="D192" s="202"/>
      <c r="E192" s="202"/>
      <c r="F192" s="202"/>
      <c r="G192" s="112"/>
      <c r="H192" s="112"/>
    </row>
    <row r="193" spans="1:8" x14ac:dyDescent="0.25">
      <c r="A193" s="122"/>
      <c r="B193" s="264" t="s">
        <v>277</v>
      </c>
      <c r="C193" s="264" t="s">
        <v>278</v>
      </c>
      <c r="D193" s="264" t="s">
        <v>279</v>
      </c>
      <c r="E193" s="112"/>
      <c r="F193" s="112"/>
      <c r="G193" s="112"/>
      <c r="H193" s="112"/>
    </row>
    <row r="194" spans="1:8" x14ac:dyDescent="0.25">
      <c r="A194" s="122"/>
      <c r="B194" s="265" t="s">
        <v>280</v>
      </c>
      <c r="C194" s="266"/>
      <c r="D194" s="266"/>
      <c r="E194" s="112"/>
      <c r="F194" s="112"/>
      <c r="G194" s="112"/>
      <c r="H194" s="112"/>
    </row>
    <row r="195" spans="1:8" ht="79.2" x14ac:dyDescent="0.25">
      <c r="A195" s="122"/>
      <c r="B195" s="267" t="s">
        <v>281</v>
      </c>
      <c r="C195" s="130">
        <v>610</v>
      </c>
      <c r="D195" s="130">
        <v>690</v>
      </c>
      <c r="E195" s="112"/>
      <c r="F195" s="202"/>
      <c r="G195" s="112"/>
      <c r="H195" s="112"/>
    </row>
    <row r="196" spans="1:8" x14ac:dyDescent="0.25">
      <c r="A196" s="122"/>
      <c r="B196" s="265" t="s">
        <v>282</v>
      </c>
      <c r="C196" s="130">
        <v>600</v>
      </c>
      <c r="D196" s="130">
        <v>720</v>
      </c>
      <c r="E196" s="112"/>
      <c r="F196" s="112"/>
      <c r="G196" s="112"/>
      <c r="H196" s="112"/>
    </row>
    <row r="197" spans="1:8" x14ac:dyDescent="0.25">
      <c r="A197" s="122"/>
      <c r="B197" s="265" t="s">
        <v>283</v>
      </c>
      <c r="C197" s="130">
        <v>26</v>
      </c>
      <c r="D197" s="130">
        <v>32</v>
      </c>
      <c r="E197" s="112"/>
      <c r="F197" s="112"/>
      <c r="G197" s="112"/>
      <c r="H197" s="112"/>
    </row>
    <row r="198" spans="1:8" x14ac:dyDescent="0.25">
      <c r="A198" s="122"/>
      <c r="B198" s="265" t="s">
        <v>284</v>
      </c>
      <c r="C198" s="130">
        <v>26</v>
      </c>
      <c r="D198" s="130">
        <v>31</v>
      </c>
      <c r="E198" s="112"/>
      <c r="F198" s="112"/>
      <c r="G198" s="112"/>
      <c r="H198" s="112"/>
    </row>
    <row r="199" spans="1:8" x14ac:dyDescent="0.25">
      <c r="A199" s="122"/>
      <c r="B199" s="265" t="s">
        <v>285</v>
      </c>
      <c r="C199" s="130">
        <v>24</v>
      </c>
      <c r="D199" s="130">
        <v>33</v>
      </c>
      <c r="E199" s="112"/>
      <c r="F199" s="112"/>
      <c r="G199" s="112"/>
      <c r="H199" s="112"/>
    </row>
    <row r="200" spans="1:8" x14ac:dyDescent="0.25">
      <c r="A200" s="122"/>
      <c r="B200" s="265" t="s">
        <v>286</v>
      </c>
      <c r="C200" s="130"/>
      <c r="D200" s="130"/>
      <c r="E200" s="112"/>
      <c r="F200" s="112"/>
      <c r="G200" s="112"/>
      <c r="H200" s="112"/>
    </row>
    <row r="201" spans="1:8" x14ac:dyDescent="0.25">
      <c r="A201" s="113"/>
      <c r="B201" s="112"/>
      <c r="C201" s="268"/>
      <c r="D201" s="268"/>
      <c r="E201" s="112"/>
      <c r="F201" s="112"/>
      <c r="G201" s="112"/>
      <c r="H201" s="112"/>
    </row>
    <row r="202" spans="1:8" x14ac:dyDescent="0.25">
      <c r="A202" s="113"/>
      <c r="B202" s="269" t="s">
        <v>287</v>
      </c>
      <c r="C202" s="142"/>
      <c r="D202" s="142"/>
      <c r="E202" s="142"/>
      <c r="F202" s="142"/>
      <c r="G202" s="142"/>
      <c r="H202" s="112"/>
    </row>
    <row r="203" spans="1:8" x14ac:dyDescent="0.25">
      <c r="A203" s="113"/>
      <c r="B203" s="112"/>
      <c r="C203" s="268"/>
      <c r="D203" s="268"/>
      <c r="E203" s="112"/>
      <c r="F203" s="112"/>
      <c r="G203" s="112"/>
      <c r="H203" s="112"/>
    </row>
    <row r="204" spans="1:8" ht="79.2" x14ac:dyDescent="0.25">
      <c r="A204" s="113"/>
      <c r="B204" s="270" t="s">
        <v>288</v>
      </c>
      <c r="C204" s="186" t="s">
        <v>281</v>
      </c>
      <c r="D204" s="270" t="s">
        <v>282</v>
      </c>
      <c r="E204" s="112"/>
      <c r="F204" s="112"/>
      <c r="G204" s="112"/>
      <c r="H204" s="112"/>
    </row>
    <row r="205" spans="1:8" x14ac:dyDescent="0.25">
      <c r="A205" s="113"/>
      <c r="B205" s="271" t="s">
        <v>289</v>
      </c>
      <c r="C205" s="272">
        <v>0.23630000000000001</v>
      </c>
      <c r="D205" s="272">
        <v>0.3473</v>
      </c>
      <c r="E205" s="112"/>
      <c r="F205" s="112"/>
      <c r="G205" s="112"/>
      <c r="H205" s="112"/>
    </row>
    <row r="206" spans="1:8" x14ac:dyDescent="0.25">
      <c r="A206" s="113"/>
      <c r="B206" s="271" t="s">
        <v>290</v>
      </c>
      <c r="C206" s="272">
        <v>0.57010000000000005</v>
      </c>
      <c r="D206" s="272">
        <v>0.4345</v>
      </c>
      <c r="E206" s="112"/>
      <c r="F206" s="112"/>
      <c r="G206" s="112"/>
      <c r="H206" s="112"/>
    </row>
    <row r="207" spans="1:8" x14ac:dyDescent="0.25">
      <c r="A207" s="113"/>
      <c r="B207" s="271" t="s">
        <v>291</v>
      </c>
      <c r="C207" s="272">
        <v>0.17469999999999999</v>
      </c>
      <c r="D207" s="272">
        <v>0.19570000000000001</v>
      </c>
      <c r="E207" s="112"/>
      <c r="F207" s="112"/>
      <c r="G207" s="112"/>
      <c r="H207" s="112"/>
    </row>
    <row r="208" spans="1:8" x14ac:dyDescent="0.25">
      <c r="A208" s="113"/>
      <c r="B208" s="271" t="s">
        <v>292</v>
      </c>
      <c r="C208" s="272">
        <v>1.8700000000000001E-2</v>
      </c>
      <c r="D208" s="272">
        <v>2.1000000000000001E-2</v>
      </c>
      <c r="E208" s="112"/>
      <c r="F208" s="112"/>
      <c r="G208" s="112"/>
      <c r="H208" s="112"/>
    </row>
    <row r="209" spans="1:8" x14ac:dyDescent="0.25">
      <c r="A209" s="113"/>
      <c r="B209" s="271" t="s">
        <v>293</v>
      </c>
      <c r="C209" s="272">
        <v>4.0000000000000002E-4</v>
      </c>
      <c r="D209" s="272">
        <v>1.4E-3</v>
      </c>
      <c r="E209" s="112"/>
      <c r="F209" s="112"/>
      <c r="G209" s="112"/>
      <c r="H209" s="112"/>
    </row>
    <row r="210" spans="1:8" x14ac:dyDescent="0.25">
      <c r="A210" s="113"/>
      <c r="B210" s="271" t="s">
        <v>294</v>
      </c>
      <c r="C210" s="272"/>
      <c r="D210" s="272"/>
      <c r="E210" s="112"/>
      <c r="F210" s="112"/>
      <c r="G210" s="112"/>
      <c r="H210" s="112"/>
    </row>
    <row r="211" spans="1:8" x14ac:dyDescent="0.25">
      <c r="A211" s="113"/>
      <c r="B211" s="265" t="s">
        <v>295</v>
      </c>
      <c r="C211" s="272">
        <f>SUM(C205:C210)</f>
        <v>1.0002</v>
      </c>
      <c r="D211" s="272">
        <f>SUM(D205:D210)</f>
        <v>0.99990000000000001</v>
      </c>
      <c r="E211" s="112"/>
      <c r="F211" s="112"/>
      <c r="G211" s="112"/>
      <c r="H211" s="112"/>
    </row>
    <row r="212" spans="1:8" x14ac:dyDescent="0.25">
      <c r="A212" s="113"/>
      <c r="B212" s="112"/>
      <c r="C212" s="268"/>
      <c r="D212" s="268"/>
      <c r="E212" s="112"/>
      <c r="F212" s="112"/>
      <c r="G212" s="112"/>
      <c r="H212" s="112"/>
    </row>
    <row r="213" spans="1:8" x14ac:dyDescent="0.25">
      <c r="A213" s="122"/>
      <c r="B213" s="264" t="s">
        <v>288</v>
      </c>
      <c r="C213" s="273" t="s">
        <v>280</v>
      </c>
      <c r="D213" s="257"/>
      <c r="E213" s="257"/>
      <c r="F213" s="257"/>
      <c r="G213" s="112"/>
      <c r="H213" s="112"/>
    </row>
    <row r="214" spans="1:8" x14ac:dyDescent="0.25">
      <c r="A214" s="122"/>
      <c r="B214" s="274" t="s">
        <v>296</v>
      </c>
      <c r="C214" s="275"/>
      <c r="D214" s="257"/>
      <c r="E214" s="257"/>
      <c r="F214" s="257"/>
      <c r="G214" s="112"/>
      <c r="H214" s="112"/>
    </row>
    <row r="215" spans="1:8" x14ac:dyDescent="0.25">
      <c r="A215" s="122"/>
      <c r="B215" s="274" t="s">
        <v>297</v>
      </c>
      <c r="C215" s="275"/>
      <c r="D215" s="257"/>
      <c r="E215" s="257"/>
      <c r="F215" s="257"/>
      <c r="G215" s="112"/>
      <c r="H215" s="112"/>
    </row>
    <row r="216" spans="1:8" x14ac:dyDescent="0.25">
      <c r="A216" s="122"/>
      <c r="B216" s="274" t="s">
        <v>298</v>
      </c>
      <c r="C216" s="275"/>
      <c r="D216" s="257"/>
      <c r="E216" s="257"/>
      <c r="F216" s="257"/>
      <c r="G216" s="112"/>
      <c r="H216" s="112"/>
    </row>
    <row r="217" spans="1:8" x14ac:dyDescent="0.25">
      <c r="A217" s="122"/>
      <c r="B217" s="274" t="s">
        <v>299</v>
      </c>
      <c r="C217" s="275"/>
      <c r="D217" s="257"/>
      <c r="E217" s="257"/>
      <c r="F217" s="257"/>
      <c r="G217" s="112"/>
      <c r="H217" s="112"/>
    </row>
    <row r="218" spans="1:8" x14ac:dyDescent="0.25">
      <c r="A218" s="122"/>
      <c r="B218" s="274" t="s">
        <v>300</v>
      </c>
      <c r="C218" s="275"/>
      <c r="D218" s="257"/>
      <c r="E218" s="257"/>
      <c r="F218" s="257"/>
      <c r="G218" s="112"/>
      <c r="H218" s="112"/>
    </row>
    <row r="219" spans="1:8" x14ac:dyDescent="0.25">
      <c r="A219" s="122"/>
      <c r="B219" s="274" t="s">
        <v>301</v>
      </c>
      <c r="C219" s="275"/>
      <c r="D219" s="257"/>
      <c r="E219" s="257"/>
      <c r="F219" s="257"/>
      <c r="G219" s="112"/>
      <c r="H219" s="112"/>
    </row>
    <row r="220" spans="1:8" x14ac:dyDescent="0.25">
      <c r="A220" s="122"/>
      <c r="B220" s="265" t="s">
        <v>295</v>
      </c>
      <c r="C220" s="276">
        <f>SUM(C214:C219)</f>
        <v>0</v>
      </c>
      <c r="D220" s="257"/>
      <c r="E220" s="257"/>
      <c r="F220" s="257"/>
      <c r="G220" s="112"/>
      <c r="H220" s="112"/>
    </row>
    <row r="221" spans="1:8" x14ac:dyDescent="0.25">
      <c r="A221" s="122"/>
      <c r="B221" s="112"/>
      <c r="C221" s="277"/>
      <c r="D221" s="257"/>
      <c r="E221" s="257"/>
      <c r="F221" s="257"/>
      <c r="G221" s="112"/>
      <c r="H221" s="112"/>
    </row>
    <row r="222" spans="1:8" x14ac:dyDescent="0.25">
      <c r="A222" s="122"/>
      <c r="B222" s="264" t="s">
        <v>288</v>
      </c>
      <c r="C222" s="264" t="s">
        <v>283</v>
      </c>
      <c r="D222" s="264" t="s">
        <v>285</v>
      </c>
      <c r="E222" s="264" t="s">
        <v>284</v>
      </c>
      <c r="F222" s="112"/>
      <c r="G222" s="112"/>
      <c r="H222" s="112"/>
    </row>
    <row r="223" spans="1:8" x14ac:dyDescent="0.25">
      <c r="A223" s="122"/>
      <c r="B223" s="271" t="s">
        <v>302</v>
      </c>
      <c r="C223" s="278">
        <v>0.47670000000000001</v>
      </c>
      <c r="D223" s="278">
        <v>0.4516</v>
      </c>
      <c r="E223" s="278">
        <v>0.37109999999999999</v>
      </c>
      <c r="F223" s="112"/>
      <c r="G223" s="112"/>
      <c r="H223" s="112"/>
    </row>
    <row r="224" spans="1:8" x14ac:dyDescent="0.25">
      <c r="A224" s="122"/>
      <c r="B224" s="271" t="s">
        <v>303</v>
      </c>
      <c r="C224" s="278">
        <v>0.39250000000000002</v>
      </c>
      <c r="D224" s="278">
        <v>0.34720000000000001</v>
      </c>
      <c r="E224" s="278">
        <v>0.47549999999999998</v>
      </c>
      <c r="F224" s="112"/>
      <c r="G224" s="112"/>
      <c r="H224" s="112"/>
    </row>
    <row r="225" spans="1:8" x14ac:dyDescent="0.25">
      <c r="A225" s="122"/>
      <c r="B225" s="271" t="s">
        <v>304</v>
      </c>
      <c r="C225" s="278">
        <v>0.1195</v>
      </c>
      <c r="D225" s="278">
        <v>0.16980000000000001</v>
      </c>
      <c r="E225" s="278">
        <v>0.1245</v>
      </c>
      <c r="F225" s="112"/>
      <c r="G225" s="112"/>
      <c r="H225" s="112"/>
    </row>
    <row r="226" spans="1:8" x14ac:dyDescent="0.25">
      <c r="A226" s="122"/>
      <c r="B226" s="279" t="s">
        <v>305</v>
      </c>
      <c r="C226" s="278">
        <v>1.1299999999999999E-2</v>
      </c>
      <c r="D226" s="278">
        <v>2.7699999999999999E-2</v>
      </c>
      <c r="E226" s="278">
        <v>2.8899999999999999E-2</v>
      </c>
      <c r="F226" s="112"/>
      <c r="G226" s="112"/>
      <c r="H226" s="112"/>
    </row>
    <row r="227" spans="1:8" x14ac:dyDescent="0.25">
      <c r="A227" s="122"/>
      <c r="B227" s="279" t="s">
        <v>306</v>
      </c>
      <c r="C227" s="278"/>
      <c r="D227" s="278">
        <v>2.5000000000000001E-3</v>
      </c>
      <c r="E227" s="278"/>
      <c r="F227" s="112"/>
      <c r="G227" s="112"/>
      <c r="H227" s="112"/>
    </row>
    <row r="228" spans="1:8" x14ac:dyDescent="0.25">
      <c r="A228" s="122"/>
      <c r="B228" s="271" t="s">
        <v>307</v>
      </c>
      <c r="C228" s="278"/>
      <c r="D228" s="278">
        <v>1.2999999999999999E-3</v>
      </c>
      <c r="E228" s="278"/>
      <c r="F228" s="112"/>
      <c r="G228" s="112"/>
      <c r="H228" s="112"/>
    </row>
    <row r="229" spans="1:8" x14ac:dyDescent="0.25">
      <c r="A229" s="113"/>
      <c r="B229" s="265" t="s">
        <v>295</v>
      </c>
      <c r="C229" s="272">
        <f>SUM(C223:C228)</f>
        <v>0.99999999999999989</v>
      </c>
      <c r="D229" s="272">
        <f>SUM(D223:D228)</f>
        <v>1.0000999999999998</v>
      </c>
      <c r="E229" s="272">
        <f>SUM(E223:E228)</f>
        <v>1</v>
      </c>
      <c r="F229" s="112"/>
      <c r="G229" s="112"/>
      <c r="H229" s="112"/>
    </row>
    <row r="230" spans="1:8" x14ac:dyDescent="0.25">
      <c r="A230" s="122" t="s">
        <v>308</v>
      </c>
      <c r="B230" s="134" t="s">
        <v>309</v>
      </c>
      <c r="C230" s="116"/>
      <c r="D230" s="116"/>
      <c r="E230" s="116"/>
      <c r="F230" s="116"/>
      <c r="G230" s="112"/>
      <c r="H230" s="112"/>
    </row>
    <row r="231" spans="1:8" x14ac:dyDescent="0.25">
      <c r="A231" s="122"/>
      <c r="B231" s="280" t="s">
        <v>277</v>
      </c>
      <c r="C231" s="280"/>
      <c r="D231" s="280"/>
      <c r="E231" s="281" t="s">
        <v>272</v>
      </c>
      <c r="F231" s="202"/>
      <c r="G231" s="112"/>
      <c r="H231" s="112"/>
    </row>
    <row r="232" spans="1:8" x14ac:dyDescent="0.25">
      <c r="A232" s="122"/>
      <c r="B232" s="282" t="s">
        <v>310</v>
      </c>
      <c r="C232" s="282"/>
      <c r="D232" s="282"/>
      <c r="E232" s="283"/>
      <c r="F232" s="234"/>
      <c r="G232" s="112"/>
      <c r="H232" s="112"/>
    </row>
    <row r="233" spans="1:8" x14ac:dyDescent="0.25">
      <c r="A233" s="122"/>
      <c r="B233" s="284" t="s">
        <v>311</v>
      </c>
      <c r="C233" s="284"/>
      <c r="D233" s="284"/>
      <c r="E233" s="283"/>
      <c r="F233" s="234"/>
      <c r="G233" s="112"/>
      <c r="H233" s="112"/>
    </row>
    <row r="234" spans="1:8" x14ac:dyDescent="0.25">
      <c r="A234" s="122"/>
      <c r="B234" s="284" t="s">
        <v>312</v>
      </c>
      <c r="C234" s="284"/>
      <c r="D234" s="284"/>
      <c r="E234" s="283"/>
      <c r="F234" s="285" t="s">
        <v>313</v>
      </c>
      <c r="G234" s="112"/>
      <c r="H234" s="112"/>
    </row>
    <row r="235" spans="1:8" x14ac:dyDescent="0.25">
      <c r="A235" s="122"/>
      <c r="B235" s="284" t="s">
        <v>314</v>
      </c>
      <c r="C235" s="284"/>
      <c r="D235" s="284"/>
      <c r="E235" s="283"/>
      <c r="F235" s="285" t="s">
        <v>315</v>
      </c>
      <c r="G235" s="112"/>
      <c r="H235" s="112"/>
    </row>
    <row r="236" spans="1:8" x14ac:dyDescent="0.25">
      <c r="A236" s="122"/>
      <c r="B236" s="284" t="s">
        <v>316</v>
      </c>
      <c r="C236" s="284"/>
      <c r="D236" s="284"/>
      <c r="E236" s="283"/>
      <c r="F236" s="234"/>
      <c r="G236" s="112"/>
      <c r="H236" s="112"/>
    </row>
    <row r="237" spans="1:8" ht="26.4" x14ac:dyDescent="0.25">
      <c r="A237" s="122"/>
      <c r="B237" s="123" t="s">
        <v>317</v>
      </c>
      <c r="C237" s="124"/>
      <c r="D237" s="124"/>
      <c r="E237" s="286" t="s">
        <v>318</v>
      </c>
      <c r="F237" s="287"/>
      <c r="G237" s="112"/>
      <c r="H237" s="112"/>
    </row>
    <row r="238" spans="1:8" x14ac:dyDescent="0.25">
      <c r="A238" s="113"/>
      <c r="B238" s="112"/>
      <c r="C238" s="112"/>
      <c r="D238" s="112"/>
      <c r="E238" s="112"/>
      <c r="F238" s="132"/>
      <c r="G238" s="112"/>
      <c r="H238" s="112"/>
    </row>
    <row r="239" spans="1:8" x14ac:dyDescent="0.25">
      <c r="A239" s="122" t="s">
        <v>319</v>
      </c>
      <c r="B239" s="253" t="s">
        <v>320</v>
      </c>
      <c r="C239" s="253"/>
      <c r="D239" s="253"/>
      <c r="E239" s="253"/>
      <c r="F239" s="253"/>
      <c r="G239" s="112"/>
      <c r="H239" s="112"/>
    </row>
    <row r="240" spans="1:8" x14ac:dyDescent="0.25">
      <c r="A240" s="122"/>
      <c r="B240" s="201"/>
      <c r="C240" s="201"/>
      <c r="D240" s="201"/>
      <c r="E240" s="201"/>
      <c r="F240" s="201"/>
      <c r="G240" s="112"/>
      <c r="H240" s="112"/>
    </row>
    <row r="241" spans="1:8" x14ac:dyDescent="0.25">
      <c r="A241" s="122"/>
      <c r="B241" s="288" t="s">
        <v>288</v>
      </c>
      <c r="C241" s="288"/>
      <c r="D241" s="289" t="s">
        <v>272</v>
      </c>
      <c r="E241" s="201"/>
      <c r="F241" s="201"/>
      <c r="G241" s="112"/>
      <c r="H241" s="112"/>
    </row>
    <row r="242" spans="1:8" x14ac:dyDescent="0.25">
      <c r="A242" s="122"/>
      <c r="B242" s="147" t="s">
        <v>321</v>
      </c>
      <c r="C242" s="147"/>
      <c r="D242" s="272"/>
      <c r="E242" s="112"/>
      <c r="F242" s="234"/>
      <c r="G242" s="112"/>
      <c r="H242" s="112"/>
    </row>
    <row r="243" spans="1:8" x14ac:dyDescent="0.25">
      <c r="A243" s="122"/>
      <c r="B243" s="284" t="s">
        <v>322</v>
      </c>
      <c r="C243" s="284"/>
      <c r="D243" s="272">
        <v>0.74180000000000001</v>
      </c>
      <c r="E243" s="112"/>
      <c r="F243" s="234"/>
      <c r="G243" s="112"/>
      <c r="H243" s="112"/>
    </row>
    <row r="244" spans="1:8" x14ac:dyDescent="0.25">
      <c r="A244" s="122"/>
      <c r="B244" s="284" t="s">
        <v>323</v>
      </c>
      <c r="C244" s="284"/>
      <c r="D244" s="272">
        <v>0.14660000000000001</v>
      </c>
      <c r="E244" s="112"/>
      <c r="F244" s="234"/>
      <c r="G244" s="112"/>
      <c r="H244" s="112"/>
    </row>
    <row r="245" spans="1:8" x14ac:dyDescent="0.25">
      <c r="A245" s="122"/>
      <c r="B245" s="284" t="s">
        <v>324</v>
      </c>
      <c r="C245" s="284"/>
      <c r="D245" s="272">
        <v>6.9400000000000003E-2</v>
      </c>
      <c r="E245" s="112"/>
      <c r="F245" s="234"/>
      <c r="G245" s="112"/>
      <c r="H245" s="112"/>
    </row>
    <row r="246" spans="1:8" x14ac:dyDescent="0.25">
      <c r="A246" s="122"/>
      <c r="B246" s="284" t="s">
        <v>325</v>
      </c>
      <c r="C246" s="284"/>
      <c r="D246" s="272">
        <v>3.6700000000000003E-2</v>
      </c>
      <c r="E246" s="112"/>
      <c r="F246" s="234"/>
      <c r="G246" s="112"/>
      <c r="H246" s="112"/>
    </row>
    <row r="247" spans="1:8" x14ac:dyDescent="0.25">
      <c r="A247" s="122"/>
      <c r="B247" s="284" t="s">
        <v>326</v>
      </c>
      <c r="C247" s="284"/>
      <c r="D247" s="272">
        <v>4.4999999999999997E-3</v>
      </c>
      <c r="E247" s="112"/>
      <c r="F247" s="234"/>
      <c r="G247" s="112"/>
      <c r="H247" s="112"/>
    </row>
    <row r="248" spans="1:8" x14ac:dyDescent="0.25">
      <c r="A248" s="122"/>
      <c r="B248" s="284" t="s">
        <v>327</v>
      </c>
      <c r="C248" s="284"/>
      <c r="D248" s="272">
        <v>1E-3</v>
      </c>
      <c r="E248" s="112"/>
      <c r="F248" s="234"/>
      <c r="G248" s="112"/>
      <c r="H248" s="112"/>
    </row>
    <row r="249" spans="1:8" x14ac:dyDescent="0.25">
      <c r="A249" s="122"/>
      <c r="B249" s="284" t="s">
        <v>328</v>
      </c>
      <c r="C249" s="284"/>
      <c r="D249" s="272"/>
      <c r="E249" s="112"/>
      <c r="F249" s="234"/>
      <c r="G249" s="112"/>
      <c r="H249" s="112"/>
    </row>
    <row r="250" spans="1:8" x14ac:dyDescent="0.25">
      <c r="A250" s="122"/>
      <c r="B250" s="284" t="s">
        <v>329</v>
      </c>
      <c r="C250" s="284"/>
      <c r="D250" s="272"/>
      <c r="E250" s="112"/>
      <c r="F250" s="234"/>
      <c r="G250" s="112"/>
      <c r="H250" s="112"/>
    </row>
    <row r="251" spans="1:8" x14ac:dyDescent="0.25">
      <c r="A251" s="113"/>
      <c r="B251" s="290" t="s">
        <v>295</v>
      </c>
      <c r="C251" s="291"/>
      <c r="D251" s="292">
        <f>SUM(D242:D250)</f>
        <v>1</v>
      </c>
      <c r="E251" s="112"/>
      <c r="F251" s="112"/>
      <c r="G251" s="112"/>
      <c r="H251" s="112"/>
    </row>
    <row r="252" spans="1:8" x14ac:dyDescent="0.25">
      <c r="A252" s="113"/>
      <c r="B252" s="293"/>
      <c r="C252" s="293"/>
      <c r="D252" s="294"/>
      <c r="E252" s="112"/>
      <c r="F252" s="112"/>
      <c r="G252" s="112"/>
      <c r="H252" s="112"/>
    </row>
    <row r="253" spans="1:8" x14ac:dyDescent="0.25">
      <c r="A253" s="122" t="s">
        <v>330</v>
      </c>
      <c r="B253" s="199" t="s">
        <v>331</v>
      </c>
      <c r="C253" s="295"/>
      <c r="D253" s="295"/>
      <c r="E253" s="296">
        <v>3.97</v>
      </c>
      <c r="F253" s="297"/>
      <c r="G253" s="112"/>
      <c r="H253" s="112"/>
    </row>
    <row r="254" spans="1:8" x14ac:dyDescent="0.25">
      <c r="A254" s="122"/>
      <c r="B254" s="298" t="s">
        <v>332</v>
      </c>
      <c r="C254" s="295"/>
      <c r="D254" s="295"/>
      <c r="E254" s="299">
        <v>0.98699999999999999</v>
      </c>
      <c r="F254" s="234"/>
      <c r="G254" s="112"/>
      <c r="H254" s="112"/>
    </row>
    <row r="255" spans="1:8" x14ac:dyDescent="0.25">
      <c r="A255" s="113"/>
      <c r="B255" s="112"/>
      <c r="C255" s="112"/>
      <c r="D255" s="112"/>
      <c r="E255" s="112"/>
      <c r="F255" s="112"/>
      <c r="G255" s="112"/>
      <c r="H255" s="112"/>
    </row>
    <row r="256" spans="1:8" ht="15.6" x14ac:dyDescent="0.3">
      <c r="A256" s="113"/>
      <c r="B256" s="114" t="s">
        <v>333</v>
      </c>
      <c r="C256" s="112"/>
      <c r="D256" s="112"/>
      <c r="E256" s="112"/>
      <c r="F256" s="112"/>
      <c r="G256" s="112"/>
      <c r="H256" s="112"/>
    </row>
    <row r="257" spans="1:8" ht="15.6" x14ac:dyDescent="0.3">
      <c r="A257" s="113"/>
      <c r="B257" s="114"/>
      <c r="C257" s="112"/>
      <c r="D257" s="112"/>
      <c r="E257" s="112"/>
      <c r="F257" s="112"/>
      <c r="G257" s="112"/>
      <c r="H257" s="112"/>
    </row>
    <row r="258" spans="1:8" x14ac:dyDescent="0.25">
      <c r="A258" s="122" t="s">
        <v>334</v>
      </c>
      <c r="B258" s="154" t="s">
        <v>335</v>
      </c>
      <c r="C258" s="112"/>
      <c r="D258" s="112"/>
      <c r="E258" s="112"/>
      <c r="F258" s="112"/>
      <c r="G258" s="112"/>
      <c r="H258" s="112"/>
    </row>
    <row r="259" spans="1:8" x14ac:dyDescent="0.25">
      <c r="A259" s="122"/>
      <c r="B259" s="300" t="s">
        <v>336</v>
      </c>
      <c r="C259" s="300"/>
      <c r="D259" s="300"/>
      <c r="E259" s="300"/>
      <c r="F259" s="300"/>
      <c r="G259" s="112"/>
      <c r="H259" s="112"/>
    </row>
    <row r="260" spans="1:8" x14ac:dyDescent="0.25">
      <c r="A260" s="122"/>
      <c r="B260" s="154"/>
      <c r="C260" s="112"/>
      <c r="D260" s="112"/>
      <c r="E260" s="112"/>
      <c r="F260" s="112"/>
      <c r="G260" s="112"/>
      <c r="H260" s="112"/>
    </row>
    <row r="261" spans="1:8" x14ac:dyDescent="0.25">
      <c r="A261" s="122"/>
      <c r="B261" s="154"/>
      <c r="C261" s="112"/>
      <c r="D261" s="132" t="s">
        <v>138</v>
      </c>
      <c r="E261" s="132" t="s">
        <v>139</v>
      </c>
      <c r="F261" s="112"/>
      <c r="G261" s="112"/>
      <c r="H261" s="112"/>
    </row>
    <row r="262" spans="1:8" x14ac:dyDescent="0.25">
      <c r="A262" s="122"/>
      <c r="B262" s="301" t="s">
        <v>337</v>
      </c>
      <c r="C262" s="301"/>
      <c r="D262" s="302" t="s">
        <v>141</v>
      </c>
      <c r="E262" s="302"/>
      <c r="F262" s="150"/>
      <c r="G262" s="208"/>
      <c r="H262" s="112"/>
    </row>
    <row r="263" spans="1:8" x14ac:dyDescent="0.25">
      <c r="A263" s="122"/>
      <c r="B263" s="303"/>
      <c r="C263" s="303"/>
      <c r="D263" s="303"/>
      <c r="E263" s="303"/>
      <c r="F263" s="303"/>
      <c r="G263" s="208"/>
      <c r="H263" s="112"/>
    </row>
    <row r="264" spans="1:8" x14ac:dyDescent="0.25">
      <c r="A264" s="122"/>
      <c r="B264" s="304" t="s">
        <v>338</v>
      </c>
      <c r="C264" s="304"/>
      <c r="D264" s="305">
        <v>60</v>
      </c>
      <c r="E264" s="306"/>
      <c r="F264" s="112"/>
      <c r="G264" s="208"/>
      <c r="H264" s="112"/>
    </row>
    <row r="265" spans="1:8" x14ac:dyDescent="0.25">
      <c r="A265" s="122"/>
      <c r="B265" s="150"/>
      <c r="C265" s="141"/>
      <c r="D265" s="141"/>
      <c r="E265" s="112"/>
      <c r="F265" s="112"/>
      <c r="G265" s="208"/>
      <c r="H265" s="112"/>
    </row>
    <row r="266" spans="1:8" x14ac:dyDescent="0.25">
      <c r="A266" s="122"/>
      <c r="B266" s="150"/>
      <c r="C266" s="141"/>
      <c r="D266" s="132" t="s">
        <v>138</v>
      </c>
      <c r="E266" s="132" t="s">
        <v>139</v>
      </c>
      <c r="F266" s="112"/>
      <c r="G266" s="208"/>
      <c r="H266" s="112"/>
    </row>
    <row r="267" spans="1:8" x14ac:dyDescent="0.25">
      <c r="A267" s="122"/>
      <c r="B267" s="116" t="s">
        <v>339</v>
      </c>
      <c r="C267" s="116"/>
      <c r="D267" s="302" t="s">
        <v>141</v>
      </c>
      <c r="E267" s="302"/>
      <c r="F267" s="223"/>
      <c r="G267" s="112"/>
      <c r="H267" s="208"/>
    </row>
    <row r="268" spans="1:8" x14ac:dyDescent="0.25">
      <c r="A268" s="122"/>
      <c r="B268" s="202"/>
      <c r="C268" s="141"/>
      <c r="D268" s="141"/>
      <c r="E268" s="112"/>
      <c r="F268" s="132"/>
      <c r="G268" s="112"/>
      <c r="H268" s="112"/>
    </row>
    <row r="269" spans="1:8" x14ac:dyDescent="0.25">
      <c r="A269" s="122"/>
      <c r="B269" s="134" t="s">
        <v>340</v>
      </c>
      <c r="C269" s="134"/>
      <c r="D269" s="134"/>
      <c r="E269" s="134"/>
      <c r="F269" s="134"/>
      <c r="G269" s="112"/>
      <c r="H269" s="112"/>
    </row>
    <row r="270" spans="1:8" x14ac:dyDescent="0.25">
      <c r="A270" s="122"/>
      <c r="B270" s="307"/>
      <c r="C270" s="307"/>
      <c r="D270" s="307"/>
      <c r="E270" s="307"/>
      <c r="F270" s="307"/>
      <c r="G270" s="112"/>
      <c r="H270" s="112"/>
    </row>
    <row r="271" spans="1:8" ht="26.4" x14ac:dyDescent="0.25">
      <c r="A271" s="130" t="s">
        <v>141</v>
      </c>
      <c r="B271" s="181" t="s">
        <v>341</v>
      </c>
      <c r="C271" s="308"/>
      <c r="D271" s="141"/>
      <c r="E271" s="112"/>
      <c r="F271" s="132"/>
      <c r="G271" s="112"/>
      <c r="H271" s="112"/>
    </row>
    <row r="272" spans="1:8" x14ac:dyDescent="0.25">
      <c r="A272" s="130"/>
      <c r="B272" s="181" t="s">
        <v>342</v>
      </c>
      <c r="C272" s="308"/>
      <c r="D272" s="141"/>
      <c r="E272" s="112"/>
      <c r="F272" s="132"/>
      <c r="G272" s="112"/>
      <c r="H272" s="112"/>
    </row>
    <row r="273" spans="1:8" ht="26.4" x14ac:dyDescent="0.25">
      <c r="A273" s="130"/>
      <c r="B273" s="181" t="s">
        <v>343</v>
      </c>
      <c r="C273" s="308"/>
      <c r="D273" s="141"/>
      <c r="E273" s="112"/>
      <c r="F273" s="132"/>
      <c r="G273" s="112"/>
      <c r="H273" s="112"/>
    </row>
    <row r="274" spans="1:8" x14ac:dyDescent="0.25">
      <c r="A274" s="122"/>
      <c r="B274" s="150"/>
      <c r="C274" s="141"/>
      <c r="D274" s="132" t="s">
        <v>138</v>
      </c>
      <c r="E274" s="132" t="s">
        <v>139</v>
      </c>
      <c r="F274" s="132"/>
      <c r="G274" s="112"/>
      <c r="H274" s="112"/>
    </row>
    <row r="275" spans="1:8" x14ac:dyDescent="0.25">
      <c r="A275" s="122"/>
      <c r="B275" s="134" t="s">
        <v>344</v>
      </c>
      <c r="C275" s="309"/>
      <c r="D275" s="302" t="s">
        <v>141</v>
      </c>
      <c r="E275" s="302"/>
      <c r="F275" s="132"/>
      <c r="G275" s="112"/>
      <c r="H275" s="112"/>
    </row>
    <row r="276" spans="1:8" x14ac:dyDescent="0.25">
      <c r="A276" s="113"/>
      <c r="B276" s="202"/>
      <c r="C276" s="141"/>
      <c r="D276" s="141"/>
      <c r="E276" s="112"/>
      <c r="F276" s="132"/>
      <c r="G276" s="112"/>
      <c r="H276" s="112"/>
    </row>
    <row r="277" spans="1:8" x14ac:dyDescent="0.25">
      <c r="A277" s="122" t="s">
        <v>345</v>
      </c>
      <c r="B277" s="154" t="s">
        <v>346</v>
      </c>
      <c r="C277" s="112"/>
      <c r="D277" s="112"/>
      <c r="E277" s="112"/>
      <c r="F277" s="112"/>
      <c r="G277" s="112"/>
      <c r="H277" s="112"/>
    </row>
    <row r="278" spans="1:8" x14ac:dyDescent="0.25">
      <c r="A278" s="122"/>
      <c r="B278" s="150"/>
      <c r="C278" s="141"/>
      <c r="D278" s="132" t="s">
        <v>138</v>
      </c>
      <c r="E278" s="132" t="s">
        <v>139</v>
      </c>
      <c r="F278" s="112"/>
      <c r="G278" s="208"/>
      <c r="H278" s="112"/>
    </row>
    <row r="279" spans="1:8" x14ac:dyDescent="0.25">
      <c r="A279" s="122"/>
      <c r="B279" s="116" t="s">
        <v>347</v>
      </c>
      <c r="C279" s="199"/>
      <c r="D279" s="302" t="s">
        <v>141</v>
      </c>
      <c r="E279" s="302"/>
      <c r="F279" s="132"/>
      <c r="G279" s="112"/>
      <c r="H279" s="208"/>
    </row>
    <row r="280" spans="1:8" x14ac:dyDescent="0.25">
      <c r="A280" s="122"/>
      <c r="B280" s="150"/>
      <c r="C280" s="310"/>
      <c r="D280" s="112"/>
      <c r="E280" s="112"/>
      <c r="F280" s="112"/>
      <c r="G280" s="112"/>
      <c r="H280" s="112"/>
    </row>
    <row r="281" spans="1:8" x14ac:dyDescent="0.25">
      <c r="A281" s="122"/>
      <c r="B281" s="311"/>
      <c r="C281" s="312" t="s">
        <v>348</v>
      </c>
      <c r="D281" s="112"/>
      <c r="E281" s="112"/>
      <c r="F281" s="112"/>
      <c r="G281" s="112"/>
      <c r="H281" s="112"/>
    </row>
    <row r="282" spans="1:8" x14ac:dyDescent="0.25">
      <c r="A282" s="122"/>
      <c r="B282" s="170" t="s">
        <v>349</v>
      </c>
      <c r="C282" s="313">
        <v>44270</v>
      </c>
      <c r="D282" s="112"/>
      <c r="E282" s="112"/>
      <c r="F282" s="112"/>
      <c r="G282" s="112"/>
      <c r="H282" s="112"/>
    </row>
    <row r="283" spans="1:8" x14ac:dyDescent="0.25">
      <c r="A283" s="122"/>
      <c r="B283" s="170" t="s">
        <v>350</v>
      </c>
      <c r="C283" s="313">
        <v>44531</v>
      </c>
      <c r="D283" s="112"/>
      <c r="E283" s="112"/>
      <c r="F283" s="112"/>
      <c r="G283" s="112"/>
      <c r="H283" s="112"/>
    </row>
    <row r="284" spans="1:8" x14ac:dyDescent="0.25">
      <c r="A284" s="122"/>
      <c r="B284" s="150"/>
      <c r="C284" s="310"/>
      <c r="D284" s="112"/>
      <c r="E284" s="112"/>
      <c r="F284" s="112"/>
      <c r="G284" s="112"/>
      <c r="H284" s="112"/>
    </row>
    <row r="285" spans="1:8" x14ac:dyDescent="0.25">
      <c r="A285" s="113"/>
      <c r="B285" s="150"/>
      <c r="C285" s="112"/>
      <c r="D285" s="112"/>
      <c r="E285" s="112"/>
      <c r="F285" s="112"/>
      <c r="G285" s="112"/>
      <c r="H285" s="112"/>
    </row>
    <row r="286" spans="1:8" x14ac:dyDescent="0.25">
      <c r="A286" s="122"/>
      <c r="B286" s="148"/>
      <c r="C286" s="135"/>
      <c r="D286" s="135"/>
      <c r="E286" s="138" t="s">
        <v>138</v>
      </c>
      <c r="F286" s="138" t="s">
        <v>139</v>
      </c>
      <c r="G286" s="208"/>
      <c r="H286" s="112"/>
    </row>
    <row r="287" spans="1:8" x14ac:dyDescent="0.25">
      <c r="A287" s="122" t="s">
        <v>351</v>
      </c>
      <c r="B287" s="134" t="s">
        <v>352</v>
      </c>
      <c r="C287" s="134"/>
      <c r="D287" s="134"/>
      <c r="E287" s="130" t="s">
        <v>141</v>
      </c>
      <c r="F287" s="130"/>
      <c r="G287" s="112"/>
      <c r="H287" s="208"/>
    </row>
    <row r="288" spans="1:8" x14ac:dyDescent="0.25">
      <c r="A288" s="113"/>
      <c r="B288" s="112"/>
      <c r="C288" s="112"/>
      <c r="D288" s="112"/>
      <c r="E288" s="112"/>
      <c r="F288" s="112"/>
      <c r="G288" s="112"/>
      <c r="H288" s="112"/>
    </row>
    <row r="289" spans="1:8" x14ac:dyDescent="0.25">
      <c r="A289" s="122" t="s">
        <v>353</v>
      </c>
      <c r="B289" s="137" t="s">
        <v>354</v>
      </c>
      <c r="C289" s="112"/>
      <c r="D289" s="112"/>
      <c r="E289" s="112"/>
      <c r="F289" s="112"/>
      <c r="G289" s="112"/>
      <c r="H289" s="112"/>
    </row>
    <row r="290" spans="1:8" x14ac:dyDescent="0.25">
      <c r="A290" s="122"/>
      <c r="B290" s="137"/>
      <c r="C290" s="112"/>
      <c r="D290" s="112"/>
      <c r="E290" s="112"/>
      <c r="F290" s="112"/>
      <c r="G290" s="112"/>
      <c r="H290" s="112"/>
    </row>
    <row r="291" spans="1:8" ht="79.2" x14ac:dyDescent="0.25">
      <c r="A291" s="130"/>
      <c r="B291" s="181" t="s">
        <v>355</v>
      </c>
      <c r="C291" s="314"/>
      <c r="D291" s="112"/>
      <c r="E291" s="112"/>
      <c r="F291" s="112"/>
      <c r="G291" s="112"/>
      <c r="H291" s="112"/>
    </row>
    <row r="292" spans="1:8" x14ac:dyDescent="0.25">
      <c r="A292" s="130"/>
      <c r="B292" s="231" t="s">
        <v>356</v>
      </c>
      <c r="C292" s="315">
        <v>44256</v>
      </c>
      <c r="D292" s="112"/>
      <c r="E292" s="112"/>
      <c r="F292" s="112"/>
      <c r="G292" s="112"/>
      <c r="H292" s="112"/>
    </row>
    <row r="293" spans="1:8" x14ac:dyDescent="0.25">
      <c r="A293" s="130"/>
      <c r="B293" s="231" t="s">
        <v>357</v>
      </c>
      <c r="C293" s="316"/>
      <c r="D293" s="112"/>
      <c r="E293" s="112"/>
      <c r="F293" s="112"/>
      <c r="G293" s="112"/>
      <c r="H293" s="112"/>
    </row>
    <row r="294" spans="1:8" x14ac:dyDescent="0.25">
      <c r="A294" s="113"/>
      <c r="B294" s="112"/>
      <c r="C294" s="112"/>
      <c r="D294" s="112"/>
      <c r="E294" s="112"/>
      <c r="F294" s="112"/>
      <c r="G294" s="112"/>
      <c r="H294" s="112"/>
    </row>
    <row r="295" spans="1:8" x14ac:dyDescent="0.25">
      <c r="A295" s="122" t="s">
        <v>358</v>
      </c>
      <c r="B295" s="154" t="s">
        <v>359</v>
      </c>
      <c r="C295" s="112"/>
      <c r="D295" s="112"/>
      <c r="E295" s="112"/>
      <c r="F295" s="112"/>
      <c r="G295" s="112"/>
      <c r="H295" s="112"/>
    </row>
    <row r="296" spans="1:8" x14ac:dyDescent="0.25">
      <c r="A296" s="122"/>
      <c r="B296" s="201"/>
      <c r="C296" s="310"/>
      <c r="D296" s="112"/>
      <c r="E296" s="112"/>
      <c r="F296" s="112"/>
      <c r="G296" s="112"/>
      <c r="H296" s="112"/>
    </row>
    <row r="297" spans="1:8" ht="52.8" x14ac:dyDescent="0.25">
      <c r="A297" s="130"/>
      <c r="B297" s="181" t="s">
        <v>360</v>
      </c>
      <c r="C297" s="237">
        <v>44317</v>
      </c>
      <c r="D297" s="112"/>
      <c r="E297" s="112"/>
      <c r="F297" s="112"/>
      <c r="G297" s="112"/>
      <c r="H297" s="112"/>
    </row>
    <row r="298" spans="1:8" x14ac:dyDescent="0.25">
      <c r="A298" s="130"/>
      <c r="B298" s="231" t="s">
        <v>361</v>
      </c>
      <c r="C298" s="315"/>
      <c r="D298" s="112"/>
      <c r="E298" s="112"/>
      <c r="F298" s="112"/>
      <c r="G298" s="112"/>
      <c r="H298" s="112"/>
    </row>
    <row r="299" spans="1:8" x14ac:dyDescent="0.25">
      <c r="A299" s="130"/>
      <c r="B299" s="231" t="s">
        <v>362</v>
      </c>
      <c r="C299" s="316"/>
      <c r="D299" s="235" t="s">
        <v>363</v>
      </c>
      <c r="E299" s="112"/>
      <c r="F299" s="112"/>
      <c r="G299" s="112"/>
      <c r="H299" s="112"/>
    </row>
    <row r="300" spans="1:8" x14ac:dyDescent="0.25">
      <c r="A300" s="130"/>
      <c r="B300" s="231" t="s">
        <v>364</v>
      </c>
      <c r="C300" s="316"/>
      <c r="D300" s="112"/>
      <c r="E300" s="112"/>
      <c r="F300" s="112"/>
      <c r="G300" s="112"/>
      <c r="H300" s="112"/>
    </row>
    <row r="301" spans="1:8" x14ac:dyDescent="0.25">
      <c r="A301" s="122"/>
      <c r="B301" s="230"/>
      <c r="C301" s="135"/>
      <c r="D301" s="310"/>
      <c r="E301" s="112"/>
      <c r="F301" s="112"/>
      <c r="G301" s="112"/>
      <c r="H301" s="112"/>
    </row>
    <row r="302" spans="1:8" x14ac:dyDescent="0.25">
      <c r="A302" s="122"/>
      <c r="B302" s="303" t="s">
        <v>365</v>
      </c>
      <c r="C302" s="314"/>
      <c r="D302" s="317"/>
      <c r="E302" s="112"/>
      <c r="F302" s="112"/>
      <c r="G302" s="112"/>
      <c r="H302" s="112"/>
    </row>
    <row r="303" spans="1:8" x14ac:dyDescent="0.25">
      <c r="A303" s="122"/>
      <c r="B303" s="150" t="s">
        <v>366</v>
      </c>
      <c r="C303" s="314"/>
      <c r="D303" s="112"/>
      <c r="E303" s="112"/>
      <c r="F303" s="112"/>
      <c r="G303" s="112"/>
      <c r="H303" s="112"/>
    </row>
    <row r="304" spans="1:8" x14ac:dyDescent="0.25">
      <c r="A304" s="122"/>
      <c r="B304" s="150"/>
      <c r="C304" s="112"/>
      <c r="D304" s="112"/>
      <c r="E304" s="112"/>
      <c r="F304" s="112"/>
      <c r="G304" s="112"/>
      <c r="H304" s="112"/>
    </row>
    <row r="305" spans="1:8" x14ac:dyDescent="0.25">
      <c r="A305" s="122"/>
      <c r="B305" s="303" t="s">
        <v>367</v>
      </c>
      <c r="C305" s="318"/>
      <c r="D305" s="112"/>
      <c r="E305" s="112"/>
      <c r="F305" s="112"/>
      <c r="G305" s="112"/>
      <c r="H305" s="112"/>
    </row>
    <row r="306" spans="1:8" x14ac:dyDescent="0.25">
      <c r="A306" s="122"/>
      <c r="B306" s="303"/>
      <c r="C306" s="318"/>
      <c r="D306" s="112"/>
      <c r="E306" s="112"/>
      <c r="F306" s="112"/>
      <c r="G306" s="112"/>
      <c r="H306" s="112"/>
    </row>
    <row r="307" spans="1:8" x14ac:dyDescent="0.25">
      <c r="A307" s="130"/>
      <c r="B307" s="231" t="s">
        <v>368</v>
      </c>
      <c r="C307" s="318"/>
      <c r="D307" s="112"/>
      <c r="E307" s="112"/>
      <c r="F307" s="112"/>
      <c r="G307" s="112"/>
      <c r="H307" s="112"/>
    </row>
    <row r="308" spans="1:8" x14ac:dyDescent="0.25">
      <c r="A308" s="130"/>
      <c r="B308" s="231" t="s">
        <v>369</v>
      </c>
      <c r="C308" s="318"/>
      <c r="D308" s="112"/>
      <c r="E308" s="112"/>
      <c r="F308" s="112"/>
      <c r="G308" s="112"/>
      <c r="H308" s="112"/>
    </row>
    <row r="309" spans="1:8" x14ac:dyDescent="0.25">
      <c r="A309" s="130"/>
      <c r="B309" s="231" t="s">
        <v>139</v>
      </c>
      <c r="C309" s="318"/>
      <c r="D309" s="112"/>
      <c r="E309" s="112"/>
      <c r="F309" s="112"/>
      <c r="G309" s="112"/>
      <c r="H309" s="112"/>
    </row>
    <row r="310" spans="1:8" x14ac:dyDescent="0.25">
      <c r="A310" s="113"/>
      <c r="B310" s="112"/>
      <c r="C310" s="112"/>
      <c r="D310" s="112"/>
      <c r="E310" s="112"/>
      <c r="F310" s="112"/>
      <c r="G310" s="112"/>
      <c r="H310" s="112"/>
    </row>
    <row r="311" spans="1:8" x14ac:dyDescent="0.25">
      <c r="A311" s="122" t="s">
        <v>370</v>
      </c>
      <c r="B311" s="154" t="s">
        <v>371</v>
      </c>
      <c r="C311" s="112"/>
      <c r="D311" s="112"/>
      <c r="E311" s="112"/>
      <c r="F311" s="112"/>
      <c r="G311" s="112"/>
      <c r="H311" s="112"/>
    </row>
    <row r="312" spans="1:8" x14ac:dyDescent="0.25">
      <c r="A312" s="122"/>
      <c r="B312" s="148"/>
      <c r="C312" s="135"/>
      <c r="D312" s="135"/>
      <c r="E312" s="138" t="s">
        <v>138</v>
      </c>
      <c r="F312" s="138" t="s">
        <v>139</v>
      </c>
      <c r="G312" s="112"/>
      <c r="H312" s="112"/>
    </row>
    <row r="313" spans="1:8" x14ac:dyDescent="0.25">
      <c r="A313" s="122"/>
      <c r="B313" s="116" t="s">
        <v>372</v>
      </c>
      <c r="C313" s="116"/>
      <c r="D313" s="199"/>
      <c r="E313" s="130" t="s">
        <v>141</v>
      </c>
      <c r="F313" s="130"/>
      <c r="G313" s="112"/>
      <c r="H313" s="112"/>
    </row>
    <row r="314" spans="1:8" x14ac:dyDescent="0.25">
      <c r="A314" s="122"/>
      <c r="B314" s="319" t="s">
        <v>373</v>
      </c>
      <c r="C314" s="319"/>
      <c r="D314" s="314"/>
      <c r="E314" s="112"/>
      <c r="F314" s="132"/>
      <c r="G314" s="112"/>
      <c r="H314" s="112"/>
    </row>
    <row r="315" spans="1:8" x14ac:dyDescent="0.25">
      <c r="A315" s="113"/>
      <c r="B315" s="112"/>
      <c r="C315" s="112"/>
      <c r="D315" s="112"/>
      <c r="E315" s="112"/>
      <c r="F315" s="112"/>
      <c r="G315" s="112"/>
      <c r="H315" s="112"/>
    </row>
    <row r="316" spans="1:8" x14ac:dyDescent="0.25">
      <c r="A316" s="122" t="s">
        <v>374</v>
      </c>
      <c r="B316" s="154" t="s">
        <v>375</v>
      </c>
      <c r="C316" s="112"/>
      <c r="D316" s="112"/>
      <c r="E316" s="112"/>
      <c r="F316" s="112"/>
      <c r="G316" s="112"/>
      <c r="H316" s="112"/>
    </row>
    <row r="317" spans="1:8" x14ac:dyDescent="0.25">
      <c r="A317" s="122"/>
      <c r="B317" s="148"/>
      <c r="C317" s="135"/>
      <c r="D317" s="135"/>
      <c r="E317" s="141" t="s">
        <v>138</v>
      </c>
      <c r="F317" s="141" t="s">
        <v>139</v>
      </c>
      <c r="G317" s="112"/>
      <c r="H317" s="112"/>
    </row>
    <row r="318" spans="1:8" x14ac:dyDescent="0.25">
      <c r="A318" s="122"/>
      <c r="B318" s="116" t="s">
        <v>376</v>
      </c>
      <c r="C318" s="116"/>
      <c r="D318" s="199"/>
      <c r="E318" s="130"/>
      <c r="F318" s="130" t="s">
        <v>141</v>
      </c>
      <c r="G318" s="112"/>
      <c r="H318" s="112"/>
    </row>
    <row r="319" spans="1:8" x14ac:dyDescent="0.25">
      <c r="A319" s="113"/>
      <c r="B319" s="112"/>
      <c r="C319" s="112"/>
      <c r="D319" s="112"/>
      <c r="E319" s="112"/>
      <c r="F319" s="112"/>
      <c r="G319" s="112"/>
      <c r="H319" s="112"/>
    </row>
    <row r="320" spans="1:8" x14ac:dyDescent="0.25">
      <c r="A320" s="122" t="s">
        <v>377</v>
      </c>
      <c r="B320" s="320" t="s">
        <v>378</v>
      </c>
      <c r="C320" s="303"/>
      <c r="D320" s="321"/>
      <c r="E320" s="321"/>
      <c r="F320" s="321"/>
      <c r="G320" s="112"/>
      <c r="H320" s="112"/>
    </row>
    <row r="321" spans="1:8" x14ac:dyDescent="0.25">
      <c r="A321" s="113"/>
      <c r="B321" s="112"/>
      <c r="C321" s="112"/>
      <c r="D321" s="112"/>
      <c r="E321" s="112"/>
      <c r="F321" s="112"/>
      <c r="G321" s="112"/>
      <c r="H321" s="112"/>
    </row>
    <row r="322" spans="1:8" ht="15.6" x14ac:dyDescent="0.3">
      <c r="A322" s="113"/>
      <c r="B322" s="114" t="s">
        <v>379</v>
      </c>
      <c r="C322" s="112"/>
      <c r="D322" s="112"/>
      <c r="E322" s="112"/>
      <c r="F322" s="112"/>
      <c r="G322" s="112"/>
      <c r="H322" s="112"/>
    </row>
    <row r="323" spans="1:8" ht="15.6" x14ac:dyDescent="0.3">
      <c r="A323" s="113"/>
      <c r="B323" s="114"/>
      <c r="C323" s="112"/>
      <c r="D323" s="112"/>
      <c r="E323" s="112"/>
      <c r="F323" s="112"/>
      <c r="G323" s="112"/>
      <c r="H323" s="112"/>
    </row>
    <row r="324" spans="1:8" x14ac:dyDescent="0.25">
      <c r="A324" s="122" t="s">
        <v>380</v>
      </c>
      <c r="B324" s="154" t="s">
        <v>381</v>
      </c>
      <c r="C324" s="112"/>
      <c r="D324" s="112"/>
      <c r="E324" s="112"/>
      <c r="F324" s="112"/>
      <c r="G324" s="112"/>
      <c r="H324" s="112"/>
    </row>
    <row r="325" spans="1:8" x14ac:dyDescent="0.25">
      <c r="A325" s="122"/>
      <c r="B325" s="148"/>
      <c r="C325" s="135"/>
      <c r="D325" s="135"/>
      <c r="E325" s="138" t="s">
        <v>138</v>
      </c>
      <c r="F325" s="138" t="s">
        <v>139</v>
      </c>
      <c r="G325" s="112"/>
      <c r="H325" s="112"/>
    </row>
    <row r="326" spans="1:8" x14ac:dyDescent="0.25">
      <c r="A326" s="122"/>
      <c r="B326" s="116" t="s">
        <v>382</v>
      </c>
      <c r="C326" s="116"/>
      <c r="D326" s="199"/>
      <c r="E326" s="130" t="s">
        <v>141</v>
      </c>
      <c r="F326" s="130"/>
      <c r="G326" s="112"/>
      <c r="H326" s="112"/>
    </row>
    <row r="327" spans="1:8" x14ac:dyDescent="0.25">
      <c r="A327" s="122"/>
      <c r="B327" s="116" t="s">
        <v>383</v>
      </c>
      <c r="C327" s="116"/>
      <c r="D327" s="116"/>
      <c r="E327" s="141"/>
      <c r="F327" s="141"/>
      <c r="G327" s="112"/>
      <c r="H327" s="112"/>
    </row>
    <row r="328" spans="1:8" x14ac:dyDescent="0.25">
      <c r="A328" s="122"/>
      <c r="B328" s="322" t="s">
        <v>384</v>
      </c>
      <c r="C328" s="323"/>
      <c r="D328" s="324"/>
      <c r="E328" s="325">
        <v>44501</v>
      </c>
      <c r="F328" s="141"/>
      <c r="G328" s="112"/>
      <c r="H328" s="112"/>
    </row>
    <row r="329" spans="1:8" x14ac:dyDescent="0.25">
      <c r="A329" s="122"/>
      <c r="B329" s="322" t="s">
        <v>385</v>
      </c>
      <c r="C329" s="323"/>
      <c r="D329" s="324"/>
      <c r="E329" s="325"/>
      <c r="F329" s="141"/>
      <c r="G329" s="112"/>
      <c r="H329" s="112"/>
    </row>
    <row r="330" spans="1:8" x14ac:dyDescent="0.25">
      <c r="A330" s="122"/>
      <c r="B330" s="322" t="s">
        <v>386</v>
      </c>
      <c r="C330" s="323"/>
      <c r="D330" s="324"/>
      <c r="E330" s="325"/>
      <c r="F330" s="141"/>
      <c r="G330" s="112"/>
      <c r="H330" s="112"/>
    </row>
    <row r="331" spans="1:8" x14ac:dyDescent="0.25">
      <c r="A331" s="122"/>
      <c r="B331" s="322" t="s">
        <v>387</v>
      </c>
      <c r="C331" s="323"/>
      <c r="D331" s="324"/>
      <c r="E331" s="325"/>
      <c r="F331" s="141"/>
      <c r="G331" s="112"/>
      <c r="H331" s="112"/>
    </row>
    <row r="332" spans="1:8" x14ac:dyDescent="0.25">
      <c r="A332" s="122"/>
      <c r="B332" s="202"/>
      <c r="C332" s="202"/>
      <c r="D332" s="202"/>
      <c r="E332" s="310"/>
      <c r="F332" s="141"/>
      <c r="G332" s="112"/>
      <c r="H332" s="112"/>
    </row>
    <row r="333" spans="1:8" x14ac:dyDescent="0.25">
      <c r="A333" s="122"/>
      <c r="B333" s="134" t="s">
        <v>388</v>
      </c>
      <c r="C333" s="134"/>
      <c r="D333" s="134"/>
      <c r="E333" s="141"/>
      <c r="F333" s="141"/>
      <c r="G333" s="112"/>
      <c r="H333" s="112"/>
    </row>
    <row r="334" spans="1:8" x14ac:dyDescent="0.25">
      <c r="A334" s="122"/>
      <c r="B334" s="116" t="s">
        <v>389</v>
      </c>
      <c r="C334" s="116"/>
      <c r="D334" s="116"/>
      <c r="E334" s="326">
        <v>2305</v>
      </c>
      <c r="F334" s="327"/>
      <c r="G334" s="112"/>
      <c r="H334" s="112"/>
    </row>
    <row r="335" spans="1:8" x14ac:dyDescent="0.25">
      <c r="A335" s="122"/>
      <c r="B335" s="116" t="s">
        <v>390</v>
      </c>
      <c r="C335" s="116"/>
      <c r="D335" s="116"/>
      <c r="E335" s="326">
        <v>1336</v>
      </c>
      <c r="F335" s="327"/>
      <c r="G335" s="112"/>
      <c r="H335" s="112"/>
    </row>
    <row r="336" spans="1:8" x14ac:dyDescent="0.25">
      <c r="A336" s="122"/>
      <c r="B336" s="328" t="s">
        <v>391</v>
      </c>
      <c r="C336" s="116"/>
      <c r="D336" s="116"/>
      <c r="E336" s="116"/>
      <c r="F336" s="116"/>
      <c r="G336" s="112"/>
      <c r="H336" s="112"/>
    </row>
    <row r="337" spans="1:8" x14ac:dyDescent="0.25">
      <c r="A337" s="122"/>
      <c r="B337" s="329"/>
      <c r="C337" s="329"/>
      <c r="D337" s="329"/>
      <c r="E337" s="329"/>
      <c r="F337" s="329"/>
      <c r="G337" s="112"/>
      <c r="H337" s="112"/>
    </row>
    <row r="338" spans="1:8" x14ac:dyDescent="0.25">
      <c r="A338" s="113"/>
      <c r="B338" s="112"/>
      <c r="C338" s="112"/>
      <c r="D338" s="112"/>
      <c r="E338" s="112"/>
      <c r="F338" s="112"/>
      <c r="G338" s="112"/>
      <c r="H338" s="112"/>
    </row>
    <row r="339" spans="1:8" x14ac:dyDescent="0.25">
      <c r="A339" s="113"/>
      <c r="B339" s="112"/>
      <c r="C339" s="112"/>
      <c r="D339" s="112"/>
      <c r="E339" s="112"/>
      <c r="F339" s="112"/>
      <c r="G339" s="112"/>
      <c r="H339" s="112"/>
    </row>
    <row r="340" spans="1:8" x14ac:dyDescent="0.25">
      <c r="A340" s="122" t="s">
        <v>392</v>
      </c>
      <c r="B340" s="154" t="s">
        <v>393</v>
      </c>
      <c r="C340" s="112"/>
      <c r="D340" s="112"/>
      <c r="E340" s="112"/>
      <c r="F340" s="112"/>
      <c r="G340" s="112"/>
      <c r="H340" s="112"/>
    </row>
    <row r="341" spans="1:8" x14ac:dyDescent="0.25">
      <c r="A341" s="122"/>
      <c r="B341" s="148"/>
      <c r="C341" s="135"/>
      <c r="D341" s="135"/>
      <c r="E341" s="138" t="s">
        <v>138</v>
      </c>
      <c r="F341" s="138" t="s">
        <v>139</v>
      </c>
      <c r="G341" s="112"/>
      <c r="H341" s="112"/>
    </row>
    <row r="342" spans="1:8" x14ac:dyDescent="0.25">
      <c r="A342" s="122"/>
      <c r="B342" s="116" t="s">
        <v>394</v>
      </c>
      <c r="C342" s="116"/>
      <c r="D342" s="199"/>
      <c r="E342" s="130" t="s">
        <v>141</v>
      </c>
      <c r="F342" s="130"/>
      <c r="G342" s="112"/>
      <c r="H342" s="112"/>
    </row>
    <row r="343" spans="1:8" x14ac:dyDescent="0.25">
      <c r="A343" s="122"/>
      <c r="B343" s="330" t="s">
        <v>383</v>
      </c>
      <c r="C343" s="330"/>
      <c r="D343" s="330"/>
      <c r="E343" s="141"/>
      <c r="F343" s="112"/>
      <c r="G343" s="112"/>
      <c r="H343" s="112"/>
    </row>
    <row r="344" spans="1:8" x14ac:dyDescent="0.25">
      <c r="A344" s="122"/>
      <c r="B344" s="331" t="s">
        <v>395</v>
      </c>
      <c r="C344" s="331"/>
      <c r="D344" s="325">
        <v>44531</v>
      </c>
      <c r="E344" s="310"/>
      <c r="F344" s="112"/>
      <c r="G344" s="112"/>
      <c r="H344" s="112"/>
    </row>
    <row r="345" spans="1:8" x14ac:dyDescent="0.25">
      <c r="A345" s="122"/>
      <c r="B345" s="331" t="s">
        <v>396</v>
      </c>
      <c r="C345" s="331"/>
      <c r="D345" s="325">
        <v>44249</v>
      </c>
      <c r="E345" s="310"/>
      <c r="F345" s="112"/>
      <c r="G345" s="112"/>
      <c r="H345" s="112"/>
    </row>
    <row r="346" spans="1:8" x14ac:dyDescent="0.25">
      <c r="A346" s="113"/>
      <c r="B346" s="112"/>
      <c r="C346" s="112"/>
      <c r="D346" s="112"/>
      <c r="E346" s="112"/>
      <c r="F346" s="112"/>
      <c r="G346" s="112"/>
      <c r="H346" s="112"/>
    </row>
    <row r="347" spans="1:8" x14ac:dyDescent="0.25">
      <c r="A347" s="113"/>
      <c r="B347" s="112"/>
      <c r="C347" s="112"/>
      <c r="D347" s="112"/>
      <c r="E347" s="138" t="s">
        <v>138</v>
      </c>
      <c r="F347" s="138" t="s">
        <v>139</v>
      </c>
      <c r="G347" s="112"/>
      <c r="H347" s="112"/>
    </row>
    <row r="348" spans="1:8" x14ac:dyDescent="0.25">
      <c r="A348" s="122"/>
      <c r="B348" s="332" t="s">
        <v>397</v>
      </c>
      <c r="C348" s="332"/>
      <c r="D348" s="332"/>
      <c r="E348" s="130"/>
      <c r="F348" s="130" t="s">
        <v>141</v>
      </c>
      <c r="G348" s="112"/>
      <c r="H348" s="112"/>
    </row>
    <row r="349" spans="1:8" x14ac:dyDescent="0.25">
      <c r="A349" s="113"/>
      <c r="B349" s="112"/>
      <c r="C349" s="112"/>
      <c r="D349" s="112"/>
      <c r="E349" s="112"/>
      <c r="F349" s="112"/>
      <c r="G349" s="112"/>
      <c r="H349" s="112"/>
    </row>
    <row r="350" spans="1:8" x14ac:dyDescent="0.25">
      <c r="A350" s="113"/>
      <c r="B350" s="112"/>
      <c r="C350" s="112"/>
      <c r="D350" s="112"/>
      <c r="E350" s="112"/>
      <c r="F350" s="112"/>
      <c r="G350" s="112"/>
      <c r="H350" s="112"/>
    </row>
    <row r="351" spans="1:8" x14ac:dyDescent="0.25">
      <c r="A351" s="113"/>
      <c r="B351" s="112"/>
      <c r="C351" s="112"/>
      <c r="D351" s="112"/>
      <c r="E351" s="112"/>
      <c r="F351" s="112"/>
      <c r="G351" s="112"/>
      <c r="H351" s="112"/>
    </row>
    <row r="352" spans="1:8" x14ac:dyDescent="0.25">
      <c r="A352" s="113"/>
      <c r="B352" s="112"/>
      <c r="C352" s="112"/>
      <c r="D352" s="112"/>
      <c r="E352" s="112"/>
      <c r="F352" s="112"/>
      <c r="G352" s="112"/>
      <c r="H352" s="112"/>
    </row>
    <row r="353" spans="1:8" x14ac:dyDescent="0.25">
      <c r="A353" s="113"/>
      <c r="B353" s="112"/>
      <c r="C353" s="112"/>
      <c r="D353" s="112"/>
      <c r="E353" s="112"/>
      <c r="F353" s="112"/>
      <c r="G353" s="112"/>
      <c r="H353" s="112"/>
    </row>
    <row r="354" spans="1:8" x14ac:dyDescent="0.25">
      <c r="A354" s="113"/>
      <c r="B354" s="112"/>
      <c r="C354" s="112"/>
      <c r="D354" s="112"/>
      <c r="E354" s="112"/>
      <c r="F354" s="112"/>
      <c r="G354" s="112"/>
      <c r="H354" s="112"/>
    </row>
    <row r="355" spans="1:8" x14ac:dyDescent="0.25">
      <c r="A355" s="113"/>
      <c r="B355" s="112"/>
      <c r="C355" s="112"/>
      <c r="D355" s="112"/>
      <c r="E355" s="112"/>
      <c r="F355" s="112"/>
      <c r="G355" s="112"/>
      <c r="H355" s="112"/>
    </row>
    <row r="356" spans="1:8" x14ac:dyDescent="0.25">
      <c r="A356" s="113"/>
      <c r="B356" s="112"/>
      <c r="C356" s="112"/>
      <c r="D356" s="112"/>
      <c r="E356" s="112"/>
      <c r="F356" s="112"/>
      <c r="G356" s="112"/>
      <c r="H356" s="112"/>
    </row>
    <row r="357" spans="1:8" x14ac:dyDescent="0.25">
      <c r="A357" s="113"/>
      <c r="B357" s="112"/>
      <c r="C357" s="112"/>
      <c r="D357" s="112"/>
      <c r="E357" s="112"/>
      <c r="F357" s="112"/>
      <c r="G357" s="112"/>
      <c r="H357" s="112"/>
    </row>
    <row r="358" spans="1:8" x14ac:dyDescent="0.25">
      <c r="A358" s="113"/>
      <c r="B358" s="112"/>
      <c r="C358" s="112"/>
      <c r="D358" s="112"/>
      <c r="E358" s="112"/>
      <c r="F358" s="112"/>
      <c r="G358" s="112"/>
      <c r="H358" s="112"/>
    </row>
    <row r="359" spans="1:8" x14ac:dyDescent="0.25">
      <c r="A359" s="113"/>
      <c r="B359" s="112"/>
      <c r="C359" s="112"/>
      <c r="D359" s="112"/>
      <c r="E359" s="112"/>
      <c r="F359" s="112"/>
      <c r="G359" s="112"/>
      <c r="H359" s="112"/>
    </row>
    <row r="360" spans="1:8" x14ac:dyDescent="0.25">
      <c r="A360" s="113"/>
      <c r="B360" s="112"/>
      <c r="C360" s="112"/>
      <c r="D360" s="112"/>
      <c r="E360" s="112"/>
      <c r="F360" s="112"/>
      <c r="G360" s="112"/>
      <c r="H360" s="112"/>
    </row>
    <row r="361" spans="1:8" x14ac:dyDescent="0.25">
      <c r="A361" s="113"/>
      <c r="B361" s="112"/>
      <c r="C361" s="112"/>
      <c r="D361" s="112"/>
      <c r="E361" s="112"/>
      <c r="F361" s="112"/>
      <c r="G361" s="112"/>
      <c r="H361" s="112"/>
    </row>
    <row r="362" spans="1:8" x14ac:dyDescent="0.25">
      <c r="A362" s="113"/>
      <c r="B362" s="112"/>
      <c r="C362" s="112"/>
      <c r="D362" s="112"/>
      <c r="E362" s="112"/>
      <c r="F362" s="112"/>
      <c r="G362" s="112"/>
      <c r="H362" s="112"/>
    </row>
    <row r="363" spans="1:8" x14ac:dyDescent="0.25">
      <c r="A363" s="113"/>
      <c r="B363" s="112"/>
      <c r="C363" s="112"/>
      <c r="D363" s="112"/>
      <c r="E363" s="112"/>
      <c r="F363" s="112"/>
      <c r="G363" s="112"/>
      <c r="H363" s="112"/>
    </row>
    <row r="364" spans="1:8" x14ac:dyDescent="0.25">
      <c r="A364" s="113"/>
      <c r="B364" s="112"/>
      <c r="C364" s="112"/>
      <c r="D364" s="112"/>
      <c r="E364" s="112"/>
      <c r="F364" s="112"/>
      <c r="G364" s="112"/>
      <c r="H364" s="112"/>
    </row>
    <row r="365" spans="1:8" x14ac:dyDescent="0.25">
      <c r="A365" s="113"/>
      <c r="B365" s="112"/>
      <c r="C365" s="112"/>
      <c r="D365" s="112"/>
      <c r="E365" s="112"/>
      <c r="F365" s="112"/>
      <c r="G365" s="112"/>
      <c r="H365" s="112"/>
    </row>
    <row r="366" spans="1:8" x14ac:dyDescent="0.25">
      <c r="A366" s="113"/>
      <c r="B366" s="112"/>
      <c r="C366" s="112"/>
      <c r="D366" s="112"/>
      <c r="E366" s="112"/>
      <c r="F366" s="112"/>
      <c r="G366" s="112"/>
      <c r="H366" s="112"/>
    </row>
    <row r="367" spans="1:8" x14ac:dyDescent="0.25">
      <c r="A367" s="113"/>
      <c r="B367" s="112"/>
      <c r="C367" s="112"/>
      <c r="D367" s="112"/>
      <c r="E367" s="112"/>
      <c r="F367" s="112"/>
      <c r="G367" s="112"/>
      <c r="H367" s="112"/>
    </row>
    <row r="368" spans="1:8" x14ac:dyDescent="0.25">
      <c r="A368" s="113"/>
      <c r="B368" s="112"/>
      <c r="C368" s="112"/>
      <c r="D368" s="112"/>
      <c r="E368" s="112"/>
      <c r="F368" s="112"/>
      <c r="G368" s="112"/>
      <c r="H368" s="112"/>
    </row>
    <row r="369" spans="1:8" x14ac:dyDescent="0.25">
      <c r="A369" s="113"/>
      <c r="B369" s="112"/>
      <c r="C369" s="112"/>
      <c r="D369" s="112"/>
      <c r="E369" s="112"/>
      <c r="F369" s="112"/>
      <c r="G369" s="112"/>
      <c r="H369" s="112"/>
    </row>
    <row r="370" spans="1:8" x14ac:dyDescent="0.25">
      <c r="A370" s="113"/>
      <c r="B370" s="112"/>
      <c r="C370" s="112"/>
      <c r="D370" s="112"/>
      <c r="E370" s="112"/>
      <c r="F370" s="112"/>
      <c r="G370" s="112"/>
      <c r="H370" s="112"/>
    </row>
    <row r="371" spans="1:8" x14ac:dyDescent="0.25">
      <c r="A371" s="113"/>
      <c r="B371" s="112"/>
      <c r="C371" s="112"/>
      <c r="D371" s="112"/>
      <c r="E371" s="112"/>
      <c r="F371" s="112"/>
      <c r="G371" s="112"/>
      <c r="H371" s="112"/>
    </row>
    <row r="372" spans="1:8" x14ac:dyDescent="0.25">
      <c r="A372" s="113"/>
      <c r="B372" s="112"/>
      <c r="C372" s="112"/>
      <c r="D372" s="112"/>
      <c r="E372" s="112"/>
      <c r="F372" s="112"/>
      <c r="G372" s="112"/>
      <c r="H372" s="112"/>
    </row>
    <row r="373" spans="1:8" x14ac:dyDescent="0.25">
      <c r="A373" s="113"/>
      <c r="B373" s="112"/>
      <c r="C373" s="112"/>
      <c r="D373" s="112"/>
      <c r="E373" s="112"/>
      <c r="F373" s="112"/>
      <c r="G373" s="112"/>
      <c r="H373" s="112"/>
    </row>
    <row r="374" spans="1:8" x14ac:dyDescent="0.25">
      <c r="A374" s="113"/>
      <c r="B374" s="112"/>
      <c r="C374" s="112"/>
      <c r="D374" s="112"/>
      <c r="E374" s="112"/>
      <c r="F374" s="112"/>
      <c r="G374" s="112"/>
      <c r="H374" s="112"/>
    </row>
    <row r="375" spans="1:8" x14ac:dyDescent="0.25">
      <c r="A375" s="113"/>
      <c r="B375" s="112"/>
      <c r="C375" s="112"/>
      <c r="D375" s="112"/>
      <c r="E375" s="112"/>
      <c r="F375" s="112"/>
      <c r="G375" s="112"/>
      <c r="H375" s="112"/>
    </row>
    <row r="376" spans="1:8" x14ac:dyDescent="0.25">
      <c r="A376" s="113"/>
      <c r="B376" s="112"/>
      <c r="C376" s="112"/>
      <c r="D376" s="112"/>
      <c r="E376" s="112"/>
      <c r="F376" s="112"/>
      <c r="G376" s="112"/>
      <c r="H376" s="112"/>
    </row>
    <row r="377" spans="1:8" x14ac:dyDescent="0.25">
      <c r="A377" s="113"/>
      <c r="B377" s="112"/>
      <c r="C377" s="112"/>
      <c r="D377" s="112"/>
      <c r="E377" s="112"/>
      <c r="F377" s="112"/>
      <c r="G377" s="112"/>
      <c r="H377" s="112"/>
    </row>
    <row r="378" spans="1:8" x14ac:dyDescent="0.25">
      <c r="A378" s="113"/>
      <c r="B378" s="112"/>
      <c r="C378" s="112"/>
      <c r="D378" s="112"/>
      <c r="E378" s="112"/>
      <c r="F378" s="112"/>
      <c r="G378" s="112"/>
      <c r="H378" s="112"/>
    </row>
    <row r="379" spans="1:8" x14ac:dyDescent="0.25">
      <c r="A379" s="113"/>
      <c r="B379" s="112"/>
      <c r="C379" s="112"/>
      <c r="D379" s="112"/>
      <c r="E379" s="112"/>
      <c r="F379" s="112"/>
      <c r="G379" s="112"/>
      <c r="H379" s="112"/>
    </row>
    <row r="380" spans="1:8" x14ac:dyDescent="0.25">
      <c r="A380" s="113"/>
      <c r="B380" s="112"/>
      <c r="C380" s="112"/>
      <c r="D380" s="112"/>
      <c r="E380" s="112"/>
      <c r="F380" s="112"/>
      <c r="G380" s="112"/>
      <c r="H380" s="112"/>
    </row>
    <row r="381" spans="1:8" x14ac:dyDescent="0.25">
      <c r="A381" s="113"/>
      <c r="B381" s="112"/>
      <c r="C381" s="112"/>
      <c r="D381" s="112"/>
      <c r="E381" s="112"/>
      <c r="F381" s="112"/>
      <c r="G381" s="112"/>
      <c r="H381" s="112"/>
    </row>
    <row r="382" spans="1:8" x14ac:dyDescent="0.25">
      <c r="A382" s="113"/>
      <c r="B382" s="112"/>
      <c r="C382" s="112"/>
      <c r="D382" s="112"/>
      <c r="E382" s="112"/>
      <c r="F382" s="112"/>
      <c r="G382" s="112"/>
      <c r="H382" s="112"/>
    </row>
    <row r="383" spans="1:8" x14ac:dyDescent="0.25">
      <c r="A383" s="113"/>
      <c r="B383" s="112"/>
      <c r="C383" s="112"/>
      <c r="D383" s="112"/>
      <c r="E383" s="112"/>
      <c r="F383" s="112"/>
      <c r="G383" s="112"/>
      <c r="H383" s="112"/>
    </row>
    <row r="384" spans="1:8" x14ac:dyDescent="0.25">
      <c r="A384" s="113"/>
      <c r="B384" s="112"/>
      <c r="C384" s="112"/>
      <c r="D384" s="112"/>
      <c r="E384" s="112"/>
      <c r="F384" s="112"/>
      <c r="G384" s="112"/>
      <c r="H384" s="112"/>
    </row>
    <row r="385" spans="1:8" x14ac:dyDescent="0.25">
      <c r="A385" s="113"/>
      <c r="B385" s="112"/>
      <c r="C385" s="112"/>
      <c r="D385" s="112"/>
      <c r="E385" s="112"/>
      <c r="F385" s="112"/>
      <c r="G385" s="112"/>
      <c r="H385" s="112"/>
    </row>
    <row r="386" spans="1:8" x14ac:dyDescent="0.25">
      <c r="A386" s="113"/>
      <c r="B386" s="112"/>
      <c r="C386" s="112"/>
      <c r="D386" s="112"/>
      <c r="E386" s="112"/>
      <c r="F386" s="112"/>
      <c r="G386" s="112"/>
      <c r="H386" s="112"/>
    </row>
    <row r="387" spans="1:8" x14ac:dyDescent="0.25">
      <c r="A387" s="113"/>
      <c r="B387" s="112"/>
      <c r="C387" s="112"/>
      <c r="D387" s="112"/>
      <c r="E387" s="112"/>
      <c r="F387" s="112"/>
      <c r="G387" s="112"/>
      <c r="H387" s="112"/>
    </row>
  </sheetData>
  <mergeCells count="128">
    <mergeCell ref="B345:C345"/>
    <mergeCell ref="B348:D348"/>
    <mergeCell ref="B336:F336"/>
    <mergeCell ref="B337:F337"/>
    <mergeCell ref="B341:D341"/>
    <mergeCell ref="B342:D342"/>
    <mergeCell ref="B343:D343"/>
    <mergeCell ref="B344:C344"/>
    <mergeCell ref="B329:D329"/>
    <mergeCell ref="B330:D330"/>
    <mergeCell ref="B331:D331"/>
    <mergeCell ref="B333:D333"/>
    <mergeCell ref="B334:D334"/>
    <mergeCell ref="B335:D335"/>
    <mergeCell ref="B317:D317"/>
    <mergeCell ref="B318:D318"/>
    <mergeCell ref="B325:D325"/>
    <mergeCell ref="B326:D326"/>
    <mergeCell ref="B327:D327"/>
    <mergeCell ref="B328:D328"/>
    <mergeCell ref="B286:D286"/>
    <mergeCell ref="B287:D287"/>
    <mergeCell ref="B301:C301"/>
    <mergeCell ref="B312:D312"/>
    <mergeCell ref="B313:D313"/>
    <mergeCell ref="B314:C314"/>
    <mergeCell ref="B262:C262"/>
    <mergeCell ref="B264:C264"/>
    <mergeCell ref="B267:C267"/>
    <mergeCell ref="B269:F269"/>
    <mergeCell ref="B275:C275"/>
    <mergeCell ref="B279:C279"/>
    <mergeCell ref="B249:C249"/>
    <mergeCell ref="B250:C250"/>
    <mergeCell ref="B251:C251"/>
    <mergeCell ref="B253:D253"/>
    <mergeCell ref="B254:D254"/>
    <mergeCell ref="B259:F259"/>
    <mergeCell ref="B243:C243"/>
    <mergeCell ref="B244:C244"/>
    <mergeCell ref="B245:C245"/>
    <mergeCell ref="B246:C246"/>
    <mergeCell ref="B247:C247"/>
    <mergeCell ref="B248:C248"/>
    <mergeCell ref="B235:D235"/>
    <mergeCell ref="B236:D236"/>
    <mergeCell ref="B237:D237"/>
    <mergeCell ref="B239:F239"/>
    <mergeCell ref="B241:C241"/>
    <mergeCell ref="B242:C242"/>
    <mergeCell ref="B202:G202"/>
    <mergeCell ref="B230:F230"/>
    <mergeCell ref="B231:D231"/>
    <mergeCell ref="B232:D232"/>
    <mergeCell ref="B233:D233"/>
    <mergeCell ref="B234:D234"/>
    <mergeCell ref="B179:F179"/>
    <mergeCell ref="B180:F180"/>
    <mergeCell ref="B181:F181"/>
    <mergeCell ref="B182:F182"/>
    <mergeCell ref="B183:F183"/>
    <mergeCell ref="B189:G191"/>
    <mergeCell ref="B148:F148"/>
    <mergeCell ref="B150:D150"/>
    <mergeCell ref="C155:F155"/>
    <mergeCell ref="B175:F175"/>
    <mergeCell ref="B177:F177"/>
    <mergeCell ref="B178:F178"/>
    <mergeCell ref="B126:G126"/>
    <mergeCell ref="B137:F137"/>
    <mergeCell ref="B142:E142"/>
    <mergeCell ref="B143:E143"/>
    <mergeCell ref="B145:C146"/>
    <mergeCell ref="D145:F146"/>
    <mergeCell ref="B115:D115"/>
    <mergeCell ref="B116:D116"/>
    <mergeCell ref="B118:G120"/>
    <mergeCell ref="B122:D122"/>
    <mergeCell ref="B123:D123"/>
    <mergeCell ref="B124:D124"/>
    <mergeCell ref="B101:D101"/>
    <mergeCell ref="B103:F103"/>
    <mergeCell ref="B104:B105"/>
    <mergeCell ref="C104:G104"/>
    <mergeCell ref="B112:G112"/>
    <mergeCell ref="B114:D114"/>
    <mergeCell ref="B68:D68"/>
    <mergeCell ref="B69:D69"/>
    <mergeCell ref="B70:D70"/>
    <mergeCell ref="B72:F72"/>
    <mergeCell ref="B74:F74"/>
    <mergeCell ref="B100:D100"/>
    <mergeCell ref="B46:C46"/>
    <mergeCell ref="B47:C47"/>
    <mergeCell ref="B48:C48"/>
    <mergeCell ref="B50:F50"/>
    <mergeCell ref="B66:F66"/>
    <mergeCell ref="B67:D67"/>
    <mergeCell ref="B35:C35"/>
    <mergeCell ref="B40:F40"/>
    <mergeCell ref="B41:D41"/>
    <mergeCell ref="B42:D42"/>
    <mergeCell ref="B43:D43"/>
    <mergeCell ref="B45:F45"/>
    <mergeCell ref="B28:D28"/>
    <mergeCell ref="B29:D29"/>
    <mergeCell ref="B30:D30"/>
    <mergeCell ref="B31:D31"/>
    <mergeCell ref="B32:D32"/>
    <mergeCell ref="B34:C34"/>
    <mergeCell ref="B17:D17"/>
    <mergeCell ref="B18:D18"/>
    <mergeCell ref="B20:F20"/>
    <mergeCell ref="B21:F21"/>
    <mergeCell ref="B24:C24"/>
    <mergeCell ref="B26:D26"/>
    <mergeCell ref="B8:D8"/>
    <mergeCell ref="B9:D9"/>
    <mergeCell ref="B11:D11"/>
    <mergeCell ref="B12:D12"/>
    <mergeCell ref="B14:D14"/>
    <mergeCell ref="B15:D15"/>
    <mergeCell ref="A1:F1"/>
    <mergeCell ref="A3:A4"/>
    <mergeCell ref="B3:F4"/>
    <mergeCell ref="B5:F5"/>
    <mergeCell ref="B6:F6"/>
    <mergeCell ref="B7:F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2A81E-D8D6-4AB2-98D0-DB8128D5D1E4}">
  <dimension ref="A1:H115"/>
  <sheetViews>
    <sheetView workbookViewId="0">
      <selection sqref="A1:XFD1048576"/>
    </sheetView>
  </sheetViews>
  <sheetFormatPr defaultColWidth="0" defaultRowHeight="0" zeroHeight="1" x14ac:dyDescent="0.25"/>
  <cols>
    <col min="1" max="1" width="4.44140625" style="113" customWidth="1"/>
    <col min="2" max="2" width="22.6640625" style="383" customWidth="1"/>
    <col min="3" max="6" width="12.6640625" style="383" customWidth="1"/>
    <col min="7" max="7" width="12.6640625" style="112" customWidth="1"/>
    <col min="8" max="8" width="9.109375" style="112" customWidth="1"/>
    <col min="9" max="16384" width="0" style="112" hidden="1"/>
  </cols>
  <sheetData>
    <row r="1" spans="1:7" ht="17.399999999999999" x14ac:dyDescent="0.25">
      <c r="A1" s="110" t="s">
        <v>398</v>
      </c>
      <c r="B1" s="110"/>
      <c r="C1" s="110"/>
      <c r="D1" s="110"/>
      <c r="E1" s="110"/>
      <c r="F1" s="110"/>
      <c r="G1" s="110"/>
    </row>
    <row r="2" spans="1:7" ht="13.2" x14ac:dyDescent="0.25">
      <c r="B2" s="112"/>
      <c r="C2" s="112"/>
      <c r="D2" s="112"/>
      <c r="E2" s="112"/>
      <c r="F2" s="112"/>
    </row>
    <row r="3" spans="1:7" ht="15.6" x14ac:dyDescent="0.3">
      <c r="B3" s="114" t="s">
        <v>399</v>
      </c>
      <c r="C3" s="112"/>
      <c r="D3" s="112"/>
      <c r="E3" s="112"/>
      <c r="F3" s="112"/>
    </row>
    <row r="4" spans="1:7" ht="13.2" x14ac:dyDescent="0.25">
      <c r="B4" s="148"/>
      <c r="C4" s="135"/>
      <c r="D4" s="135"/>
      <c r="E4" s="141" t="s">
        <v>138</v>
      </c>
      <c r="F4" s="141" t="s">
        <v>139</v>
      </c>
      <c r="G4" s="132"/>
    </row>
    <row r="5" spans="1:7" ht="26.25" customHeight="1" x14ac:dyDescent="0.25">
      <c r="A5" s="122" t="s">
        <v>400</v>
      </c>
      <c r="B5" s="116" t="s">
        <v>401</v>
      </c>
      <c r="C5" s="116"/>
      <c r="D5" s="199"/>
      <c r="E5" s="130" t="s">
        <v>402</v>
      </c>
      <c r="F5" s="130"/>
      <c r="G5" s="165"/>
    </row>
    <row r="6" spans="1:7" ht="41.25" customHeight="1" x14ac:dyDescent="0.25">
      <c r="A6" s="122"/>
      <c r="B6" s="116" t="s">
        <v>403</v>
      </c>
      <c r="C6" s="116"/>
      <c r="D6" s="199"/>
      <c r="E6" s="130" t="s">
        <v>402</v>
      </c>
      <c r="F6" s="130"/>
    </row>
    <row r="7" spans="1:7" ht="13.2" x14ac:dyDescent="0.25">
      <c r="B7" s="202"/>
      <c r="C7" s="202"/>
      <c r="D7" s="202"/>
      <c r="E7" s="141"/>
      <c r="F7" s="141"/>
    </row>
    <row r="8" spans="1:7" ht="29.25" customHeight="1" x14ac:dyDescent="0.25">
      <c r="A8" s="122" t="s">
        <v>404</v>
      </c>
      <c r="B8" s="173" t="s">
        <v>405</v>
      </c>
      <c r="C8" s="173"/>
      <c r="D8" s="173"/>
      <c r="E8" s="173"/>
      <c r="F8" s="173"/>
      <c r="G8" s="173"/>
    </row>
    <row r="9" spans="1:7" ht="26.4" x14ac:dyDescent="0.25">
      <c r="A9" s="122"/>
      <c r="B9" s="333"/>
      <c r="C9" s="334" t="s">
        <v>406</v>
      </c>
      <c r="D9" s="334" t="s">
        <v>407</v>
      </c>
      <c r="E9" s="334" t="s">
        <v>408</v>
      </c>
      <c r="F9" s="335"/>
    </row>
    <row r="10" spans="1:7" ht="13.2" x14ac:dyDescent="0.25">
      <c r="A10" s="122"/>
      <c r="B10" s="336" t="s">
        <v>5</v>
      </c>
      <c r="C10" s="337">
        <v>1794</v>
      </c>
      <c r="D10" s="337">
        <v>780</v>
      </c>
      <c r="E10" s="337">
        <v>339</v>
      </c>
      <c r="F10" s="338"/>
    </row>
    <row r="11" spans="1:7" ht="13.2" x14ac:dyDescent="0.25">
      <c r="A11" s="122"/>
      <c r="B11" s="336" t="s">
        <v>6</v>
      </c>
      <c r="C11" s="337">
        <v>1088</v>
      </c>
      <c r="D11" s="337">
        <v>545</v>
      </c>
      <c r="E11" s="337">
        <v>554</v>
      </c>
      <c r="F11" s="338"/>
    </row>
    <row r="12" spans="1:7" ht="13.2" x14ac:dyDescent="0.25">
      <c r="A12" s="122"/>
      <c r="B12" s="339" t="s">
        <v>409</v>
      </c>
      <c r="C12" s="340">
        <f>SUM(C10:C11)</f>
        <v>2882</v>
      </c>
      <c r="D12" s="340">
        <f>SUM(D10:D11)</f>
        <v>1325</v>
      </c>
      <c r="E12" s="340">
        <f>SUM(E10:E11)</f>
        <v>893</v>
      </c>
      <c r="F12" s="338"/>
    </row>
    <row r="13" spans="1:7" ht="13.2" x14ac:dyDescent="0.25">
      <c r="B13" s="112"/>
      <c r="C13" s="112"/>
      <c r="D13" s="112"/>
      <c r="E13" s="112"/>
      <c r="F13" s="112"/>
    </row>
    <row r="14" spans="1:7" ht="15.6" x14ac:dyDescent="0.25">
      <c r="B14" s="153" t="s">
        <v>410</v>
      </c>
      <c r="C14" s="113"/>
      <c r="D14" s="321"/>
      <c r="E14" s="112"/>
      <c r="F14" s="112"/>
    </row>
    <row r="15" spans="1:7" ht="13.2" x14ac:dyDescent="0.25">
      <c r="A15" s="122" t="s">
        <v>411</v>
      </c>
      <c r="B15" s="118" t="s">
        <v>412</v>
      </c>
      <c r="C15" s="118"/>
      <c r="D15" s="118"/>
      <c r="E15" s="112"/>
      <c r="F15" s="112"/>
    </row>
    <row r="16" spans="1:7" ht="13.2" x14ac:dyDescent="0.25">
      <c r="A16" s="122"/>
      <c r="B16" s="113"/>
      <c r="C16" s="113"/>
      <c r="D16" s="113"/>
      <c r="E16" s="112"/>
      <c r="F16" s="112"/>
    </row>
    <row r="17" spans="1:7" ht="15" x14ac:dyDescent="0.25">
      <c r="A17" s="341" t="s">
        <v>402</v>
      </c>
      <c r="B17" s="342" t="s">
        <v>413</v>
      </c>
      <c r="C17" s="343"/>
      <c r="D17" s="112"/>
      <c r="E17" s="112"/>
      <c r="F17" s="112"/>
    </row>
    <row r="18" spans="1:7" ht="15" x14ac:dyDescent="0.25">
      <c r="A18" s="130"/>
      <c r="B18" s="342" t="s">
        <v>414</v>
      </c>
      <c r="C18" s="343"/>
      <c r="D18" s="112"/>
      <c r="E18" s="112"/>
      <c r="F18" s="112"/>
    </row>
    <row r="19" spans="1:7" ht="15" x14ac:dyDescent="0.25">
      <c r="A19" s="130" t="s">
        <v>402</v>
      </c>
      <c r="B19" s="342" t="s">
        <v>415</v>
      </c>
      <c r="C19" s="343"/>
      <c r="D19" s="112"/>
      <c r="E19" s="112"/>
      <c r="F19" s="112"/>
    </row>
    <row r="20" spans="1:7" ht="15" x14ac:dyDescent="0.25">
      <c r="A20" s="130" t="s">
        <v>402</v>
      </c>
      <c r="B20" s="342" t="s">
        <v>416</v>
      </c>
      <c r="C20" s="343"/>
      <c r="D20" s="112"/>
      <c r="E20" s="112"/>
      <c r="F20" s="112"/>
    </row>
    <row r="21" spans="1:7" ht="12.75" customHeight="1" x14ac:dyDescent="0.25">
      <c r="A21" s="122"/>
      <c r="B21" s="148"/>
      <c r="C21" s="135"/>
      <c r="D21" s="135"/>
      <c r="E21" s="141" t="s">
        <v>138</v>
      </c>
      <c r="F21" s="141" t="s">
        <v>139</v>
      </c>
      <c r="G21" s="132"/>
    </row>
    <row r="22" spans="1:7" ht="40.5" customHeight="1" x14ac:dyDescent="0.25">
      <c r="A22" s="122" t="s">
        <v>417</v>
      </c>
      <c r="B22" s="116" t="s">
        <v>418</v>
      </c>
      <c r="C22" s="116"/>
      <c r="D22" s="199"/>
      <c r="E22" s="130" t="s">
        <v>402</v>
      </c>
      <c r="F22" s="130"/>
      <c r="G22" s="132"/>
    </row>
    <row r="23" spans="1:7" ht="24.75" customHeight="1" x14ac:dyDescent="0.25">
      <c r="A23" s="122"/>
      <c r="B23" s="330" t="s">
        <v>419</v>
      </c>
      <c r="C23" s="330"/>
      <c r="D23" s="330"/>
      <c r="E23" s="316">
        <v>12</v>
      </c>
      <c r="F23" s="141"/>
      <c r="G23" s="132"/>
    </row>
    <row r="24" spans="1:7" ht="13.2" x14ac:dyDescent="0.25">
      <c r="B24" s="112"/>
      <c r="C24" s="112"/>
      <c r="D24" s="112"/>
      <c r="E24" s="112"/>
      <c r="F24" s="112"/>
    </row>
    <row r="25" spans="1:7" ht="13.2" x14ac:dyDescent="0.25">
      <c r="A25" s="122" t="s">
        <v>420</v>
      </c>
      <c r="B25" s="118" t="s">
        <v>421</v>
      </c>
      <c r="C25" s="118"/>
      <c r="D25" s="118"/>
      <c r="E25" s="118"/>
      <c r="F25" s="112"/>
    </row>
    <row r="26" spans="1:7" ht="13.2" x14ac:dyDescent="0.25">
      <c r="A26" s="122"/>
      <c r="B26" s="344"/>
      <c r="C26" s="344"/>
      <c r="D26" s="344"/>
      <c r="E26" s="344"/>
      <c r="F26" s="144"/>
    </row>
    <row r="27" spans="1:7" ht="20.399999999999999" x14ac:dyDescent="0.25">
      <c r="A27" s="122"/>
      <c r="B27" s="345"/>
      <c r="C27" s="346" t="s">
        <v>422</v>
      </c>
      <c r="D27" s="347" t="s">
        <v>423</v>
      </c>
      <c r="E27" s="347" t="s">
        <v>424</v>
      </c>
      <c r="F27" s="346" t="s">
        <v>425</v>
      </c>
      <c r="G27" s="346" t="s">
        <v>426</v>
      </c>
    </row>
    <row r="28" spans="1:7" ht="13.2" x14ac:dyDescent="0.25">
      <c r="A28" s="122"/>
      <c r="B28" s="348" t="s">
        <v>427</v>
      </c>
      <c r="C28" s="130" t="s">
        <v>141</v>
      </c>
      <c r="D28" s="130"/>
      <c r="E28" s="130"/>
      <c r="F28" s="130"/>
      <c r="G28" s="130"/>
    </row>
    <row r="29" spans="1:7" ht="13.2" x14ac:dyDescent="0.25">
      <c r="A29" s="122"/>
      <c r="B29" s="348" t="s">
        <v>428</v>
      </c>
      <c r="C29" s="130" t="s">
        <v>141</v>
      </c>
      <c r="D29" s="130"/>
      <c r="E29" s="130"/>
      <c r="F29" s="130"/>
      <c r="G29" s="130"/>
    </row>
    <row r="30" spans="1:7" ht="26.4" x14ac:dyDescent="0.25">
      <c r="A30" s="122"/>
      <c r="B30" s="348" t="s">
        <v>429</v>
      </c>
      <c r="C30" s="130" t="s">
        <v>141</v>
      </c>
      <c r="D30" s="130"/>
      <c r="E30" s="130"/>
      <c r="F30" s="130"/>
      <c r="G30" s="130"/>
    </row>
    <row r="31" spans="1:7" ht="13.2" x14ac:dyDescent="0.25">
      <c r="A31" s="122"/>
      <c r="B31" s="348" t="s">
        <v>200</v>
      </c>
      <c r="C31" s="130"/>
      <c r="D31" s="130"/>
      <c r="E31" s="130"/>
      <c r="F31" s="130"/>
      <c r="G31" s="130" t="s">
        <v>141</v>
      </c>
    </row>
    <row r="32" spans="1:7" ht="13.2" x14ac:dyDescent="0.25">
      <c r="A32" s="122"/>
      <c r="B32" s="348" t="s">
        <v>196</v>
      </c>
      <c r="C32" s="130"/>
      <c r="D32" s="130"/>
      <c r="E32" s="130"/>
      <c r="F32" s="130" t="s">
        <v>141</v>
      </c>
      <c r="G32" s="265"/>
    </row>
    <row r="33" spans="1:7" ht="40.5" customHeight="1" x14ac:dyDescent="0.25">
      <c r="A33" s="122"/>
      <c r="B33" s="348" t="s">
        <v>430</v>
      </c>
      <c r="C33" s="130"/>
      <c r="D33" s="130"/>
      <c r="E33" s="130"/>
      <c r="F33" s="130" t="s">
        <v>141</v>
      </c>
      <c r="G33" s="130"/>
    </row>
    <row r="34" spans="1:7" ht="13.2" x14ac:dyDescent="0.25">
      <c r="B34" s="112"/>
      <c r="C34" s="112"/>
      <c r="D34" s="112"/>
      <c r="E34" s="112"/>
      <c r="F34" s="112"/>
    </row>
    <row r="35" spans="1:7" ht="27" customHeight="1" x14ac:dyDescent="0.25">
      <c r="A35" s="122" t="s">
        <v>431</v>
      </c>
      <c r="B35" s="116" t="s">
        <v>432</v>
      </c>
      <c r="C35" s="116"/>
      <c r="D35" s="116"/>
      <c r="E35" s="349"/>
      <c r="F35" s="112"/>
      <c r="G35" s="132"/>
    </row>
    <row r="36" spans="1:7" ht="13.2" x14ac:dyDescent="0.25">
      <c r="B36" s="112"/>
      <c r="C36" s="112"/>
      <c r="D36" s="112"/>
      <c r="E36" s="112"/>
      <c r="F36" s="112"/>
    </row>
    <row r="37" spans="1:7" ht="26.25" customHeight="1" x14ac:dyDescent="0.25">
      <c r="A37" s="122" t="s">
        <v>433</v>
      </c>
      <c r="B37" s="116" t="s">
        <v>434</v>
      </c>
      <c r="C37" s="116"/>
      <c r="D37" s="116"/>
      <c r="E37" s="349"/>
      <c r="F37" s="112"/>
      <c r="G37" s="132"/>
    </row>
    <row r="38" spans="1:7" ht="13.2" x14ac:dyDescent="0.25">
      <c r="B38" s="112"/>
      <c r="C38" s="112"/>
      <c r="D38" s="112"/>
      <c r="E38" s="112"/>
      <c r="F38" s="112"/>
    </row>
    <row r="39" spans="1:7" ht="12.75" customHeight="1" x14ac:dyDescent="0.25">
      <c r="A39" s="122" t="s">
        <v>435</v>
      </c>
      <c r="B39" s="116" t="s">
        <v>436</v>
      </c>
      <c r="C39" s="116"/>
      <c r="D39" s="116"/>
      <c r="E39" s="116"/>
      <c r="F39" s="116"/>
      <c r="G39" s="223"/>
    </row>
    <row r="40" spans="1:7" ht="13.2" x14ac:dyDescent="0.25">
      <c r="A40" s="122"/>
      <c r="B40" s="329"/>
      <c r="C40" s="329"/>
      <c r="D40" s="329"/>
      <c r="E40" s="329"/>
      <c r="F40" s="329"/>
      <c r="G40" s="329"/>
    </row>
    <row r="41" spans="1:7" ht="13.2" x14ac:dyDescent="0.25">
      <c r="B41" s="112"/>
      <c r="C41" s="112"/>
      <c r="D41" s="112"/>
      <c r="E41" s="112"/>
      <c r="F41" s="112"/>
    </row>
    <row r="42" spans="1:7" ht="37.5" customHeight="1" x14ac:dyDescent="0.25">
      <c r="A42" s="122" t="s">
        <v>437</v>
      </c>
      <c r="B42" s="243" t="s">
        <v>438</v>
      </c>
      <c r="C42" s="243"/>
      <c r="D42" s="243"/>
      <c r="E42" s="243"/>
      <c r="F42" s="243"/>
      <c r="G42" s="243"/>
    </row>
    <row r="43" spans="1:7" ht="20.399999999999999" x14ac:dyDescent="0.25">
      <c r="A43" s="122" t="s">
        <v>437</v>
      </c>
      <c r="B43" s="350"/>
      <c r="C43" s="346" t="s">
        <v>350</v>
      </c>
      <c r="D43" s="346" t="s">
        <v>439</v>
      </c>
      <c r="E43" s="346" t="s">
        <v>440</v>
      </c>
      <c r="F43" s="346" t="s">
        <v>441</v>
      </c>
      <c r="G43" s="346" t="s">
        <v>442</v>
      </c>
    </row>
    <row r="44" spans="1:7" ht="13.2" x14ac:dyDescent="0.25">
      <c r="A44" s="122" t="s">
        <v>437</v>
      </c>
      <c r="B44" s="265" t="s">
        <v>413</v>
      </c>
      <c r="C44" s="313"/>
      <c r="D44" s="313">
        <v>44256</v>
      </c>
      <c r="E44" s="313"/>
      <c r="F44" s="313"/>
      <c r="G44" s="351"/>
    </row>
    <row r="45" spans="1:7" ht="13.2" x14ac:dyDescent="0.25">
      <c r="A45" s="122" t="s">
        <v>437</v>
      </c>
      <c r="B45" s="265" t="s">
        <v>414</v>
      </c>
      <c r="C45" s="313"/>
      <c r="D45" s="313"/>
      <c r="E45" s="313"/>
      <c r="F45" s="313"/>
      <c r="G45" s="351"/>
    </row>
    <row r="46" spans="1:7" ht="13.2" x14ac:dyDescent="0.25">
      <c r="A46" s="122" t="s">
        <v>437</v>
      </c>
      <c r="B46" s="265" t="s">
        <v>415</v>
      </c>
      <c r="C46" s="313"/>
      <c r="D46" s="313">
        <v>44470</v>
      </c>
      <c r="E46" s="313"/>
      <c r="F46" s="313"/>
      <c r="G46" s="351"/>
    </row>
    <row r="47" spans="1:7" ht="13.2" x14ac:dyDescent="0.25">
      <c r="A47" s="122" t="s">
        <v>437</v>
      </c>
      <c r="B47" s="265" t="s">
        <v>416</v>
      </c>
      <c r="C47" s="313"/>
      <c r="D47" s="313">
        <v>44256</v>
      </c>
      <c r="E47" s="313"/>
      <c r="F47" s="313"/>
      <c r="G47" s="351"/>
    </row>
    <row r="48" spans="1:7" ht="13.2" x14ac:dyDescent="0.25">
      <c r="A48" s="122"/>
      <c r="B48" s="112"/>
      <c r="C48" s="352"/>
      <c r="D48" s="352"/>
      <c r="E48" s="352"/>
      <c r="F48" s="352"/>
      <c r="G48" s="353"/>
    </row>
    <row r="49" spans="1:7" ht="13.2" x14ac:dyDescent="0.25">
      <c r="A49" s="122"/>
      <c r="B49" s="112"/>
      <c r="C49" s="352"/>
      <c r="D49" s="352"/>
      <c r="E49" s="352"/>
      <c r="F49" s="352"/>
      <c r="G49" s="353"/>
    </row>
    <row r="50" spans="1:7" ht="13.2" x14ac:dyDescent="0.25">
      <c r="B50" s="112"/>
      <c r="C50" s="112"/>
      <c r="D50" s="112"/>
      <c r="E50" s="112"/>
      <c r="F50" s="112"/>
    </row>
    <row r="51" spans="1:7" ht="12.75" customHeight="1" x14ac:dyDescent="0.25">
      <c r="A51" s="122"/>
      <c r="B51" s="148"/>
      <c r="C51" s="135"/>
      <c r="D51" s="135"/>
      <c r="E51" s="138" t="s">
        <v>138</v>
      </c>
      <c r="F51" s="138" t="s">
        <v>139</v>
      </c>
      <c r="G51" s="132"/>
    </row>
    <row r="52" spans="1:7" ht="26.25" customHeight="1" x14ac:dyDescent="0.25">
      <c r="A52" s="122" t="s">
        <v>443</v>
      </c>
      <c r="B52" s="116" t="s">
        <v>444</v>
      </c>
      <c r="C52" s="116"/>
      <c r="D52" s="199"/>
      <c r="E52" s="130"/>
      <c r="F52" s="130" t="s">
        <v>141</v>
      </c>
      <c r="G52" s="165"/>
    </row>
    <row r="53" spans="1:7" ht="13.2" x14ac:dyDescent="0.25">
      <c r="B53" s="202"/>
      <c r="C53" s="202"/>
      <c r="D53" s="202"/>
      <c r="E53" s="141"/>
      <c r="F53" s="141"/>
    </row>
    <row r="54" spans="1:7" ht="12.75" customHeight="1" x14ac:dyDescent="0.25">
      <c r="A54" s="122" t="s">
        <v>445</v>
      </c>
      <c r="B54" s="116" t="s">
        <v>446</v>
      </c>
      <c r="C54" s="116"/>
      <c r="D54" s="116"/>
      <c r="E54" s="116"/>
      <c r="F54" s="116"/>
      <c r="G54" s="116"/>
    </row>
    <row r="55" spans="1:7" ht="13.2" x14ac:dyDescent="0.25">
      <c r="A55" s="122"/>
      <c r="B55" s="329"/>
      <c r="C55" s="329"/>
      <c r="D55" s="329"/>
      <c r="E55" s="329"/>
      <c r="F55" s="329"/>
      <c r="G55" s="329"/>
    </row>
    <row r="56" spans="1:7" ht="13.2" x14ac:dyDescent="0.25">
      <c r="B56" s="112"/>
      <c r="C56" s="112"/>
      <c r="D56" s="112"/>
      <c r="E56" s="112"/>
      <c r="F56" s="112"/>
    </row>
    <row r="57" spans="1:7" ht="15.6" x14ac:dyDescent="0.25">
      <c r="B57" s="354" t="s">
        <v>447</v>
      </c>
      <c r="C57" s="118"/>
      <c r="D57" s="112"/>
      <c r="E57" s="112"/>
      <c r="F57" s="112"/>
    </row>
    <row r="58" spans="1:7" ht="27.75" customHeight="1" x14ac:dyDescent="0.25">
      <c r="A58" s="122" t="s">
        <v>448</v>
      </c>
      <c r="B58" s="116" t="s">
        <v>449</v>
      </c>
      <c r="C58" s="116"/>
      <c r="D58" s="355">
        <v>2</v>
      </c>
      <c r="E58" s="112"/>
      <c r="F58" s="112"/>
      <c r="G58" s="132"/>
    </row>
    <row r="59" spans="1:7" ht="13.2" x14ac:dyDescent="0.25">
      <c r="B59" s="112"/>
      <c r="C59" s="112"/>
      <c r="D59" s="112"/>
      <c r="E59" s="112"/>
      <c r="F59" s="112"/>
    </row>
    <row r="60" spans="1:7" ht="13.2" x14ac:dyDescent="0.25">
      <c r="A60" s="122"/>
      <c r="B60" s="148"/>
      <c r="C60" s="135"/>
      <c r="D60" s="135"/>
      <c r="E60" s="138" t="s">
        <v>273</v>
      </c>
      <c r="F60" s="138" t="s">
        <v>450</v>
      </c>
    </row>
    <row r="61" spans="1:7" ht="26.25" customHeight="1" x14ac:dyDescent="0.25">
      <c r="A61" s="122" t="s">
        <v>451</v>
      </c>
      <c r="B61" s="116" t="s">
        <v>452</v>
      </c>
      <c r="C61" s="116"/>
      <c r="D61" s="199"/>
      <c r="E61" s="130"/>
      <c r="F61" s="130"/>
    </row>
    <row r="62" spans="1:7" ht="13.2" x14ac:dyDescent="0.25">
      <c r="B62" s="112"/>
      <c r="C62" s="112"/>
      <c r="D62" s="112"/>
      <c r="E62" s="112"/>
      <c r="F62" s="112"/>
    </row>
    <row r="63" spans="1:7" ht="13.2" x14ac:dyDescent="0.25">
      <c r="A63" s="122"/>
      <c r="B63" s="148"/>
      <c r="C63" s="135"/>
      <c r="D63" s="135"/>
      <c r="E63" s="138" t="s">
        <v>273</v>
      </c>
      <c r="F63" s="138" t="s">
        <v>450</v>
      </c>
    </row>
    <row r="64" spans="1:7" ht="27" customHeight="1" x14ac:dyDescent="0.25">
      <c r="A64" s="122" t="s">
        <v>453</v>
      </c>
      <c r="B64" s="116" t="s">
        <v>454</v>
      </c>
      <c r="C64" s="116"/>
      <c r="D64" s="199"/>
      <c r="E64" s="130"/>
      <c r="F64" s="130"/>
    </row>
    <row r="65" spans="1:8" ht="13.2" x14ac:dyDescent="0.25">
      <c r="B65" s="112"/>
      <c r="C65" s="112"/>
      <c r="D65" s="112"/>
      <c r="E65" s="112"/>
      <c r="F65" s="112"/>
    </row>
    <row r="66" spans="1:8" ht="27.75" customHeight="1" x14ac:dyDescent="0.25">
      <c r="A66" s="122" t="s">
        <v>455</v>
      </c>
      <c r="B66" s="199" t="s">
        <v>456</v>
      </c>
      <c r="C66" s="295"/>
      <c r="D66" s="356"/>
      <c r="E66" s="355">
        <v>32</v>
      </c>
      <c r="F66" s="222"/>
      <c r="G66" s="132"/>
    </row>
    <row r="67" spans="1:8" ht="13.2" x14ac:dyDescent="0.25">
      <c r="A67" s="122"/>
      <c r="B67" s="222"/>
      <c r="C67" s="222"/>
      <c r="D67" s="222"/>
      <c r="E67" s="222"/>
      <c r="F67" s="222"/>
      <c r="G67" s="132"/>
    </row>
    <row r="68" spans="1:8" ht="26.25" customHeight="1" x14ac:dyDescent="0.25">
      <c r="A68" s="122" t="s">
        <v>457</v>
      </c>
      <c r="B68" s="199" t="s">
        <v>458</v>
      </c>
      <c r="C68" s="295"/>
      <c r="D68" s="356"/>
      <c r="E68" s="355">
        <v>30</v>
      </c>
      <c r="F68" s="222"/>
      <c r="G68" s="132"/>
    </row>
    <row r="69" spans="1:8" ht="13.2" x14ac:dyDescent="0.25">
      <c r="A69" s="122"/>
      <c r="B69" s="222"/>
      <c r="C69" s="222"/>
      <c r="D69" s="222"/>
      <c r="E69" s="222"/>
      <c r="F69" s="222"/>
      <c r="G69" s="132"/>
    </row>
    <row r="70" spans="1:8" ht="12.75" customHeight="1" x14ac:dyDescent="0.25">
      <c r="A70" s="122" t="s">
        <v>459</v>
      </c>
      <c r="B70" s="116" t="s">
        <v>460</v>
      </c>
      <c r="C70" s="116"/>
      <c r="D70" s="116"/>
      <c r="E70" s="116"/>
      <c r="F70" s="116"/>
      <c r="G70" s="116"/>
    </row>
    <row r="71" spans="1:8" ht="12.75" customHeight="1" x14ac:dyDescent="0.25">
      <c r="A71" s="122"/>
      <c r="B71" s="329" t="s">
        <v>461</v>
      </c>
      <c r="C71" s="329"/>
      <c r="D71" s="329"/>
      <c r="E71" s="329"/>
      <c r="F71" s="329"/>
      <c r="G71" s="329"/>
      <c r="H71" s="329"/>
    </row>
    <row r="72" spans="1:8" ht="13.2" x14ac:dyDescent="0.25">
      <c r="A72" s="122"/>
      <c r="B72" s="329"/>
      <c r="C72" s="329"/>
      <c r="D72" s="329"/>
      <c r="E72" s="329"/>
      <c r="F72" s="329"/>
      <c r="G72" s="329"/>
      <c r="H72" s="329"/>
    </row>
    <row r="73" spans="1:8" ht="15.6" x14ac:dyDescent="0.3">
      <c r="A73" s="122"/>
      <c r="B73" s="114" t="s">
        <v>462</v>
      </c>
      <c r="C73" s="202"/>
      <c r="D73" s="202"/>
      <c r="E73" s="202"/>
      <c r="F73" s="202"/>
      <c r="G73" s="202"/>
    </row>
    <row r="74" spans="1:8" ht="13.2" x14ac:dyDescent="0.25">
      <c r="A74" s="122" t="s">
        <v>463</v>
      </c>
      <c r="B74" s="112" t="s">
        <v>464</v>
      </c>
      <c r="C74" s="112"/>
      <c r="D74" s="112"/>
      <c r="E74" s="112"/>
      <c r="F74" s="202"/>
      <c r="G74" s="202"/>
    </row>
    <row r="75" spans="1:8" ht="13.2" x14ac:dyDescent="0.25">
      <c r="A75" s="122"/>
      <c r="B75" s="112"/>
      <c r="C75" s="112"/>
      <c r="D75" s="112"/>
      <c r="E75" s="112"/>
      <c r="F75" s="202"/>
      <c r="G75" s="202"/>
    </row>
    <row r="76" spans="1:8" ht="13.2" x14ac:dyDescent="0.25">
      <c r="A76" s="122"/>
      <c r="B76" s="148"/>
      <c r="C76" s="135"/>
      <c r="D76" s="135"/>
      <c r="E76" s="314" t="s">
        <v>138</v>
      </c>
      <c r="F76" s="357" t="s">
        <v>139</v>
      </c>
      <c r="G76" s="202"/>
    </row>
    <row r="77" spans="1:8" ht="13.2" x14ac:dyDescent="0.25">
      <c r="A77" s="122"/>
      <c r="B77" s="358" t="s">
        <v>465</v>
      </c>
      <c r="C77" s="358"/>
      <c r="D77" s="359"/>
      <c r="E77" s="130"/>
      <c r="F77" s="126"/>
      <c r="G77" s="202"/>
    </row>
    <row r="78" spans="1:8" ht="13.2" x14ac:dyDescent="0.25">
      <c r="A78" s="122"/>
      <c r="B78" s="358" t="s">
        <v>466</v>
      </c>
      <c r="C78" s="358"/>
      <c r="D78" s="359"/>
      <c r="E78" s="130" t="s">
        <v>141</v>
      </c>
      <c r="F78" s="126"/>
      <c r="G78" s="202"/>
    </row>
    <row r="79" spans="1:8" ht="13.2" x14ac:dyDescent="0.25">
      <c r="A79" s="122"/>
      <c r="B79" s="358" t="s">
        <v>467</v>
      </c>
      <c r="C79" s="358"/>
      <c r="D79" s="359"/>
      <c r="E79" s="130" t="s">
        <v>141</v>
      </c>
      <c r="F79" s="126"/>
      <c r="G79" s="202"/>
    </row>
    <row r="80" spans="1:8" ht="13.2" x14ac:dyDescent="0.25">
      <c r="A80" s="122"/>
      <c r="B80" s="112"/>
      <c r="C80" s="112"/>
      <c r="D80" s="112"/>
      <c r="E80" s="112"/>
      <c r="F80" s="202"/>
      <c r="G80" s="202"/>
    </row>
    <row r="81" spans="1:7" ht="13.2" x14ac:dyDescent="0.25">
      <c r="B81" s="148"/>
      <c r="C81" s="135"/>
      <c r="D81" s="135"/>
      <c r="E81" s="314" t="s">
        <v>273</v>
      </c>
      <c r="F81" s="357" t="s">
        <v>450</v>
      </c>
      <c r="G81" s="202"/>
    </row>
    <row r="82" spans="1:7" ht="12.75" customHeight="1" x14ac:dyDescent="0.25">
      <c r="A82" s="122" t="s">
        <v>468</v>
      </c>
      <c r="B82" s="360" t="s">
        <v>469</v>
      </c>
      <c r="C82" s="206"/>
      <c r="D82" s="206"/>
      <c r="E82" s="361"/>
      <c r="F82" s="362"/>
      <c r="G82" s="202"/>
    </row>
    <row r="83" spans="1:7" ht="12.75" customHeight="1" x14ac:dyDescent="0.25">
      <c r="A83" s="122"/>
      <c r="B83" s="205"/>
      <c r="C83" s="206"/>
      <c r="D83" s="206"/>
      <c r="E83" s="363"/>
      <c r="F83" s="364"/>
      <c r="G83" s="202"/>
    </row>
    <row r="84" spans="1:7" ht="12.75" customHeight="1" x14ac:dyDescent="0.25">
      <c r="A84" s="122"/>
      <c r="B84" s="205"/>
      <c r="C84" s="206"/>
      <c r="D84" s="206"/>
      <c r="E84" s="365"/>
      <c r="F84" s="366"/>
      <c r="G84" s="202"/>
    </row>
    <row r="85" spans="1:7" ht="12.75" customHeight="1" x14ac:dyDescent="0.25">
      <c r="A85" s="122"/>
      <c r="B85" s="194"/>
      <c r="C85" s="194"/>
      <c r="D85" s="194"/>
      <c r="E85" s="112"/>
      <c r="F85" s="202"/>
      <c r="G85" s="202"/>
    </row>
    <row r="86" spans="1:7" ht="12.75" customHeight="1" x14ac:dyDescent="0.25">
      <c r="B86" s="148"/>
      <c r="C86" s="135"/>
      <c r="D86" s="135"/>
      <c r="E86" s="314" t="s">
        <v>273</v>
      </c>
      <c r="F86" s="357" t="s">
        <v>450</v>
      </c>
      <c r="G86" s="202"/>
    </row>
    <row r="87" spans="1:7" ht="12.75" customHeight="1" x14ac:dyDescent="0.25">
      <c r="A87" s="122" t="s">
        <v>470</v>
      </c>
      <c r="B87" s="367" t="s">
        <v>471</v>
      </c>
      <c r="C87" s="368"/>
      <c r="D87" s="368"/>
      <c r="E87" s="369">
        <v>12</v>
      </c>
      <c r="F87" s="370"/>
      <c r="G87" s="202"/>
    </row>
    <row r="88" spans="1:7" ht="12.75" customHeight="1" x14ac:dyDescent="0.25">
      <c r="A88" s="122"/>
      <c r="B88" s="371"/>
      <c r="C88" s="372"/>
      <c r="D88" s="372"/>
      <c r="E88" s="369"/>
      <c r="F88" s="370"/>
      <c r="G88" s="202"/>
    </row>
    <row r="89" spans="1:7" ht="12.75" customHeight="1" x14ac:dyDescent="0.25">
      <c r="A89" s="122"/>
      <c r="B89" s="371"/>
      <c r="C89" s="372"/>
      <c r="D89" s="372"/>
      <c r="E89" s="369"/>
      <c r="F89" s="370"/>
      <c r="G89" s="202"/>
    </row>
    <row r="90" spans="1:7" ht="12.75" customHeight="1" x14ac:dyDescent="0.25">
      <c r="A90" s="122"/>
      <c r="B90" s="373"/>
      <c r="C90" s="374"/>
      <c r="D90" s="374"/>
      <c r="E90" s="369"/>
      <c r="F90" s="370"/>
      <c r="G90" s="202"/>
    </row>
    <row r="91" spans="1:7" ht="12.75" customHeight="1" x14ac:dyDescent="0.25">
      <c r="A91" s="122"/>
      <c r="B91" s="375"/>
      <c r="C91" s="375"/>
      <c r="D91" s="375"/>
      <c r="E91" s="112"/>
      <c r="F91" s="202"/>
      <c r="G91" s="202"/>
    </row>
    <row r="92" spans="1:7" ht="12.75" customHeight="1" x14ac:dyDescent="0.25">
      <c r="A92" s="122"/>
      <c r="B92" s="148"/>
      <c r="C92" s="135"/>
      <c r="D92" s="135"/>
      <c r="E92" s="314" t="s">
        <v>138</v>
      </c>
      <c r="F92" s="357" t="s">
        <v>139</v>
      </c>
      <c r="G92" s="202"/>
    </row>
    <row r="93" spans="1:7" ht="12.75" customHeight="1" x14ac:dyDescent="0.25">
      <c r="A93" s="122" t="s">
        <v>472</v>
      </c>
      <c r="B93" s="376" t="s">
        <v>473</v>
      </c>
      <c r="C93" s="377"/>
      <c r="D93" s="377"/>
      <c r="E93" s="369" t="s">
        <v>141</v>
      </c>
      <c r="F93" s="370"/>
      <c r="G93" s="202"/>
    </row>
    <row r="94" spans="1:7" ht="12.75" customHeight="1" x14ac:dyDescent="0.25">
      <c r="A94" s="122"/>
      <c r="B94" s="378"/>
      <c r="C94" s="379"/>
      <c r="D94" s="379"/>
      <c r="E94" s="369"/>
      <c r="F94" s="370"/>
      <c r="G94" s="202"/>
    </row>
    <row r="95" spans="1:7" ht="12.75" customHeight="1" x14ac:dyDescent="0.25">
      <c r="A95" s="122"/>
      <c r="B95" s="194"/>
      <c r="C95" s="194"/>
      <c r="D95" s="194"/>
      <c r="E95" s="112"/>
      <c r="F95" s="202"/>
      <c r="G95" s="202"/>
    </row>
    <row r="96" spans="1:7" ht="12.75" customHeight="1" x14ac:dyDescent="0.25">
      <c r="A96" s="122"/>
      <c r="B96" s="118" t="s">
        <v>474</v>
      </c>
      <c r="C96" s="118"/>
      <c r="D96" s="118"/>
      <c r="E96" s="118"/>
      <c r="F96" s="118"/>
      <c r="G96" s="202"/>
    </row>
    <row r="97" spans="1:7" ht="12.75" customHeight="1" x14ac:dyDescent="0.25">
      <c r="A97" s="122"/>
      <c r="B97" s="380" t="s">
        <v>475</v>
      </c>
      <c r="C97" s="381"/>
      <c r="D97" s="381"/>
      <c r="E97" s="381"/>
      <c r="F97" s="381"/>
      <c r="G97" s="202"/>
    </row>
    <row r="98" spans="1:7" ht="12.75" customHeight="1" x14ac:dyDescent="0.25">
      <c r="A98" s="122"/>
      <c r="B98" s="382"/>
      <c r="C98" s="382"/>
      <c r="D98" s="382"/>
      <c r="E98" s="382"/>
      <c r="F98" s="382"/>
      <c r="G98" s="202"/>
    </row>
    <row r="99" spans="1:7" ht="12.75" customHeight="1" x14ac:dyDescent="0.25">
      <c r="A99" s="122" t="s">
        <v>476</v>
      </c>
      <c r="B99" s="118" t="s">
        <v>477</v>
      </c>
      <c r="C99" s="118"/>
      <c r="D99" s="118"/>
      <c r="E99" s="118"/>
      <c r="F99" s="118"/>
      <c r="G99" s="202"/>
    </row>
    <row r="100" spans="1:7" ht="12.75" customHeight="1" x14ac:dyDescent="0.25">
      <c r="A100" s="122"/>
      <c r="B100" s="332" t="s">
        <v>478</v>
      </c>
      <c r="C100" s="332"/>
      <c r="D100" s="332"/>
      <c r="E100" s="332"/>
      <c r="F100" s="332"/>
      <c r="G100" s="202"/>
    </row>
    <row r="101" spans="1:7" ht="12.75" customHeight="1" x14ac:dyDescent="0.25">
      <c r="B101" s="332"/>
      <c r="C101" s="332"/>
      <c r="D101" s="332"/>
      <c r="E101" s="332"/>
      <c r="F101" s="332"/>
    </row>
    <row r="102" spans="1:7" ht="12.75" hidden="1" customHeight="1" x14ac:dyDescent="0.25">
      <c r="B102" s="332"/>
      <c r="C102" s="332"/>
      <c r="D102" s="332"/>
      <c r="E102" s="332"/>
      <c r="F102" s="332"/>
    </row>
    <row r="103" spans="1:7" ht="12.75" hidden="1" customHeight="1" x14ac:dyDescent="0.25">
      <c r="B103" s="332"/>
      <c r="C103" s="332"/>
      <c r="D103" s="332"/>
      <c r="E103" s="332"/>
      <c r="F103" s="332"/>
    </row>
    <row r="104" spans="1:7" ht="12.75" hidden="1" customHeight="1" x14ac:dyDescent="0.25">
      <c r="B104" s="332"/>
      <c r="C104" s="332"/>
      <c r="D104" s="332"/>
      <c r="E104" s="332"/>
      <c r="F104" s="332"/>
    </row>
    <row r="105" spans="1:7" ht="12.75" hidden="1" customHeight="1" x14ac:dyDescent="0.25">
      <c r="B105" s="332"/>
      <c r="C105" s="332"/>
      <c r="D105" s="332"/>
      <c r="E105" s="332"/>
      <c r="F105" s="332"/>
    </row>
    <row r="106" spans="1:7" ht="12.75" hidden="1" customHeight="1" x14ac:dyDescent="0.25">
      <c r="B106" s="332"/>
      <c r="C106" s="332"/>
      <c r="D106" s="332"/>
      <c r="E106" s="332"/>
      <c r="F106" s="332"/>
    </row>
    <row r="107" spans="1:7" ht="12.75" hidden="1" customHeight="1" x14ac:dyDescent="0.25">
      <c r="B107" s="332"/>
      <c r="C107" s="332"/>
      <c r="D107" s="332"/>
      <c r="E107" s="332"/>
      <c r="F107" s="332"/>
    </row>
    <row r="108" spans="1:7" ht="12.75" hidden="1" customHeight="1" x14ac:dyDescent="0.25">
      <c r="B108" s="332"/>
      <c r="C108" s="332"/>
      <c r="D108" s="332"/>
      <c r="E108" s="332"/>
      <c r="F108" s="332"/>
    </row>
    <row r="109" spans="1:7" ht="12.75" hidden="1" customHeight="1" x14ac:dyDescent="0.25">
      <c r="B109" s="332"/>
      <c r="C109" s="332"/>
      <c r="D109" s="332"/>
      <c r="E109" s="332"/>
      <c r="F109" s="332"/>
    </row>
    <row r="110" spans="1:7" ht="12.75" hidden="1" customHeight="1" x14ac:dyDescent="0.25">
      <c r="B110" s="332"/>
      <c r="C110" s="332"/>
      <c r="D110" s="332"/>
      <c r="E110" s="332"/>
      <c r="F110" s="332"/>
    </row>
    <row r="111" spans="1:7" ht="12.75" hidden="1" customHeight="1" x14ac:dyDescent="0.25">
      <c r="B111" s="332"/>
      <c r="C111" s="332"/>
      <c r="D111" s="332"/>
      <c r="E111" s="332"/>
      <c r="F111" s="332"/>
    </row>
    <row r="112" spans="1:7" ht="12.75" hidden="1" customHeight="1" x14ac:dyDescent="0.25">
      <c r="B112" s="332"/>
      <c r="C112" s="332"/>
      <c r="D112" s="332"/>
      <c r="E112" s="332"/>
      <c r="F112" s="332"/>
    </row>
    <row r="113" spans="2:6" ht="12.75" hidden="1" customHeight="1" x14ac:dyDescent="0.25">
      <c r="B113" s="332"/>
      <c r="C113" s="332"/>
      <c r="D113" s="332"/>
      <c r="E113" s="332"/>
      <c r="F113" s="332"/>
    </row>
    <row r="114" spans="2:6" ht="12.75" hidden="1" customHeight="1" x14ac:dyDescent="0.25">
      <c r="B114" s="332"/>
      <c r="C114" s="332"/>
      <c r="D114" s="332"/>
      <c r="E114" s="332"/>
      <c r="F114" s="332"/>
    </row>
    <row r="115" spans="2:6" ht="13.2" x14ac:dyDescent="0.25">
      <c r="B115" s="332"/>
      <c r="C115" s="332"/>
      <c r="D115" s="332"/>
      <c r="E115" s="332"/>
      <c r="F115" s="332"/>
    </row>
  </sheetData>
  <mergeCells count="49">
    <mergeCell ref="B100:F1048576"/>
    <mergeCell ref="B93:D94"/>
    <mergeCell ref="E93:E94"/>
    <mergeCell ref="F93:F94"/>
    <mergeCell ref="B96:F96"/>
    <mergeCell ref="B97:F97"/>
    <mergeCell ref="B99:F99"/>
    <mergeCell ref="F82:F84"/>
    <mergeCell ref="B86:D86"/>
    <mergeCell ref="B87:D90"/>
    <mergeCell ref="E87:E90"/>
    <mergeCell ref="F87:F90"/>
    <mergeCell ref="B92:D92"/>
    <mergeCell ref="B77:D77"/>
    <mergeCell ref="B78:D78"/>
    <mergeCell ref="B79:D79"/>
    <mergeCell ref="B81:D81"/>
    <mergeCell ref="B82:D84"/>
    <mergeCell ref="E82:E84"/>
    <mergeCell ref="B64:D64"/>
    <mergeCell ref="B66:D66"/>
    <mergeCell ref="B68:D68"/>
    <mergeCell ref="B70:G70"/>
    <mergeCell ref="B71:H72"/>
    <mergeCell ref="B76:D76"/>
    <mergeCell ref="B55:G55"/>
    <mergeCell ref="B57:C57"/>
    <mergeCell ref="B58:C58"/>
    <mergeCell ref="B60:D60"/>
    <mergeCell ref="B61:D61"/>
    <mergeCell ref="B63:D63"/>
    <mergeCell ref="B39:F39"/>
    <mergeCell ref="B40:G40"/>
    <mergeCell ref="B42:G42"/>
    <mergeCell ref="B51:D51"/>
    <mergeCell ref="B52:D52"/>
    <mergeCell ref="B54:G54"/>
    <mergeCell ref="B21:D21"/>
    <mergeCell ref="B22:D22"/>
    <mergeCell ref="B23:D23"/>
    <mergeCell ref="B25:E25"/>
    <mergeCell ref="B35:D35"/>
    <mergeCell ref="B37:D37"/>
    <mergeCell ref="A1:G1"/>
    <mergeCell ref="B4:D4"/>
    <mergeCell ref="B5:D5"/>
    <mergeCell ref="B6:D6"/>
    <mergeCell ref="B8:G8"/>
    <mergeCell ref="B15:D15"/>
  </mergeCells>
  <hyperlinks>
    <hyperlink ref="B97" r:id="rId1" xr:uid="{35A59C5E-7E2F-4A2A-A100-DDF7A10AC62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6F616-2B23-4F18-8C8E-CC08E83F89CC}">
  <dimension ref="A1:D42"/>
  <sheetViews>
    <sheetView workbookViewId="0">
      <selection activeCell="B6" sqref="B6"/>
    </sheetView>
  </sheetViews>
  <sheetFormatPr defaultColWidth="32.77734375" defaultRowHeight="13.2" x14ac:dyDescent="0.25"/>
  <sheetData>
    <row r="1" spans="1:4" ht="17.399999999999999" x14ac:dyDescent="0.25">
      <c r="A1" s="110" t="s">
        <v>479</v>
      </c>
      <c r="B1" s="110"/>
      <c r="C1" s="110"/>
      <c r="D1" s="112"/>
    </row>
    <row r="2" spans="1:4" ht="17.399999999999999" x14ac:dyDescent="0.25">
      <c r="A2" s="384"/>
      <c r="B2" s="384"/>
      <c r="C2" s="384"/>
      <c r="D2" s="112"/>
    </row>
    <row r="3" spans="1:4" x14ac:dyDescent="0.25">
      <c r="A3" s="122" t="s">
        <v>480</v>
      </c>
      <c r="B3" s="385" t="s">
        <v>481</v>
      </c>
      <c r="C3" s="120"/>
      <c r="D3" s="112"/>
    </row>
    <row r="4" spans="1:4" x14ac:dyDescent="0.25">
      <c r="A4" s="122"/>
      <c r="B4" s="386"/>
      <c r="C4" s="136"/>
      <c r="D4" s="112"/>
    </row>
    <row r="5" spans="1:4" x14ac:dyDescent="0.25">
      <c r="A5" s="130" t="s">
        <v>141</v>
      </c>
      <c r="B5" s="235" t="s">
        <v>482</v>
      </c>
      <c r="C5" s="387"/>
      <c r="D5" s="112"/>
    </row>
    <row r="6" spans="1:4" x14ac:dyDescent="0.25">
      <c r="A6" s="130" t="s">
        <v>141</v>
      </c>
      <c r="B6" s="235" t="s">
        <v>483</v>
      </c>
      <c r="C6" s="387"/>
      <c r="D6" s="112"/>
    </row>
    <row r="7" spans="1:4" x14ac:dyDescent="0.25">
      <c r="A7" s="130"/>
      <c r="B7" s="235" t="s">
        <v>484</v>
      </c>
      <c r="C7" s="387"/>
      <c r="D7" s="112"/>
    </row>
    <row r="8" spans="1:4" x14ac:dyDescent="0.25">
      <c r="A8" s="130" t="s">
        <v>141</v>
      </c>
      <c r="B8" s="235" t="s">
        <v>485</v>
      </c>
      <c r="C8" s="387"/>
      <c r="D8" s="112"/>
    </row>
    <row r="9" spans="1:4" x14ac:dyDescent="0.25">
      <c r="A9" s="130" t="s">
        <v>141</v>
      </c>
      <c r="B9" s="235" t="s">
        <v>486</v>
      </c>
      <c r="C9" s="387"/>
      <c r="D9" s="112"/>
    </row>
    <row r="10" spans="1:4" x14ac:dyDescent="0.25">
      <c r="A10" s="130"/>
      <c r="B10" s="235" t="s">
        <v>487</v>
      </c>
      <c r="C10" s="387"/>
      <c r="D10" s="112"/>
    </row>
    <row r="11" spans="1:4" x14ac:dyDescent="0.25">
      <c r="A11" s="130" t="s">
        <v>141</v>
      </c>
      <c r="B11" s="235" t="s">
        <v>488</v>
      </c>
      <c r="C11" s="387"/>
      <c r="D11" s="112"/>
    </row>
    <row r="12" spans="1:4" x14ac:dyDescent="0.25">
      <c r="A12" s="130"/>
      <c r="B12" s="235" t="s">
        <v>489</v>
      </c>
      <c r="C12" s="387"/>
      <c r="D12" s="112"/>
    </row>
    <row r="13" spans="1:4" x14ac:dyDescent="0.25">
      <c r="A13" s="130"/>
      <c r="B13" s="235" t="s">
        <v>490</v>
      </c>
      <c r="C13" s="387"/>
      <c r="D13" s="112"/>
    </row>
    <row r="14" spans="1:4" x14ac:dyDescent="0.25">
      <c r="A14" s="130" t="s">
        <v>141</v>
      </c>
      <c r="B14" s="235" t="s">
        <v>491</v>
      </c>
      <c r="C14" s="387"/>
      <c r="D14" s="112"/>
    </row>
    <row r="15" spans="1:4" x14ac:dyDescent="0.25">
      <c r="A15" s="130" t="s">
        <v>141</v>
      </c>
      <c r="B15" s="235" t="s">
        <v>492</v>
      </c>
      <c r="C15" s="387"/>
      <c r="D15" s="112"/>
    </row>
    <row r="16" spans="1:4" x14ac:dyDescent="0.25">
      <c r="A16" s="130" t="s">
        <v>141</v>
      </c>
      <c r="B16" s="235" t="s">
        <v>493</v>
      </c>
      <c r="C16" s="387"/>
      <c r="D16" s="112"/>
    </row>
    <row r="17" spans="1:4" x14ac:dyDescent="0.25">
      <c r="A17" s="130" t="s">
        <v>141</v>
      </c>
      <c r="B17" s="235" t="s">
        <v>494</v>
      </c>
      <c r="C17" s="387"/>
      <c r="D17" s="112"/>
    </row>
    <row r="18" spans="1:4" x14ac:dyDescent="0.25">
      <c r="A18" s="130"/>
      <c r="B18" s="235" t="s">
        <v>495</v>
      </c>
      <c r="C18" s="387"/>
      <c r="D18" s="112"/>
    </row>
    <row r="19" spans="1:4" x14ac:dyDescent="0.25">
      <c r="A19" s="130" t="s">
        <v>141</v>
      </c>
      <c r="B19" s="235" t="s">
        <v>496</v>
      </c>
      <c r="C19" s="387"/>
      <c r="D19" s="112"/>
    </row>
    <row r="20" spans="1:4" x14ac:dyDescent="0.25">
      <c r="A20" s="130" t="s">
        <v>141</v>
      </c>
      <c r="B20" s="235" t="s">
        <v>497</v>
      </c>
      <c r="C20" s="387"/>
      <c r="D20" s="112"/>
    </row>
    <row r="21" spans="1:4" x14ac:dyDescent="0.25">
      <c r="A21" s="130"/>
      <c r="B21" s="235" t="s">
        <v>498</v>
      </c>
      <c r="C21" s="387"/>
      <c r="D21" s="112"/>
    </row>
    <row r="22" spans="1:4" x14ac:dyDescent="0.25">
      <c r="A22" s="130"/>
      <c r="B22" s="235" t="s">
        <v>499</v>
      </c>
      <c r="C22" s="387"/>
      <c r="D22" s="112"/>
    </row>
    <row r="23" spans="1:4" x14ac:dyDescent="0.25">
      <c r="A23" s="113"/>
      <c r="B23" s="251"/>
      <c r="C23" s="251"/>
      <c r="D23" s="112"/>
    </row>
    <row r="24" spans="1:4" x14ac:dyDescent="0.25">
      <c r="A24" s="113"/>
      <c r="B24" s="112"/>
      <c r="C24" s="112"/>
      <c r="D24" s="112"/>
    </row>
    <row r="25" spans="1:4" x14ac:dyDescent="0.25">
      <c r="A25" s="122" t="s">
        <v>500</v>
      </c>
      <c r="B25" s="154" t="s">
        <v>501</v>
      </c>
      <c r="C25" s="112"/>
      <c r="D25" s="112"/>
    </row>
    <row r="26" spans="1:4" x14ac:dyDescent="0.25">
      <c r="A26" s="113"/>
      <c r="B26" s="112"/>
      <c r="C26" s="112"/>
      <c r="D26" s="112"/>
    </row>
    <row r="27" spans="1:4" ht="184.8" x14ac:dyDescent="0.25">
      <c r="A27" s="307" t="s">
        <v>502</v>
      </c>
      <c r="B27" s="222" t="s">
        <v>503</v>
      </c>
      <c r="C27" s="222"/>
      <c r="D27" s="112"/>
    </row>
    <row r="28" spans="1:4" x14ac:dyDescent="0.25">
      <c r="A28" s="126" t="s">
        <v>141</v>
      </c>
      <c r="B28" s="235" t="s">
        <v>504</v>
      </c>
      <c r="C28" s="387"/>
      <c r="D28" s="112"/>
    </row>
    <row r="29" spans="1:4" x14ac:dyDescent="0.25">
      <c r="A29" s="126"/>
      <c r="B29" s="235" t="s">
        <v>505</v>
      </c>
      <c r="C29" s="387"/>
      <c r="D29" s="112"/>
    </row>
    <row r="30" spans="1:4" x14ac:dyDescent="0.25">
      <c r="A30" s="126" t="s">
        <v>141</v>
      </c>
      <c r="B30" s="235" t="s">
        <v>506</v>
      </c>
      <c r="C30" s="387"/>
      <c r="D30" s="112"/>
    </row>
    <row r="31" spans="1:4" x14ac:dyDescent="0.25">
      <c r="A31" s="126" t="s">
        <v>141</v>
      </c>
      <c r="B31" s="235" t="s">
        <v>507</v>
      </c>
      <c r="C31" s="387"/>
      <c r="D31" s="112"/>
    </row>
    <row r="32" spans="1:4" x14ac:dyDescent="0.25">
      <c r="A32" s="126"/>
      <c r="B32" s="235" t="s">
        <v>173</v>
      </c>
      <c r="C32" s="387"/>
      <c r="D32" s="112"/>
    </row>
    <row r="33" spans="1:4" x14ac:dyDescent="0.25">
      <c r="A33" s="126" t="s">
        <v>141</v>
      </c>
      <c r="B33" s="235" t="s">
        <v>508</v>
      </c>
      <c r="C33" s="387"/>
      <c r="D33" s="112"/>
    </row>
    <row r="34" spans="1:4" x14ac:dyDescent="0.25">
      <c r="A34" s="126" t="s">
        <v>141</v>
      </c>
      <c r="B34" s="235" t="s">
        <v>168</v>
      </c>
      <c r="C34" s="387"/>
      <c r="D34" s="112"/>
    </row>
    <row r="35" spans="1:4" x14ac:dyDescent="0.25">
      <c r="A35" s="126"/>
      <c r="B35" s="235" t="s">
        <v>509</v>
      </c>
      <c r="C35" s="387"/>
      <c r="D35" s="112"/>
    </row>
    <row r="36" spans="1:4" x14ac:dyDescent="0.25">
      <c r="A36" s="126" t="s">
        <v>141</v>
      </c>
      <c r="B36" s="235" t="s">
        <v>510</v>
      </c>
      <c r="C36" s="387"/>
      <c r="D36" s="112"/>
    </row>
    <row r="37" spans="1:4" x14ac:dyDescent="0.25">
      <c r="A37" s="126" t="s">
        <v>141</v>
      </c>
      <c r="B37" s="235" t="s">
        <v>511</v>
      </c>
      <c r="C37" s="387"/>
      <c r="D37" s="112"/>
    </row>
    <row r="38" spans="1:4" x14ac:dyDescent="0.25">
      <c r="A38" s="126"/>
      <c r="B38" s="235" t="s">
        <v>512</v>
      </c>
      <c r="C38" s="387"/>
      <c r="D38" s="112"/>
    </row>
    <row r="39" spans="1:4" x14ac:dyDescent="0.25">
      <c r="A39" s="113"/>
      <c r="B39" s="388"/>
      <c r="C39" s="388"/>
      <c r="D39" s="112"/>
    </row>
    <row r="40" spans="1:4" x14ac:dyDescent="0.25">
      <c r="A40" s="113"/>
      <c r="B40" s="112"/>
      <c r="C40" s="112"/>
      <c r="D40" s="112"/>
    </row>
    <row r="41" spans="1:4" ht="15.6" x14ac:dyDescent="0.25">
      <c r="A41" s="113"/>
      <c r="B41" s="389"/>
      <c r="C41" s="112"/>
      <c r="D41" s="112"/>
    </row>
    <row r="42" spans="1:4" x14ac:dyDescent="0.25">
      <c r="A42" s="113"/>
      <c r="B42" s="112"/>
      <c r="C42" s="112"/>
      <c r="D42" s="112"/>
    </row>
  </sheetData>
  <mergeCells count="4">
    <mergeCell ref="A1:C1"/>
    <mergeCell ref="B3:C3"/>
    <mergeCell ref="B23:C23"/>
    <mergeCell ref="B39:C3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89AC-92D4-41D1-9994-B5394A70BE9E}">
  <dimension ref="A1:H59"/>
  <sheetViews>
    <sheetView workbookViewId="0">
      <selection sqref="A1:XFD1048576"/>
    </sheetView>
  </sheetViews>
  <sheetFormatPr defaultRowHeight="13.2" x14ac:dyDescent="0.25"/>
  <cols>
    <col min="1" max="1" width="3.109375" bestFit="1" customWidth="1"/>
    <col min="2" max="2" width="23.21875" bestFit="1" customWidth="1"/>
    <col min="6" max="6" width="8.21875" bestFit="1" customWidth="1"/>
  </cols>
  <sheetData>
    <row r="1" spans="1:8" ht="17.399999999999999" x14ac:dyDescent="0.25">
      <c r="A1" s="110" t="s">
        <v>513</v>
      </c>
      <c r="B1" s="110"/>
      <c r="C1" s="110"/>
      <c r="D1" s="110"/>
      <c r="E1" s="135"/>
      <c r="F1" s="135"/>
      <c r="G1" s="112"/>
      <c r="H1" s="112"/>
    </row>
    <row r="2" spans="1:8" x14ac:dyDescent="0.25">
      <c r="A2" s="113"/>
      <c r="B2" s="112"/>
      <c r="C2" s="112"/>
      <c r="D2" s="112"/>
      <c r="E2" s="112"/>
      <c r="F2" s="112"/>
      <c r="G2" s="112"/>
      <c r="H2" s="112"/>
    </row>
    <row r="3" spans="1:8" x14ac:dyDescent="0.25">
      <c r="A3" s="122" t="s">
        <v>514</v>
      </c>
      <c r="B3" s="390" t="s">
        <v>515</v>
      </c>
      <c r="C3" s="390"/>
      <c r="D3" s="390"/>
      <c r="E3" s="391"/>
      <c r="F3" s="391"/>
      <c r="G3" s="112"/>
      <c r="H3" s="112"/>
    </row>
    <row r="4" spans="1:8" ht="79.2" x14ac:dyDescent="0.25">
      <c r="A4" s="122"/>
      <c r="B4" s="392"/>
      <c r="C4" s="392"/>
      <c r="D4" s="392"/>
      <c r="E4" s="393" t="s">
        <v>516</v>
      </c>
      <c r="F4" s="394" t="s">
        <v>7</v>
      </c>
      <c r="G4" s="112"/>
      <c r="H4" s="112"/>
    </row>
    <row r="5" spans="1:8" x14ac:dyDescent="0.25">
      <c r="A5" s="122"/>
      <c r="B5" s="284" t="s">
        <v>517</v>
      </c>
      <c r="C5" s="147"/>
      <c r="D5" s="147"/>
      <c r="E5" s="262">
        <v>0.39</v>
      </c>
      <c r="F5" s="395">
        <v>0.26</v>
      </c>
      <c r="G5" s="112"/>
      <c r="H5" s="112"/>
    </row>
    <row r="6" spans="1:8" x14ac:dyDescent="0.25">
      <c r="A6" s="122"/>
      <c r="B6" s="284" t="s">
        <v>518</v>
      </c>
      <c r="C6" s="147"/>
      <c r="D6" s="147"/>
      <c r="E6" s="396"/>
      <c r="F6" s="397"/>
      <c r="G6" s="112"/>
      <c r="H6" s="112"/>
    </row>
    <row r="7" spans="1:8" x14ac:dyDescent="0.25">
      <c r="A7" s="122"/>
      <c r="B7" s="284" t="s">
        <v>519</v>
      </c>
      <c r="C7" s="147"/>
      <c r="D7" s="147"/>
      <c r="E7" s="396"/>
      <c r="F7" s="397"/>
      <c r="G7" s="112"/>
      <c r="H7" s="112"/>
    </row>
    <row r="8" spans="1:8" x14ac:dyDescent="0.25">
      <c r="A8" s="122"/>
      <c r="B8" s="284" t="s">
        <v>520</v>
      </c>
      <c r="C8" s="147"/>
      <c r="D8" s="147"/>
      <c r="E8" s="396">
        <v>0.98609999999999998</v>
      </c>
      <c r="F8" s="395">
        <v>0.32419999999999999</v>
      </c>
      <c r="G8" s="112"/>
      <c r="H8" s="112"/>
    </row>
    <row r="9" spans="1:8" x14ac:dyDescent="0.25">
      <c r="A9" s="122"/>
      <c r="B9" s="284" t="s">
        <v>521</v>
      </c>
      <c r="C9" s="147"/>
      <c r="D9" s="147"/>
      <c r="E9" s="396">
        <v>1.3899999999999999E-2</v>
      </c>
      <c r="F9" s="395">
        <v>0.67579999999999996</v>
      </c>
      <c r="G9" s="112"/>
      <c r="H9" s="112"/>
    </row>
    <row r="10" spans="1:8" x14ac:dyDescent="0.25">
      <c r="A10" s="122"/>
      <c r="B10" s="284" t="s">
        <v>522</v>
      </c>
      <c r="C10" s="147"/>
      <c r="D10" s="147"/>
      <c r="E10" s="396">
        <v>2.9999999999999997E-4</v>
      </c>
      <c r="F10" s="395">
        <v>1.6799999999999999E-2</v>
      </c>
      <c r="G10" s="112"/>
      <c r="H10" s="112"/>
    </row>
    <row r="11" spans="1:8" x14ac:dyDescent="0.25">
      <c r="A11" s="122"/>
      <c r="B11" s="284" t="s">
        <v>523</v>
      </c>
      <c r="C11" s="147"/>
      <c r="D11" s="147"/>
      <c r="E11" s="398">
        <v>18</v>
      </c>
      <c r="F11" s="398">
        <v>19.940000000000001</v>
      </c>
      <c r="G11" s="112"/>
      <c r="H11" s="112"/>
    </row>
    <row r="12" spans="1:8" x14ac:dyDescent="0.25">
      <c r="A12" s="122"/>
      <c r="B12" s="284" t="s">
        <v>524</v>
      </c>
      <c r="C12" s="147"/>
      <c r="D12" s="147"/>
      <c r="E12" s="398">
        <v>18</v>
      </c>
      <c r="F12" s="398">
        <v>20.033999999999999</v>
      </c>
      <c r="G12" s="112"/>
      <c r="H12" s="112"/>
    </row>
    <row r="13" spans="1:8" x14ac:dyDescent="0.25">
      <c r="A13" s="113"/>
      <c r="B13" s="112"/>
      <c r="C13" s="112"/>
      <c r="D13" s="112"/>
      <c r="E13" s="112"/>
      <c r="F13" s="112"/>
      <c r="G13" s="112"/>
      <c r="H13" s="112"/>
    </row>
    <row r="14" spans="1:8" x14ac:dyDescent="0.25">
      <c r="A14" s="122" t="s">
        <v>525</v>
      </c>
      <c r="B14" s="134" t="s">
        <v>526</v>
      </c>
      <c r="C14" s="116"/>
      <c r="D14" s="116"/>
      <c r="E14" s="117"/>
      <c r="F14" s="117"/>
      <c r="G14" s="112"/>
      <c r="H14" s="112"/>
    </row>
    <row r="15" spans="1:8" x14ac:dyDescent="0.25">
      <c r="A15" s="122"/>
      <c r="B15" s="307"/>
      <c r="C15" s="202"/>
      <c r="D15" s="202"/>
      <c r="E15" s="194"/>
      <c r="F15" s="194"/>
      <c r="G15" s="112"/>
      <c r="H15" s="112"/>
    </row>
    <row r="16" spans="1:8" x14ac:dyDescent="0.25">
      <c r="A16" s="130" t="s">
        <v>141</v>
      </c>
      <c r="B16" s="231" t="s">
        <v>527</v>
      </c>
      <c r="C16" s="353"/>
      <c r="D16" s="202"/>
      <c r="E16" s="194"/>
      <c r="F16" s="194"/>
      <c r="G16" s="112"/>
      <c r="H16" s="112"/>
    </row>
    <row r="17" spans="1:8" ht="26.4" x14ac:dyDescent="0.25">
      <c r="A17" s="130" t="s">
        <v>141</v>
      </c>
      <c r="B17" s="181" t="s">
        <v>528</v>
      </c>
      <c r="C17" s="353"/>
      <c r="D17" s="112"/>
      <c r="E17" s="112"/>
      <c r="F17" s="112"/>
      <c r="G17" s="112"/>
      <c r="H17" s="112"/>
    </row>
    <row r="18" spans="1:8" ht="26.4" x14ac:dyDescent="0.25">
      <c r="A18" s="130" t="s">
        <v>141</v>
      </c>
      <c r="B18" s="181" t="s">
        <v>529</v>
      </c>
      <c r="C18" s="353"/>
      <c r="D18" s="112"/>
      <c r="E18" s="112"/>
      <c r="F18" s="112"/>
      <c r="G18" s="112"/>
      <c r="H18" s="112"/>
    </row>
    <row r="19" spans="1:8" x14ac:dyDescent="0.25">
      <c r="A19" s="130" t="s">
        <v>141</v>
      </c>
      <c r="B19" s="181" t="s">
        <v>530</v>
      </c>
      <c r="C19" s="353"/>
      <c r="D19" s="112"/>
      <c r="E19" s="112"/>
      <c r="F19" s="112"/>
      <c r="G19" s="112"/>
      <c r="H19" s="112"/>
    </row>
    <row r="20" spans="1:8" ht="26.4" x14ac:dyDescent="0.25">
      <c r="A20" s="130" t="s">
        <v>141</v>
      </c>
      <c r="B20" s="181" t="s">
        <v>531</v>
      </c>
      <c r="C20" s="353"/>
      <c r="D20" s="112"/>
      <c r="E20" s="112"/>
      <c r="F20" s="112"/>
      <c r="G20" s="112"/>
      <c r="H20" s="112"/>
    </row>
    <row r="21" spans="1:8" x14ac:dyDescent="0.25">
      <c r="A21" s="130" t="s">
        <v>141</v>
      </c>
      <c r="B21" s="399" t="s">
        <v>532</v>
      </c>
      <c r="C21" s="400"/>
      <c r="D21" s="400"/>
      <c r="E21" s="112"/>
      <c r="F21" s="112"/>
      <c r="G21" s="112"/>
      <c r="H21" s="112"/>
    </row>
    <row r="22" spans="1:8" ht="26.4" x14ac:dyDescent="0.25">
      <c r="A22" s="130" t="s">
        <v>141</v>
      </c>
      <c r="B22" s="181" t="s">
        <v>533</v>
      </c>
      <c r="C22" s="353"/>
      <c r="D22" s="112"/>
      <c r="E22" s="112"/>
      <c r="F22" s="112"/>
      <c r="G22" s="112"/>
      <c r="H22" s="112"/>
    </row>
    <row r="23" spans="1:8" ht="39.6" x14ac:dyDescent="0.25">
      <c r="A23" s="130" t="s">
        <v>141</v>
      </c>
      <c r="B23" s="181" t="s">
        <v>534</v>
      </c>
      <c r="C23" s="353"/>
      <c r="D23" s="112"/>
      <c r="E23" s="112"/>
      <c r="F23" s="112"/>
      <c r="G23" s="112"/>
      <c r="H23" s="112"/>
    </row>
    <row r="24" spans="1:8" ht="39.6" x14ac:dyDescent="0.25">
      <c r="A24" s="130" t="s">
        <v>141</v>
      </c>
      <c r="B24" s="181" t="s">
        <v>535</v>
      </c>
      <c r="C24" s="353"/>
      <c r="D24" s="112"/>
      <c r="E24" s="112"/>
      <c r="F24" s="112"/>
      <c r="G24" s="112"/>
      <c r="H24" s="112"/>
    </row>
    <row r="25" spans="1:8" ht="26.4" x14ac:dyDescent="0.25">
      <c r="A25" s="130" t="s">
        <v>141</v>
      </c>
      <c r="B25" s="181" t="s">
        <v>536</v>
      </c>
      <c r="C25" s="353"/>
      <c r="D25" s="112"/>
      <c r="E25" s="112"/>
      <c r="F25" s="112"/>
      <c r="G25" s="112"/>
      <c r="H25" s="112"/>
    </row>
    <row r="26" spans="1:8" ht="39.6" x14ac:dyDescent="0.25">
      <c r="A26" s="130" t="s">
        <v>141</v>
      </c>
      <c r="B26" s="181" t="s">
        <v>537</v>
      </c>
      <c r="C26" s="353"/>
      <c r="D26" s="112"/>
      <c r="E26" s="112"/>
      <c r="F26" s="112"/>
      <c r="G26" s="112"/>
      <c r="H26" s="112"/>
    </row>
    <row r="27" spans="1:8" ht="26.4" x14ac:dyDescent="0.25">
      <c r="A27" s="130" t="s">
        <v>141</v>
      </c>
      <c r="B27" s="181" t="s">
        <v>538</v>
      </c>
      <c r="C27" s="353"/>
      <c r="D27" s="112"/>
      <c r="E27" s="112"/>
      <c r="F27" s="112"/>
      <c r="G27" s="112"/>
      <c r="H27" s="112"/>
    </row>
    <row r="28" spans="1:8" x14ac:dyDescent="0.25">
      <c r="A28" s="130" t="s">
        <v>141</v>
      </c>
      <c r="B28" s="181" t="s">
        <v>539</v>
      </c>
      <c r="C28" s="353"/>
      <c r="D28" s="112"/>
      <c r="E28" s="112"/>
      <c r="F28" s="112"/>
      <c r="G28" s="112"/>
      <c r="H28" s="112"/>
    </row>
    <row r="29" spans="1:8" ht="26.4" x14ac:dyDescent="0.25">
      <c r="A29" s="130" t="s">
        <v>141</v>
      </c>
      <c r="B29" s="181" t="s">
        <v>540</v>
      </c>
      <c r="C29" s="353"/>
      <c r="D29" s="112"/>
      <c r="E29" s="112"/>
      <c r="F29" s="112"/>
      <c r="G29" s="112"/>
      <c r="H29" s="112"/>
    </row>
    <row r="30" spans="1:8" ht="26.4" x14ac:dyDescent="0.25">
      <c r="A30" s="130" t="s">
        <v>141</v>
      </c>
      <c r="B30" s="181" t="s">
        <v>541</v>
      </c>
      <c r="C30" s="353"/>
      <c r="D30" s="112"/>
      <c r="E30" s="112"/>
      <c r="F30" s="112"/>
      <c r="G30" s="112"/>
      <c r="H30" s="112"/>
    </row>
    <row r="31" spans="1:8" ht="39.6" x14ac:dyDescent="0.25">
      <c r="A31" s="130" t="s">
        <v>141</v>
      </c>
      <c r="B31" s="181" t="s">
        <v>542</v>
      </c>
      <c r="C31" s="353"/>
      <c r="D31" s="112"/>
      <c r="E31" s="112"/>
      <c r="F31" s="112"/>
      <c r="G31" s="112"/>
      <c r="H31" s="112"/>
    </row>
    <row r="32" spans="1:8" ht="39.6" x14ac:dyDescent="0.25">
      <c r="A32" s="130" t="s">
        <v>141</v>
      </c>
      <c r="B32" s="181" t="s">
        <v>543</v>
      </c>
      <c r="C32" s="353"/>
      <c r="D32" s="112"/>
      <c r="E32" s="112"/>
      <c r="F32" s="112"/>
      <c r="G32" s="112"/>
      <c r="H32" s="112"/>
    </row>
    <row r="33" spans="1:8" ht="39.6" x14ac:dyDescent="0.25">
      <c r="A33" s="130" t="s">
        <v>141</v>
      </c>
      <c r="B33" s="181" t="s">
        <v>544</v>
      </c>
      <c r="C33" s="353"/>
      <c r="D33" s="112"/>
      <c r="E33" s="112"/>
      <c r="F33" s="112"/>
      <c r="G33" s="112"/>
      <c r="H33" s="112"/>
    </row>
    <row r="34" spans="1:8" ht="52.8" x14ac:dyDescent="0.25">
      <c r="A34" s="130" t="s">
        <v>141</v>
      </c>
      <c r="B34" s="181" t="s">
        <v>545</v>
      </c>
      <c r="C34" s="353"/>
      <c r="D34" s="112"/>
      <c r="E34" s="112"/>
      <c r="F34" s="112"/>
      <c r="G34" s="112"/>
      <c r="H34" s="112"/>
    </row>
    <row r="35" spans="1:8" ht="39.6" x14ac:dyDescent="0.25">
      <c r="A35" s="130" t="s">
        <v>141</v>
      </c>
      <c r="B35" s="181" t="s">
        <v>546</v>
      </c>
      <c r="C35" s="353"/>
      <c r="D35" s="112"/>
      <c r="E35" s="112"/>
      <c r="F35" s="112"/>
      <c r="G35" s="112"/>
      <c r="H35" s="112"/>
    </row>
    <row r="36" spans="1:8" ht="26.4" x14ac:dyDescent="0.25">
      <c r="A36" s="130" t="s">
        <v>141</v>
      </c>
      <c r="B36" s="181" t="s">
        <v>547</v>
      </c>
      <c r="C36" s="353"/>
      <c r="D36" s="112"/>
      <c r="E36" s="112"/>
      <c r="F36" s="112"/>
      <c r="G36" s="112"/>
      <c r="H36" s="112"/>
    </row>
    <row r="37" spans="1:8" x14ac:dyDescent="0.25">
      <c r="A37" s="113"/>
      <c r="B37" s="112"/>
      <c r="C37" s="112"/>
      <c r="D37" s="112"/>
      <c r="E37" s="112"/>
      <c r="F37" s="112"/>
      <c r="G37" s="112"/>
      <c r="H37" s="112"/>
    </row>
    <row r="38" spans="1:8" x14ac:dyDescent="0.25">
      <c r="A38" s="122" t="s">
        <v>548</v>
      </c>
      <c r="B38" s="390" t="s">
        <v>549</v>
      </c>
      <c r="C38" s="243"/>
      <c r="D38" s="243"/>
      <c r="E38" s="401"/>
      <c r="F38" s="117"/>
      <c r="G38" s="112"/>
      <c r="H38" s="112"/>
    </row>
    <row r="39" spans="1:8" ht="66" x14ac:dyDescent="0.25">
      <c r="A39" s="122"/>
      <c r="B39" s="334"/>
      <c r="C39" s="402" t="s">
        <v>550</v>
      </c>
      <c r="D39" s="402"/>
      <c r="E39" s="403" t="s">
        <v>551</v>
      </c>
      <c r="F39" s="404" t="s">
        <v>552</v>
      </c>
      <c r="G39" s="405"/>
      <c r="H39" s="203"/>
    </row>
    <row r="40" spans="1:8" x14ac:dyDescent="0.25">
      <c r="A40" s="122"/>
      <c r="B40" s="170" t="s">
        <v>553</v>
      </c>
      <c r="C40" s="406" t="s">
        <v>141</v>
      </c>
      <c r="D40" s="407"/>
      <c r="E40" s="351"/>
      <c r="F40" s="408"/>
      <c r="G40" s="409"/>
      <c r="H40" s="202"/>
    </row>
    <row r="41" spans="1:8" x14ac:dyDescent="0.25">
      <c r="A41" s="122"/>
      <c r="B41" s="170" t="s">
        <v>554</v>
      </c>
      <c r="C41" s="406" t="s">
        <v>141</v>
      </c>
      <c r="D41" s="407"/>
      <c r="E41" s="351"/>
      <c r="F41" s="408"/>
      <c r="G41" s="409"/>
      <c r="H41" s="202"/>
    </row>
    <row r="42" spans="1:8" x14ac:dyDescent="0.25">
      <c r="A42" s="122"/>
      <c r="B42" s="170" t="s">
        <v>555</v>
      </c>
      <c r="C42" s="406" t="s">
        <v>141</v>
      </c>
      <c r="D42" s="407"/>
      <c r="E42" s="351"/>
      <c r="F42" s="408"/>
      <c r="G42" s="409"/>
      <c r="H42" s="202"/>
    </row>
    <row r="43" spans="1:8" x14ac:dyDescent="0.25">
      <c r="A43" s="113"/>
      <c r="B43" s="112"/>
      <c r="C43" s="112"/>
      <c r="D43" s="112"/>
      <c r="E43" s="112"/>
      <c r="F43" s="112"/>
      <c r="G43" s="112"/>
      <c r="H43" s="112"/>
    </row>
    <row r="44" spans="1:8" x14ac:dyDescent="0.25">
      <c r="A44" s="122" t="s">
        <v>556</v>
      </c>
      <c r="B44" s="134" t="s">
        <v>557</v>
      </c>
      <c r="C44" s="116"/>
      <c r="D44" s="116"/>
      <c r="E44" s="116"/>
      <c r="F44" s="116"/>
      <c r="G44" s="112"/>
      <c r="H44" s="112"/>
    </row>
    <row r="45" spans="1:8" x14ac:dyDescent="0.25">
      <c r="A45" s="122"/>
      <c r="B45" s="307"/>
      <c r="C45" s="202"/>
      <c r="D45" s="202"/>
      <c r="E45" s="202"/>
      <c r="F45" s="202"/>
      <c r="G45" s="112"/>
      <c r="H45" s="112"/>
    </row>
    <row r="46" spans="1:8" ht="26.4" x14ac:dyDescent="0.25">
      <c r="A46" s="130" t="s">
        <v>141</v>
      </c>
      <c r="B46" s="181" t="s">
        <v>558</v>
      </c>
      <c r="C46" s="410"/>
      <c r="D46" s="235"/>
      <c r="E46" s="112"/>
      <c r="F46" s="112"/>
      <c r="G46" s="112"/>
      <c r="H46" s="112"/>
    </row>
    <row r="47" spans="1:8" ht="26.4" x14ac:dyDescent="0.25">
      <c r="A47" s="130" t="s">
        <v>141</v>
      </c>
      <c r="B47" s="181" t="s">
        <v>559</v>
      </c>
      <c r="C47" s="410"/>
      <c r="D47" s="235"/>
      <c r="E47" s="112"/>
      <c r="F47" s="112"/>
      <c r="G47" s="112"/>
      <c r="H47" s="112"/>
    </row>
    <row r="48" spans="1:8" ht="39.6" x14ac:dyDescent="0.25">
      <c r="A48" s="130" t="s">
        <v>141</v>
      </c>
      <c r="B48" s="181" t="s">
        <v>560</v>
      </c>
      <c r="C48" s="410"/>
      <c r="D48" s="235"/>
      <c r="E48" s="112"/>
      <c r="F48" s="112"/>
      <c r="G48" s="112"/>
      <c r="H48" s="112"/>
    </row>
    <row r="49" spans="1:8" x14ac:dyDescent="0.25">
      <c r="A49" s="130"/>
      <c r="B49" s="411" t="s">
        <v>561</v>
      </c>
      <c r="C49" s="160"/>
      <c r="D49" s="235"/>
      <c r="E49" s="112"/>
      <c r="F49" s="112"/>
      <c r="G49" s="112"/>
      <c r="H49" s="112"/>
    </row>
    <row r="50" spans="1:8" x14ac:dyDescent="0.25">
      <c r="A50" s="130"/>
      <c r="B50" s="411" t="s">
        <v>562</v>
      </c>
      <c r="C50" s="160"/>
      <c r="D50" s="235"/>
      <c r="E50" s="112"/>
      <c r="F50" s="112"/>
      <c r="G50" s="112"/>
      <c r="H50" s="112"/>
    </row>
    <row r="51" spans="1:8" x14ac:dyDescent="0.25">
      <c r="A51" s="130" t="s">
        <v>141</v>
      </c>
      <c r="B51" s="411" t="s">
        <v>563</v>
      </c>
      <c r="C51" s="160"/>
      <c r="D51" s="235"/>
      <c r="E51" s="112"/>
      <c r="F51" s="112"/>
      <c r="G51" s="112"/>
      <c r="H51" s="112"/>
    </row>
    <row r="52" spans="1:8" x14ac:dyDescent="0.25">
      <c r="A52" s="130" t="s">
        <v>141</v>
      </c>
      <c r="B52" s="411" t="s">
        <v>564</v>
      </c>
      <c r="C52" s="160"/>
      <c r="D52" s="160"/>
      <c r="E52" s="112"/>
      <c r="F52" s="112"/>
      <c r="G52" s="112"/>
      <c r="H52" s="112"/>
    </row>
    <row r="53" spans="1:8" ht="66" x14ac:dyDescent="0.25">
      <c r="A53" s="130" t="s">
        <v>141</v>
      </c>
      <c r="B53" s="181" t="s">
        <v>565</v>
      </c>
      <c r="C53" s="410"/>
      <c r="D53" s="235"/>
      <c r="E53" s="112"/>
      <c r="F53" s="112"/>
      <c r="G53" s="112"/>
      <c r="H53" s="112"/>
    </row>
    <row r="54" spans="1:8" ht="52.8" x14ac:dyDescent="0.25">
      <c r="A54" s="130"/>
      <c r="B54" s="181" t="s">
        <v>566</v>
      </c>
      <c r="C54" s="410"/>
      <c r="D54" s="235"/>
      <c r="E54" s="112"/>
      <c r="F54" s="112"/>
      <c r="G54" s="112"/>
      <c r="H54" s="112"/>
    </row>
    <row r="55" spans="1:8" ht="39.6" x14ac:dyDescent="0.25">
      <c r="A55" s="130" t="s">
        <v>141</v>
      </c>
      <c r="B55" s="181" t="s">
        <v>567</v>
      </c>
      <c r="C55" s="410"/>
      <c r="D55" s="235"/>
      <c r="E55" s="112"/>
      <c r="F55" s="112"/>
      <c r="G55" s="112"/>
      <c r="H55" s="112"/>
    </row>
    <row r="56" spans="1:8" ht="52.8" x14ac:dyDescent="0.25">
      <c r="A56" s="130" t="s">
        <v>141</v>
      </c>
      <c r="B56" s="181" t="s">
        <v>568</v>
      </c>
      <c r="C56" s="410"/>
      <c r="D56" s="235"/>
      <c r="E56" s="112"/>
      <c r="F56" s="112"/>
      <c r="G56" s="112"/>
      <c r="H56" s="112"/>
    </row>
    <row r="57" spans="1:8" ht="79.2" x14ac:dyDescent="0.25">
      <c r="A57" s="130" t="s">
        <v>141</v>
      </c>
      <c r="B57" s="181" t="s">
        <v>569</v>
      </c>
      <c r="C57" s="410"/>
      <c r="D57" s="235"/>
      <c r="E57" s="112"/>
      <c r="F57" s="112"/>
      <c r="G57" s="112"/>
      <c r="H57" s="112"/>
    </row>
    <row r="58" spans="1:8" x14ac:dyDescent="0.25">
      <c r="A58" s="122"/>
      <c r="B58" s="202"/>
      <c r="C58" s="353"/>
      <c r="D58" s="132"/>
      <c r="E58" s="112"/>
      <c r="F58" s="112"/>
      <c r="G58" s="112"/>
      <c r="H58" s="112"/>
    </row>
    <row r="59" spans="1:8" x14ac:dyDescent="0.25">
      <c r="A59" s="122"/>
      <c r="B59" s="118"/>
      <c r="C59" s="118"/>
      <c r="D59" s="112"/>
      <c r="E59" s="112"/>
      <c r="F59" s="112"/>
      <c r="G59" s="112"/>
      <c r="H59" s="112"/>
    </row>
  </sheetData>
  <mergeCells count="28">
    <mergeCell ref="B50:C50"/>
    <mergeCell ref="B51:C51"/>
    <mergeCell ref="B52:D52"/>
    <mergeCell ref="B59:C59"/>
    <mergeCell ref="C41:D41"/>
    <mergeCell ref="F41:G41"/>
    <mergeCell ref="C42:D42"/>
    <mergeCell ref="F42:G42"/>
    <mergeCell ref="B44:F44"/>
    <mergeCell ref="B49:C49"/>
    <mergeCell ref="B21:D21"/>
    <mergeCell ref="B38:F38"/>
    <mergeCell ref="C39:D39"/>
    <mergeCell ref="F39:G39"/>
    <mergeCell ref="C40:D40"/>
    <mergeCell ref="F40:G40"/>
    <mergeCell ref="B8:D8"/>
    <mergeCell ref="B9:D9"/>
    <mergeCell ref="B10:D10"/>
    <mergeCell ref="B11:D11"/>
    <mergeCell ref="B12:D12"/>
    <mergeCell ref="B14:F14"/>
    <mergeCell ref="A1:F1"/>
    <mergeCell ref="B3:F3"/>
    <mergeCell ref="B4:D4"/>
    <mergeCell ref="B5:D5"/>
    <mergeCell ref="B6:D6"/>
    <mergeCell ref="B7:D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683DBE-22A9-4FDE-A4D6-FB507AA6F249}">
  <dimension ref="A1:F77"/>
  <sheetViews>
    <sheetView workbookViewId="0">
      <selection activeCell="B8" sqref="B8:F10"/>
    </sheetView>
  </sheetViews>
  <sheetFormatPr defaultRowHeight="13.2" x14ac:dyDescent="0.25"/>
  <cols>
    <col min="1" max="1" width="3.44140625" bestFit="1" customWidth="1"/>
    <col min="2" max="2" width="53.33203125" bestFit="1" customWidth="1"/>
    <col min="3" max="3" width="9.5546875" bestFit="1" customWidth="1"/>
    <col min="4" max="4" width="15.21875" bestFit="1" customWidth="1"/>
    <col min="5" max="5" width="8.5546875" bestFit="1" customWidth="1"/>
  </cols>
  <sheetData>
    <row r="1" spans="1:6" s="112" customFormat="1" ht="17.399999999999999" x14ac:dyDescent="0.25">
      <c r="A1" s="110" t="s">
        <v>623</v>
      </c>
      <c r="B1" s="110"/>
      <c r="C1" s="110"/>
      <c r="D1" s="110"/>
      <c r="E1" s="110"/>
    </row>
    <row r="2" spans="1:6" s="112" customFormat="1" ht="6.75" customHeight="1" x14ac:dyDescent="0.25">
      <c r="A2" s="384"/>
      <c r="B2" s="384"/>
      <c r="C2" s="384"/>
      <c r="D2" s="384"/>
      <c r="E2" s="384"/>
    </row>
    <row r="3" spans="1:6" s="112" customFormat="1" x14ac:dyDescent="0.25">
      <c r="A3" s="122" t="s">
        <v>624</v>
      </c>
      <c r="B3" s="429" t="s">
        <v>625</v>
      </c>
      <c r="C3" s="429"/>
      <c r="D3" s="429"/>
      <c r="E3" s="429"/>
    </row>
    <row r="4" spans="1:6" s="112" customFormat="1" x14ac:dyDescent="0.25">
      <c r="A4" s="113"/>
      <c r="B4" s="430" t="s">
        <v>626</v>
      </c>
      <c r="C4" s="381"/>
      <c r="D4" s="381"/>
      <c r="E4" s="381"/>
    </row>
    <row r="5" spans="1:6" s="112" customFormat="1" x14ac:dyDescent="0.25">
      <c r="A5" s="113"/>
      <c r="B5" s="132"/>
      <c r="C5" s="132"/>
      <c r="D5" s="132"/>
      <c r="E5" s="132"/>
    </row>
    <row r="6" spans="1:6" s="134" customFormat="1" ht="27.75" customHeight="1" x14ac:dyDescent="0.25">
      <c r="A6" s="113"/>
      <c r="B6" s="134" t="s">
        <v>627</v>
      </c>
    </row>
    <row r="7" spans="1:6" s="112" customFormat="1" ht="14.25" customHeight="1" x14ac:dyDescent="0.25">
      <c r="A7" s="113"/>
      <c r="B7" s="307"/>
      <c r="C7" s="307"/>
      <c r="D7" s="307"/>
      <c r="E7" s="307"/>
    </row>
    <row r="8" spans="1:6" s="222" customFormat="1" ht="12" customHeight="1" x14ac:dyDescent="0.25">
      <c r="A8" s="130"/>
      <c r="B8" s="452" t="s">
        <v>628</v>
      </c>
      <c r="C8" s="452"/>
      <c r="D8" s="452"/>
      <c r="E8" s="452"/>
      <c r="F8" s="452"/>
    </row>
    <row r="9" spans="1:6" s="222" customFormat="1" ht="13.5" customHeight="1" x14ac:dyDescent="0.25">
      <c r="A9" s="113"/>
      <c r="B9" s="452"/>
      <c r="C9" s="452"/>
      <c r="D9" s="452"/>
      <c r="E9" s="452"/>
      <c r="F9" s="452"/>
    </row>
    <row r="10" spans="1:6" s="222" customFormat="1" x14ac:dyDescent="0.25">
      <c r="A10" s="113"/>
      <c r="B10" s="452"/>
      <c r="C10" s="452"/>
      <c r="D10" s="452"/>
      <c r="E10" s="452"/>
      <c r="F10" s="452"/>
    </row>
    <row r="11" spans="1:6" s="112" customFormat="1" x14ac:dyDescent="0.25">
      <c r="A11" s="113"/>
      <c r="B11" s="329"/>
      <c r="C11" s="329"/>
      <c r="D11" s="329"/>
      <c r="E11" s="329"/>
    </row>
    <row r="12" spans="1:6" s="112" customFormat="1" x14ac:dyDescent="0.25">
      <c r="A12" s="122"/>
      <c r="B12" s="122"/>
      <c r="C12" s="122"/>
      <c r="D12" s="122"/>
      <c r="E12" s="122"/>
    </row>
    <row r="13" spans="1:6" s="112" customFormat="1" ht="14.25" customHeight="1" x14ac:dyDescent="0.25">
      <c r="A13" s="122" t="s">
        <v>629</v>
      </c>
      <c r="B13" s="253" t="s">
        <v>630</v>
      </c>
      <c r="C13" s="116"/>
      <c r="D13" s="116"/>
      <c r="E13" s="116"/>
    </row>
    <row r="14" spans="1:6" s="112" customFormat="1" ht="39" customHeight="1" x14ac:dyDescent="0.25">
      <c r="A14" s="122"/>
      <c r="B14" s="198" t="s">
        <v>631</v>
      </c>
      <c r="C14" s="198"/>
      <c r="D14" s="198"/>
      <c r="E14" s="198"/>
    </row>
    <row r="15" spans="1:6" s="253" customFormat="1" ht="28.5" customHeight="1" x14ac:dyDescent="0.25">
      <c r="A15" s="122"/>
      <c r="B15" s="253" t="s">
        <v>632</v>
      </c>
    </row>
    <row r="16" spans="1:6" s="253" customFormat="1" ht="15" customHeight="1" x14ac:dyDescent="0.25">
      <c r="A16" s="122"/>
      <c r="B16" s="198" t="s">
        <v>633</v>
      </c>
    </row>
    <row r="17" spans="1:5" s="253" customFormat="1" ht="28.5" customHeight="1" x14ac:dyDescent="0.25">
      <c r="A17" s="122"/>
      <c r="B17" s="253" t="s">
        <v>634</v>
      </c>
    </row>
    <row r="18" spans="1:5" s="253" customFormat="1" ht="14.25" customHeight="1" x14ac:dyDescent="0.25">
      <c r="A18" s="122"/>
      <c r="B18" s="198" t="s">
        <v>635</v>
      </c>
    </row>
    <row r="19" spans="1:5" s="112" customFormat="1" ht="9.75" customHeight="1" x14ac:dyDescent="0.25">
      <c r="A19" s="122"/>
      <c r="C19" s="150"/>
      <c r="D19" s="122"/>
      <c r="E19" s="122"/>
    </row>
    <row r="20" spans="1:5" s="112" customFormat="1" x14ac:dyDescent="0.25">
      <c r="A20" s="122" t="s">
        <v>629</v>
      </c>
      <c r="B20" s="265"/>
      <c r="C20" s="146" t="s">
        <v>636</v>
      </c>
      <c r="D20" s="146" t="s">
        <v>7</v>
      </c>
    </row>
    <row r="21" spans="1:5" s="112" customFormat="1" x14ac:dyDescent="0.25">
      <c r="A21" s="122"/>
      <c r="B21" s="345" t="s">
        <v>637</v>
      </c>
      <c r="C21" s="431"/>
      <c r="D21" s="431"/>
    </row>
    <row r="22" spans="1:5" s="112" customFormat="1" x14ac:dyDescent="0.25">
      <c r="A22" s="122"/>
      <c r="B22" s="432" t="s">
        <v>638</v>
      </c>
      <c r="C22" s="433"/>
      <c r="D22" s="433"/>
    </row>
    <row r="23" spans="1:5" s="112" customFormat="1" ht="39.6" x14ac:dyDescent="0.25">
      <c r="A23" s="122"/>
      <c r="B23" s="434" t="s">
        <v>639</v>
      </c>
      <c r="C23" s="435"/>
      <c r="D23" s="435"/>
    </row>
    <row r="24" spans="1:5" s="112" customFormat="1" ht="39.6" x14ac:dyDescent="0.25">
      <c r="A24" s="122"/>
      <c r="B24" s="432" t="s">
        <v>640</v>
      </c>
      <c r="C24" s="433">
        <v>11751</v>
      </c>
      <c r="D24" s="433">
        <v>11751</v>
      </c>
    </row>
    <row r="25" spans="1:5" s="112" customFormat="1" ht="66" x14ac:dyDescent="0.25">
      <c r="A25" s="122"/>
      <c r="B25" s="432" t="s">
        <v>641</v>
      </c>
      <c r="C25" s="433"/>
      <c r="D25" s="433"/>
    </row>
    <row r="26" spans="1:5" s="112" customFormat="1" ht="39.6" x14ac:dyDescent="0.25">
      <c r="A26" s="122"/>
      <c r="B26" s="432" t="s">
        <v>642</v>
      </c>
      <c r="C26" s="433">
        <v>30829</v>
      </c>
      <c r="D26" s="433">
        <v>30829</v>
      </c>
    </row>
    <row r="27" spans="1:5" s="112" customFormat="1" ht="52.8" x14ac:dyDescent="0.25">
      <c r="A27" s="122"/>
      <c r="B27" s="436" t="s">
        <v>643</v>
      </c>
      <c r="C27" s="433"/>
      <c r="D27" s="433"/>
    </row>
    <row r="28" spans="1:5" s="112" customFormat="1" ht="39.6" x14ac:dyDescent="0.25">
      <c r="A28" s="122"/>
      <c r="B28" s="437" t="s">
        <v>644</v>
      </c>
      <c r="C28" s="438"/>
      <c r="D28" s="439"/>
    </row>
    <row r="29" spans="1:5" s="112" customFormat="1" ht="39.6" x14ac:dyDescent="0.25">
      <c r="A29" s="122"/>
      <c r="B29" s="436" t="s">
        <v>645</v>
      </c>
      <c r="C29" s="433">
        <v>2424</v>
      </c>
      <c r="D29" s="433">
        <v>2424</v>
      </c>
    </row>
    <row r="30" spans="1:5" s="112" customFormat="1" ht="79.2" x14ac:dyDescent="0.25">
      <c r="A30" s="122"/>
      <c r="B30" s="436" t="s">
        <v>646</v>
      </c>
      <c r="C30" s="433">
        <v>9876</v>
      </c>
      <c r="D30" s="433">
        <v>9876</v>
      </c>
    </row>
    <row r="31" spans="1:5" s="112" customFormat="1" ht="66" x14ac:dyDescent="0.25">
      <c r="A31" s="122"/>
      <c r="B31" s="436" t="s">
        <v>647</v>
      </c>
      <c r="C31" s="433"/>
      <c r="D31" s="433"/>
    </row>
    <row r="32" spans="1:5" s="112" customFormat="1" ht="15" customHeight="1" x14ac:dyDescent="0.25">
      <c r="A32" s="122"/>
      <c r="B32" s="436" t="s">
        <v>648</v>
      </c>
      <c r="C32" s="433"/>
      <c r="D32" s="433"/>
    </row>
    <row r="33" spans="1:5" s="112" customFormat="1" ht="9" customHeight="1" x14ac:dyDescent="0.25">
      <c r="A33" s="113"/>
    </row>
    <row r="34" spans="1:5" s="112" customFormat="1" ht="26.25" customHeight="1" x14ac:dyDescent="0.25">
      <c r="A34" s="122"/>
      <c r="B34" s="330" t="s">
        <v>649</v>
      </c>
      <c r="C34" s="330"/>
      <c r="D34" s="330"/>
      <c r="E34" s="314"/>
    </row>
    <row r="35" spans="1:5" s="112" customFormat="1" x14ac:dyDescent="0.25">
      <c r="A35" s="122"/>
      <c r="B35" s="202"/>
      <c r="C35" s="202"/>
      <c r="D35" s="440"/>
    </row>
    <row r="36" spans="1:5" s="112" customFormat="1" ht="26.4" x14ac:dyDescent="0.25">
      <c r="A36" s="122"/>
      <c r="B36" s="441" t="s">
        <v>364</v>
      </c>
      <c r="C36" s="329"/>
      <c r="D36" s="329"/>
      <c r="E36" s="329"/>
    </row>
    <row r="37" spans="1:5" s="116" customFormat="1" x14ac:dyDescent="0.25">
      <c r="A37" s="122"/>
    </row>
    <row r="38" spans="1:5" s="112" customFormat="1" x14ac:dyDescent="0.25">
      <c r="A38" s="113"/>
      <c r="B38" s="148"/>
      <c r="C38" s="135"/>
      <c r="D38" s="138" t="s">
        <v>650</v>
      </c>
      <c r="E38" s="138" t="s">
        <v>651</v>
      </c>
    </row>
    <row r="39" spans="1:5" s="112" customFormat="1" ht="25.5" customHeight="1" x14ac:dyDescent="0.25">
      <c r="A39" s="122" t="s">
        <v>652</v>
      </c>
      <c r="B39" s="442" t="s">
        <v>653</v>
      </c>
      <c r="C39" s="443"/>
      <c r="D39" s="398">
        <v>12</v>
      </c>
      <c r="E39" s="398"/>
    </row>
    <row r="40" spans="1:5" s="112" customFormat="1" x14ac:dyDescent="0.25">
      <c r="A40" s="113"/>
    </row>
    <row r="41" spans="1:5" s="112" customFormat="1" x14ac:dyDescent="0.25">
      <c r="A41" s="113"/>
      <c r="B41" s="148"/>
      <c r="C41" s="135"/>
      <c r="D41" s="138" t="s">
        <v>138</v>
      </c>
      <c r="E41" s="138" t="s">
        <v>139</v>
      </c>
    </row>
    <row r="42" spans="1:5" s="112" customFormat="1" ht="27.75" customHeight="1" x14ac:dyDescent="0.25">
      <c r="A42" s="122" t="s">
        <v>654</v>
      </c>
      <c r="B42" s="442" t="s">
        <v>655</v>
      </c>
      <c r="C42" s="443"/>
      <c r="D42" s="351"/>
      <c r="E42" s="351" t="s">
        <v>141</v>
      </c>
    </row>
    <row r="43" spans="1:5" s="112" customFormat="1" ht="28.5" customHeight="1" x14ac:dyDescent="0.25">
      <c r="A43" s="122" t="s">
        <v>656</v>
      </c>
      <c r="B43" s="116" t="s">
        <v>657</v>
      </c>
      <c r="C43" s="116"/>
      <c r="D43" s="351" t="s">
        <v>141</v>
      </c>
      <c r="E43" s="444"/>
    </row>
    <row r="44" spans="1:5" s="112" customFormat="1" ht="28.5" customHeight="1" x14ac:dyDescent="0.25">
      <c r="A44" s="122"/>
      <c r="B44" s="179" t="s">
        <v>658</v>
      </c>
      <c r="C44" s="179"/>
      <c r="D44" s="445"/>
      <c r="E44" s="353"/>
    </row>
    <row r="45" spans="1:5" s="112" customFormat="1" x14ac:dyDescent="0.25">
      <c r="A45" s="113"/>
      <c r="B45" s="135"/>
      <c r="C45" s="135"/>
      <c r="D45" s="135"/>
      <c r="E45" s="135"/>
    </row>
    <row r="46" spans="1:5" s="112" customFormat="1" ht="19.5" customHeight="1" x14ac:dyDescent="0.25">
      <c r="A46" s="122" t="s">
        <v>659</v>
      </c>
      <c r="B46" s="243" t="s">
        <v>660</v>
      </c>
      <c r="C46" s="243"/>
      <c r="D46" s="243"/>
      <c r="E46" s="243"/>
    </row>
    <row r="47" spans="1:5" s="112" customFormat="1" ht="66" x14ac:dyDescent="0.25">
      <c r="A47" s="122"/>
      <c r="B47" s="350"/>
      <c r="C47" s="334" t="s">
        <v>661</v>
      </c>
      <c r="D47" s="334" t="s">
        <v>662</v>
      </c>
      <c r="E47" s="334" t="s">
        <v>663</v>
      </c>
    </row>
    <row r="48" spans="1:5" s="112" customFormat="1" x14ac:dyDescent="0.25">
      <c r="A48" s="122"/>
      <c r="B48" s="265" t="s">
        <v>664</v>
      </c>
      <c r="C48" s="446">
        <v>1100</v>
      </c>
      <c r="D48" s="446">
        <v>1100</v>
      </c>
      <c r="E48" s="446">
        <v>1100</v>
      </c>
    </row>
    <row r="49" spans="1:5" s="112" customFormat="1" x14ac:dyDescent="0.25">
      <c r="A49" s="122"/>
      <c r="B49" s="265" t="s">
        <v>665</v>
      </c>
      <c r="C49" s="447"/>
      <c r="D49" s="447"/>
      <c r="E49" s="446">
        <v>7270</v>
      </c>
    </row>
    <row r="50" spans="1:5" s="112" customFormat="1" x14ac:dyDescent="0.25">
      <c r="A50" s="122"/>
      <c r="B50" s="265" t="s">
        <v>666</v>
      </c>
      <c r="C50" s="447"/>
      <c r="D50" s="446"/>
      <c r="E50" s="446">
        <v>4310</v>
      </c>
    </row>
    <row r="51" spans="1:5" s="112" customFormat="1" ht="52.8" x14ac:dyDescent="0.25">
      <c r="A51" s="122"/>
      <c r="B51" s="267" t="s">
        <v>667</v>
      </c>
      <c r="C51" s="447"/>
      <c r="D51" s="447"/>
      <c r="E51" s="446"/>
    </row>
    <row r="52" spans="1:5" s="112" customFormat="1" x14ac:dyDescent="0.25">
      <c r="A52" s="122"/>
      <c r="B52" s="265" t="s">
        <v>668</v>
      </c>
      <c r="C52" s="446">
        <v>1450</v>
      </c>
      <c r="D52" s="446">
        <v>1450</v>
      </c>
      <c r="E52" s="446">
        <v>1450</v>
      </c>
    </row>
    <row r="53" spans="1:5" s="112" customFormat="1" x14ac:dyDescent="0.25">
      <c r="A53" s="122"/>
      <c r="B53" s="265" t="s">
        <v>669</v>
      </c>
      <c r="C53" s="446">
        <v>1800</v>
      </c>
      <c r="D53" s="446">
        <v>1800</v>
      </c>
      <c r="E53" s="446">
        <v>1800</v>
      </c>
    </row>
    <row r="54" spans="1:5" s="112" customFormat="1" x14ac:dyDescent="0.25">
      <c r="A54" s="113"/>
      <c r="B54" s="142" t="s">
        <v>670</v>
      </c>
      <c r="C54" s="142"/>
      <c r="D54" s="142"/>
      <c r="E54" s="142"/>
    </row>
    <row r="55" spans="1:5" s="112" customFormat="1" x14ac:dyDescent="0.25">
      <c r="A55" s="113"/>
    </row>
    <row r="56" spans="1:5" s="112" customFormat="1" x14ac:dyDescent="0.25">
      <c r="A56" s="122" t="s">
        <v>671</v>
      </c>
      <c r="B56" s="243" t="s">
        <v>672</v>
      </c>
      <c r="C56" s="243"/>
    </row>
    <row r="57" spans="1:5" s="112" customFormat="1" ht="39.6" x14ac:dyDescent="0.25">
      <c r="A57" s="122"/>
      <c r="B57" s="448" t="s">
        <v>673</v>
      </c>
      <c r="C57" s="449"/>
    </row>
    <row r="58" spans="1:5" s="112" customFormat="1" ht="39.6" x14ac:dyDescent="0.25">
      <c r="A58" s="122"/>
      <c r="B58" s="448" t="s">
        <v>674</v>
      </c>
      <c r="C58" s="449"/>
    </row>
    <row r="59" spans="1:5" s="112" customFormat="1" ht="39.6" x14ac:dyDescent="0.25">
      <c r="A59" s="122"/>
      <c r="B59" s="450" t="s">
        <v>675</v>
      </c>
      <c r="C59" s="449">
        <v>489.75</v>
      </c>
    </row>
    <row r="60" spans="1:5" s="112" customFormat="1" ht="79.2" x14ac:dyDescent="0.25">
      <c r="A60" s="122"/>
      <c r="B60" s="450" t="s">
        <v>676</v>
      </c>
      <c r="C60" s="449"/>
    </row>
    <row r="61" spans="1:5" s="112" customFormat="1" ht="39.6" x14ac:dyDescent="0.25">
      <c r="A61" s="122"/>
      <c r="B61" s="450" t="s">
        <v>677</v>
      </c>
      <c r="C61" s="449">
        <v>1284.5</v>
      </c>
    </row>
    <row r="62" spans="1:5" s="112" customFormat="1" ht="39.6" x14ac:dyDescent="0.25">
      <c r="A62" s="122"/>
      <c r="B62" s="448" t="s">
        <v>678</v>
      </c>
      <c r="C62" s="449"/>
    </row>
    <row r="63" spans="1:5" s="112" customFormat="1" x14ac:dyDescent="0.25">
      <c r="A63" s="113"/>
    </row>
    <row r="64" spans="1:5" s="112" customFormat="1" x14ac:dyDescent="0.25">
      <c r="A64" s="113"/>
    </row>
    <row r="65" spans="1:1" s="112" customFormat="1" x14ac:dyDescent="0.25">
      <c r="A65" s="113"/>
    </row>
    <row r="66" spans="1:1" s="112" customFormat="1" x14ac:dyDescent="0.25">
      <c r="A66" s="113"/>
    </row>
    <row r="67" spans="1:1" s="112" customFormat="1" x14ac:dyDescent="0.25">
      <c r="A67" s="113"/>
    </row>
    <row r="68" spans="1:1" s="112" customFormat="1" x14ac:dyDescent="0.25">
      <c r="A68" s="113"/>
    </row>
    <row r="69" spans="1:1" s="112" customFormat="1" x14ac:dyDescent="0.25">
      <c r="A69" s="113"/>
    </row>
    <row r="70" spans="1:1" s="112" customFormat="1" x14ac:dyDescent="0.25">
      <c r="A70" s="113"/>
    </row>
    <row r="71" spans="1:1" s="112" customFormat="1" x14ac:dyDescent="0.25">
      <c r="A71" s="113"/>
    </row>
    <row r="72" spans="1:1" s="112" customFormat="1" x14ac:dyDescent="0.25">
      <c r="A72" s="113"/>
    </row>
    <row r="73" spans="1:1" s="112" customFormat="1" x14ac:dyDescent="0.25">
      <c r="A73" s="113"/>
    </row>
    <row r="74" spans="1:1" s="112" customFormat="1" x14ac:dyDescent="0.25">
      <c r="A74" s="113"/>
    </row>
    <row r="75" spans="1:1" s="112" customFormat="1" x14ac:dyDescent="0.25">
      <c r="A75" s="113"/>
    </row>
    <row r="76" spans="1:1" s="112" customFormat="1" x14ac:dyDescent="0.25">
      <c r="A76" s="113"/>
    </row>
    <row r="77" spans="1:1" s="112" customFormat="1" x14ac:dyDescent="0.25">
      <c r="A77" s="113"/>
    </row>
  </sheetData>
  <mergeCells count="24">
    <mergeCell ref="B43:C43"/>
    <mergeCell ref="B44:C44"/>
    <mergeCell ref="B45:E45"/>
    <mergeCell ref="B46:E46"/>
    <mergeCell ref="B54:E54"/>
    <mergeCell ref="B56:C56"/>
    <mergeCell ref="C36:E36"/>
    <mergeCell ref="B37:XFD37"/>
    <mergeCell ref="B38:C38"/>
    <mergeCell ref="B39:C39"/>
    <mergeCell ref="B41:C41"/>
    <mergeCell ref="B42:C42"/>
    <mergeCell ref="B14:E14"/>
    <mergeCell ref="B15:XFD15"/>
    <mergeCell ref="B16:XFD16"/>
    <mergeCell ref="B17:XFD17"/>
    <mergeCell ref="B18:XFD18"/>
    <mergeCell ref="B34:D34"/>
    <mergeCell ref="A1:E1"/>
    <mergeCell ref="B4:E4"/>
    <mergeCell ref="B6:XFD6"/>
    <mergeCell ref="B11:E11"/>
    <mergeCell ref="B13:E13"/>
    <mergeCell ref="B8:F10"/>
  </mergeCells>
  <hyperlinks>
    <hyperlink ref="B4" r:id="rId1" xr:uid="{93618BAB-2202-47F9-9E49-BFCA534A1A9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E4844-4CA0-40BC-B21A-A2448A0362E4}">
  <dimension ref="A1:G236"/>
  <sheetViews>
    <sheetView workbookViewId="0">
      <selection activeCell="A16" sqref="A16"/>
    </sheetView>
  </sheetViews>
  <sheetFormatPr defaultRowHeight="13.2" x14ac:dyDescent="0.25"/>
  <cols>
    <col min="1" max="1" width="3.77734375" customWidth="1"/>
    <col min="2" max="7" width="38.5546875" customWidth="1"/>
  </cols>
  <sheetData>
    <row r="1" spans="1:7" ht="17.399999999999999" x14ac:dyDescent="0.25">
      <c r="A1" s="110" t="s">
        <v>743</v>
      </c>
      <c r="B1" s="110"/>
      <c r="C1" s="110"/>
      <c r="D1" s="110"/>
      <c r="E1" s="110"/>
      <c r="F1" s="110"/>
      <c r="G1" s="112"/>
    </row>
    <row r="2" spans="1:7" x14ac:dyDescent="0.25">
      <c r="A2" s="113"/>
      <c r="B2" s="112"/>
      <c r="C2" s="112"/>
      <c r="D2" s="112"/>
      <c r="E2" s="112"/>
      <c r="F2" s="112"/>
      <c r="G2" s="112"/>
    </row>
    <row r="3" spans="1:7" ht="13.8" x14ac:dyDescent="0.25">
      <c r="A3" s="113"/>
      <c r="B3" s="486" t="s">
        <v>744</v>
      </c>
      <c r="C3" s="486"/>
      <c r="D3" s="486"/>
      <c r="E3" s="486"/>
      <c r="F3" s="486"/>
      <c r="G3" s="112"/>
    </row>
    <row r="4" spans="1:7" x14ac:dyDescent="0.25">
      <c r="A4" s="122"/>
      <c r="B4" s="198"/>
      <c r="C4" s="116"/>
      <c r="D4" s="116"/>
      <c r="E4" s="116"/>
      <c r="F4" s="116"/>
      <c r="G4" s="112"/>
    </row>
    <row r="5" spans="1:7" x14ac:dyDescent="0.25">
      <c r="A5" s="122"/>
      <c r="B5" s="198" t="s">
        <v>745</v>
      </c>
      <c r="C5" s="198"/>
      <c r="D5" s="198"/>
      <c r="E5" s="198"/>
      <c r="F5" s="198"/>
      <c r="G5" s="112"/>
    </row>
    <row r="6" spans="1:7" x14ac:dyDescent="0.25">
      <c r="A6" s="122"/>
      <c r="B6" s="198" t="s">
        <v>746</v>
      </c>
      <c r="C6" s="198"/>
      <c r="D6" s="198"/>
      <c r="E6" s="198"/>
      <c r="F6" s="198"/>
      <c r="G6" s="112"/>
    </row>
    <row r="7" spans="1:7" x14ac:dyDescent="0.25">
      <c r="A7" s="122"/>
      <c r="B7" s="198" t="s">
        <v>747</v>
      </c>
      <c r="C7" s="198"/>
      <c r="D7" s="198"/>
      <c r="E7" s="198"/>
      <c r="F7" s="198"/>
      <c r="G7" s="112"/>
    </row>
    <row r="8" spans="1:7" x14ac:dyDescent="0.25">
      <c r="A8" s="122"/>
      <c r="B8" s="198" t="s">
        <v>748</v>
      </c>
      <c r="C8" s="198"/>
      <c r="D8" s="198"/>
      <c r="E8" s="198"/>
      <c r="F8" s="198"/>
      <c r="G8" s="112"/>
    </row>
    <row r="9" spans="1:7" x14ac:dyDescent="0.25">
      <c r="A9" s="122"/>
      <c r="B9" s="198" t="s">
        <v>749</v>
      </c>
      <c r="C9" s="198"/>
      <c r="D9" s="198"/>
      <c r="E9" s="198"/>
      <c r="F9" s="198"/>
      <c r="G9" s="112"/>
    </row>
    <row r="10" spans="1:7" x14ac:dyDescent="0.25">
      <c r="A10" s="122"/>
      <c r="B10" s="198" t="s">
        <v>750</v>
      </c>
      <c r="C10" s="198"/>
      <c r="D10" s="198"/>
      <c r="E10" s="198"/>
      <c r="F10" s="198"/>
      <c r="G10" s="112"/>
    </row>
    <row r="11" spans="1:7" x14ac:dyDescent="0.25">
      <c r="A11" s="122"/>
      <c r="B11" s="198" t="s">
        <v>751</v>
      </c>
      <c r="C11" s="198"/>
      <c r="D11" s="198"/>
      <c r="E11" s="198"/>
      <c r="F11" s="198"/>
      <c r="G11" s="112"/>
    </row>
    <row r="12" spans="1:7" x14ac:dyDescent="0.25">
      <c r="A12" s="122"/>
      <c r="B12" s="198" t="s">
        <v>752</v>
      </c>
      <c r="C12" s="198"/>
      <c r="D12" s="198"/>
      <c r="E12" s="198"/>
      <c r="F12" s="198"/>
      <c r="G12" s="112"/>
    </row>
    <row r="13" spans="1:7" x14ac:dyDescent="0.25">
      <c r="A13" s="122"/>
      <c r="B13" s="198" t="s">
        <v>753</v>
      </c>
      <c r="C13" s="198"/>
      <c r="D13" s="198"/>
      <c r="E13" s="198"/>
      <c r="F13" s="198"/>
      <c r="G13" s="112"/>
    </row>
    <row r="14" spans="1:7" x14ac:dyDescent="0.25">
      <c r="A14" s="122"/>
      <c r="B14" s="487" t="s">
        <v>754</v>
      </c>
      <c r="C14" s="487"/>
      <c r="D14" s="487"/>
      <c r="E14" s="487"/>
      <c r="F14" s="487"/>
      <c r="G14" s="112"/>
    </row>
    <row r="15" spans="1:7" ht="105.6" x14ac:dyDescent="0.25">
      <c r="A15" s="122"/>
      <c r="B15" s="201"/>
      <c r="C15" s="180" t="s">
        <v>755</v>
      </c>
      <c r="D15" s="198" t="s">
        <v>756</v>
      </c>
      <c r="E15" s="198"/>
      <c r="F15" s="201"/>
      <c r="G15" s="112"/>
    </row>
    <row r="16" spans="1:7" ht="92.4" x14ac:dyDescent="0.25">
      <c r="A16" s="122"/>
      <c r="B16" s="201"/>
      <c r="C16" s="180" t="s">
        <v>757</v>
      </c>
      <c r="D16" s="198" t="s">
        <v>758</v>
      </c>
      <c r="E16" s="198"/>
      <c r="F16" s="201"/>
      <c r="G16" s="112"/>
    </row>
    <row r="17" spans="1:7" ht="92.4" x14ac:dyDescent="0.25">
      <c r="A17" s="122"/>
      <c r="B17" s="201"/>
      <c r="C17" s="180" t="s">
        <v>759</v>
      </c>
      <c r="D17" s="198" t="s">
        <v>760</v>
      </c>
      <c r="E17" s="198"/>
      <c r="F17" s="201"/>
      <c r="G17" s="112"/>
    </row>
    <row r="18" spans="1:7" ht="92.4" x14ac:dyDescent="0.25">
      <c r="A18" s="122"/>
      <c r="B18" s="201"/>
      <c r="C18" s="180" t="s">
        <v>761</v>
      </c>
      <c r="D18" s="198" t="s">
        <v>762</v>
      </c>
      <c r="E18" s="198"/>
      <c r="F18" s="201"/>
      <c r="G18" s="112"/>
    </row>
    <row r="19" spans="1:7" ht="79.2" x14ac:dyDescent="0.25">
      <c r="A19" s="122"/>
      <c r="B19" s="201"/>
      <c r="C19" s="180" t="s">
        <v>763</v>
      </c>
      <c r="D19" s="201"/>
      <c r="E19" s="201"/>
      <c r="F19" s="201"/>
      <c r="G19" s="112"/>
    </row>
    <row r="20" spans="1:7" x14ac:dyDescent="0.25">
      <c r="A20" s="122"/>
      <c r="B20" s="198" t="s">
        <v>764</v>
      </c>
      <c r="C20" s="198"/>
      <c r="D20" s="198"/>
      <c r="E20" s="198"/>
      <c r="F20" s="198"/>
      <c r="G20" s="112"/>
    </row>
    <row r="21" spans="1:7" x14ac:dyDescent="0.25">
      <c r="A21" s="122"/>
      <c r="B21" s="198" t="s">
        <v>765</v>
      </c>
      <c r="C21" s="198"/>
      <c r="D21" s="198"/>
      <c r="E21" s="198"/>
      <c r="F21" s="198"/>
      <c r="G21" s="112"/>
    </row>
    <row r="22" spans="1:7" x14ac:dyDescent="0.25">
      <c r="A22" s="122"/>
      <c r="B22" s="198" t="s">
        <v>766</v>
      </c>
      <c r="C22" s="198"/>
      <c r="D22" s="198"/>
      <c r="E22" s="198"/>
      <c r="F22" s="198"/>
      <c r="G22" s="112"/>
    </row>
    <row r="23" spans="1:7" x14ac:dyDescent="0.25">
      <c r="A23" s="122"/>
      <c r="B23" s="198" t="s">
        <v>767</v>
      </c>
      <c r="C23" s="198"/>
      <c r="D23" s="198"/>
      <c r="E23" s="198"/>
      <c r="F23" s="198"/>
      <c r="G23" s="112"/>
    </row>
    <row r="24" spans="1:7" x14ac:dyDescent="0.25">
      <c r="A24" s="122"/>
      <c r="B24" s="201"/>
      <c r="C24" s="201"/>
      <c r="D24" s="201"/>
      <c r="E24" s="201"/>
      <c r="F24" s="201"/>
      <c r="G24" s="112"/>
    </row>
    <row r="25" spans="1:7" x14ac:dyDescent="0.25">
      <c r="A25" s="122"/>
      <c r="B25" s="473" t="s">
        <v>768</v>
      </c>
      <c r="C25" s="473"/>
      <c r="D25" s="473"/>
      <c r="E25" s="473"/>
      <c r="F25" s="473"/>
      <c r="G25" s="112"/>
    </row>
    <row r="26" spans="1:7" x14ac:dyDescent="0.25">
      <c r="A26" s="122"/>
      <c r="B26" s="488"/>
      <c r="C26" s="488"/>
      <c r="D26" s="488"/>
      <c r="E26" s="488"/>
      <c r="F26" s="488"/>
      <c r="G26" s="112"/>
    </row>
    <row r="27" spans="1:7" ht="15" x14ac:dyDescent="0.25">
      <c r="A27" s="122"/>
      <c r="B27" s="489" t="s">
        <v>769</v>
      </c>
      <c r="C27" s="490"/>
      <c r="D27" s="490"/>
      <c r="E27" s="490"/>
      <c r="F27" s="490"/>
      <c r="G27" s="112"/>
    </row>
    <row r="28" spans="1:7" x14ac:dyDescent="0.25">
      <c r="A28" s="122"/>
      <c r="B28" s="491"/>
      <c r="C28" s="491"/>
      <c r="D28" s="491"/>
      <c r="E28" s="491"/>
      <c r="F28" s="491"/>
      <c r="G28" s="112"/>
    </row>
    <row r="29" spans="1:7" x14ac:dyDescent="0.25">
      <c r="A29" s="122" t="s">
        <v>770</v>
      </c>
      <c r="B29" s="475" t="s">
        <v>771</v>
      </c>
      <c r="C29" s="475"/>
      <c r="D29" s="475"/>
      <c r="E29" s="475"/>
      <c r="F29" s="475"/>
      <c r="G29" s="112"/>
    </row>
    <row r="30" spans="1:7" x14ac:dyDescent="0.25">
      <c r="A30" s="122"/>
      <c r="B30" s="475" t="s">
        <v>772</v>
      </c>
      <c r="C30" s="475"/>
      <c r="D30" s="475"/>
      <c r="E30" s="475"/>
      <c r="F30" s="475"/>
      <c r="G30" s="112"/>
    </row>
    <row r="31" spans="1:7" x14ac:dyDescent="0.25">
      <c r="A31" s="122"/>
      <c r="B31" s="475" t="s">
        <v>773</v>
      </c>
      <c r="C31" s="475"/>
      <c r="D31" s="475"/>
      <c r="E31" s="475"/>
      <c r="F31" s="475"/>
      <c r="G31" s="112"/>
    </row>
    <row r="32" spans="1:7" x14ac:dyDescent="0.25">
      <c r="A32" s="122"/>
      <c r="B32" s="475" t="s">
        <v>774</v>
      </c>
      <c r="C32" s="475"/>
      <c r="D32" s="475"/>
      <c r="E32" s="475"/>
      <c r="F32" s="475"/>
      <c r="G32" s="112"/>
    </row>
    <row r="33" spans="1:7" x14ac:dyDescent="0.25">
      <c r="A33" s="122"/>
      <c r="B33" s="475" t="s">
        <v>775</v>
      </c>
      <c r="C33" s="475"/>
      <c r="D33" s="475"/>
      <c r="E33" s="475"/>
      <c r="F33" s="475"/>
      <c r="G33" s="112"/>
    </row>
    <row r="34" spans="1:7" x14ac:dyDescent="0.25">
      <c r="A34" s="122"/>
      <c r="B34" s="473" t="s">
        <v>776</v>
      </c>
      <c r="C34" s="473"/>
      <c r="D34" s="473"/>
      <c r="E34" s="473"/>
      <c r="F34" s="473"/>
      <c r="G34" s="112"/>
    </row>
    <row r="35" spans="1:7" x14ac:dyDescent="0.25">
      <c r="A35" s="122"/>
      <c r="B35" s="492"/>
      <c r="C35" s="492"/>
      <c r="D35" s="492"/>
      <c r="E35" s="492"/>
      <c r="F35" s="492"/>
      <c r="G35" s="112"/>
    </row>
    <row r="36" spans="1:7" ht="52.8" x14ac:dyDescent="0.25">
      <c r="A36" s="122"/>
      <c r="B36" s="475"/>
      <c r="C36" s="475"/>
      <c r="D36" s="475"/>
      <c r="E36" s="493" t="s">
        <v>777</v>
      </c>
      <c r="F36" s="493" t="s">
        <v>778</v>
      </c>
      <c r="G36" s="112"/>
    </row>
    <row r="37" spans="1:7" x14ac:dyDescent="0.25">
      <c r="A37" s="122"/>
      <c r="B37" s="298" t="s">
        <v>779</v>
      </c>
      <c r="C37" s="295"/>
      <c r="D37" s="295"/>
      <c r="E37" s="494"/>
      <c r="F37" s="494" t="s">
        <v>141</v>
      </c>
      <c r="G37" s="112"/>
    </row>
    <row r="38" spans="1:7" x14ac:dyDescent="0.25">
      <c r="A38" s="122"/>
      <c r="B38" s="116" t="s">
        <v>780</v>
      </c>
      <c r="C38" s="116"/>
      <c r="D38" s="116"/>
      <c r="E38" s="116"/>
      <c r="F38" s="116"/>
      <c r="G38" s="112"/>
    </row>
    <row r="39" spans="1:7" x14ac:dyDescent="0.25">
      <c r="A39" s="122"/>
      <c r="B39" s="202"/>
      <c r="C39" s="202"/>
      <c r="D39" s="202"/>
      <c r="E39" s="202"/>
      <c r="F39" s="202"/>
      <c r="G39" s="112"/>
    </row>
    <row r="40" spans="1:7" x14ac:dyDescent="0.25">
      <c r="A40" s="130" t="s">
        <v>141</v>
      </c>
      <c r="B40" s="495" t="s">
        <v>781</v>
      </c>
      <c r="C40" s="495"/>
      <c r="D40" s="353"/>
      <c r="E40" s="112"/>
      <c r="F40" s="112"/>
      <c r="G40" s="112"/>
    </row>
    <row r="41" spans="1:7" x14ac:dyDescent="0.25">
      <c r="A41" s="130"/>
      <c r="B41" s="451" t="s">
        <v>782</v>
      </c>
      <c r="C41" s="451"/>
      <c r="D41" s="353"/>
      <c r="E41" s="112"/>
      <c r="F41" s="112"/>
      <c r="G41" s="112"/>
    </row>
    <row r="42" spans="1:7" x14ac:dyDescent="0.25">
      <c r="A42" s="130"/>
      <c r="B42" s="451" t="s">
        <v>783</v>
      </c>
      <c r="C42" s="451"/>
      <c r="D42" s="353"/>
      <c r="E42" s="112"/>
      <c r="F42" s="112"/>
      <c r="G42" s="112"/>
    </row>
    <row r="43" spans="1:7" x14ac:dyDescent="0.25">
      <c r="A43" s="113"/>
      <c r="B43" s="112"/>
      <c r="C43" s="112"/>
      <c r="D43" s="112"/>
      <c r="E43" s="112"/>
      <c r="F43" s="112"/>
      <c r="G43" s="112"/>
    </row>
    <row r="44" spans="1:7" ht="118.8" x14ac:dyDescent="0.25">
      <c r="A44" s="122"/>
      <c r="B44" s="466"/>
      <c r="C44" s="467"/>
      <c r="D44" s="468"/>
      <c r="E44" s="334" t="s">
        <v>784</v>
      </c>
      <c r="F44" s="496" t="s">
        <v>785</v>
      </c>
      <c r="G44" s="112"/>
    </row>
    <row r="45" spans="1:7" x14ac:dyDescent="0.25">
      <c r="A45" s="122"/>
      <c r="B45" s="497" t="s">
        <v>786</v>
      </c>
      <c r="C45" s="498"/>
      <c r="D45" s="498"/>
      <c r="E45" s="345"/>
      <c r="F45" s="499"/>
      <c r="G45" s="112"/>
    </row>
    <row r="46" spans="1:7" x14ac:dyDescent="0.25">
      <c r="A46" s="122"/>
      <c r="B46" s="500" t="s">
        <v>787</v>
      </c>
      <c r="C46" s="501"/>
      <c r="D46" s="502"/>
      <c r="E46" s="503">
        <v>23035460</v>
      </c>
      <c r="F46" s="503">
        <v>21797600</v>
      </c>
      <c r="G46" s="112"/>
    </row>
    <row r="47" spans="1:7" x14ac:dyDescent="0.25">
      <c r="A47" s="122"/>
      <c r="B47" s="504" t="s">
        <v>788</v>
      </c>
      <c r="C47" s="505"/>
      <c r="D47" s="506"/>
      <c r="E47" s="503">
        <v>18193800</v>
      </c>
      <c r="F47" s="503">
        <v>0</v>
      </c>
      <c r="G47" s="112"/>
    </row>
    <row r="48" spans="1:7" x14ac:dyDescent="0.25">
      <c r="A48" s="122"/>
      <c r="B48" s="504" t="s">
        <v>789</v>
      </c>
      <c r="C48" s="505"/>
      <c r="D48" s="506"/>
      <c r="E48" s="503">
        <v>5146445</v>
      </c>
      <c r="F48" s="503">
        <v>23231547</v>
      </c>
      <c r="G48" s="112"/>
    </row>
    <row r="49" spans="1:7" x14ac:dyDescent="0.25">
      <c r="A49" s="122"/>
      <c r="B49" s="504" t="s">
        <v>790</v>
      </c>
      <c r="C49" s="505"/>
      <c r="D49" s="506"/>
      <c r="E49" s="503">
        <v>0</v>
      </c>
      <c r="F49" s="503">
        <v>12171360</v>
      </c>
      <c r="G49" s="112"/>
    </row>
    <row r="50" spans="1:7" x14ac:dyDescent="0.25">
      <c r="A50" s="122"/>
      <c r="B50" s="507" t="s">
        <v>791</v>
      </c>
      <c r="C50" s="508"/>
      <c r="D50" s="509"/>
      <c r="E50" s="510">
        <f>SUM(E46:E49)</f>
        <v>46375705</v>
      </c>
      <c r="F50" s="510">
        <f>SUM(F46:F49)</f>
        <v>57200507</v>
      </c>
      <c r="G50" s="112"/>
    </row>
    <row r="51" spans="1:7" x14ac:dyDescent="0.25">
      <c r="A51" s="122"/>
      <c r="B51" s="497" t="s">
        <v>792</v>
      </c>
      <c r="C51" s="498"/>
      <c r="D51" s="498"/>
      <c r="E51" s="345"/>
      <c r="F51" s="499"/>
      <c r="G51" s="112"/>
    </row>
    <row r="52" spans="1:7" x14ac:dyDescent="0.25">
      <c r="A52" s="122"/>
      <c r="B52" s="504" t="s">
        <v>793</v>
      </c>
      <c r="C52" s="505"/>
      <c r="D52" s="506"/>
      <c r="E52" s="511">
        <v>32629826</v>
      </c>
      <c r="F52" s="511">
        <v>82714386</v>
      </c>
      <c r="G52" s="112"/>
    </row>
    <row r="53" spans="1:7" x14ac:dyDescent="0.25">
      <c r="A53" s="122"/>
      <c r="B53" s="504" t="s">
        <v>794</v>
      </c>
      <c r="C53" s="505"/>
      <c r="D53" s="506"/>
      <c r="E53" s="511">
        <v>746647.7</v>
      </c>
      <c r="F53" s="350"/>
      <c r="G53" s="112"/>
    </row>
    <row r="54" spans="1:7" x14ac:dyDescent="0.25">
      <c r="A54" s="122"/>
      <c r="B54" s="504" t="s">
        <v>795</v>
      </c>
      <c r="C54" s="505"/>
      <c r="D54" s="506"/>
      <c r="E54" s="511">
        <v>0</v>
      </c>
      <c r="F54" s="512">
        <v>10864824</v>
      </c>
      <c r="G54" s="112"/>
    </row>
    <row r="55" spans="1:7" x14ac:dyDescent="0.25">
      <c r="A55" s="122"/>
      <c r="B55" s="507" t="s">
        <v>796</v>
      </c>
      <c r="C55" s="508"/>
      <c r="D55" s="509"/>
      <c r="E55" s="510">
        <f>SUM(E52:E54)</f>
        <v>33376473.699999999</v>
      </c>
      <c r="F55" s="510">
        <f>SUM(F52,F54)</f>
        <v>93579210</v>
      </c>
      <c r="G55" s="112"/>
    </row>
    <row r="56" spans="1:7" x14ac:dyDescent="0.25">
      <c r="A56" s="122"/>
      <c r="B56" s="507" t="s">
        <v>797</v>
      </c>
      <c r="C56" s="508"/>
      <c r="D56" s="509"/>
      <c r="E56" s="511">
        <v>0</v>
      </c>
      <c r="F56" s="511">
        <v>42698693</v>
      </c>
      <c r="G56" s="112"/>
    </row>
    <row r="57" spans="1:7" x14ac:dyDescent="0.25">
      <c r="A57" s="122"/>
      <c r="B57" s="123" t="s">
        <v>798</v>
      </c>
      <c r="C57" s="124"/>
      <c r="D57" s="125"/>
      <c r="E57" s="511">
        <v>22292062</v>
      </c>
      <c r="F57" s="511">
        <v>0</v>
      </c>
      <c r="G57" s="112"/>
    </row>
    <row r="58" spans="1:7" x14ac:dyDescent="0.25">
      <c r="A58" s="122"/>
      <c r="B58" s="507" t="s">
        <v>799</v>
      </c>
      <c r="C58" s="508"/>
      <c r="D58" s="509"/>
      <c r="E58" s="511">
        <v>0</v>
      </c>
      <c r="F58" s="511">
        <v>12723720</v>
      </c>
      <c r="G58" s="112"/>
    </row>
    <row r="59" spans="1:7" x14ac:dyDescent="0.25">
      <c r="A59" s="113"/>
      <c r="B59" s="112"/>
      <c r="C59" s="112"/>
      <c r="D59" s="112"/>
      <c r="E59" s="112"/>
      <c r="F59" s="112"/>
      <c r="G59" s="112"/>
    </row>
    <row r="60" spans="1:7" x14ac:dyDescent="0.25">
      <c r="A60" s="122" t="s">
        <v>800</v>
      </c>
      <c r="B60" s="134" t="s">
        <v>801</v>
      </c>
      <c r="C60" s="116"/>
      <c r="D60" s="116"/>
      <c r="E60" s="116"/>
      <c r="F60" s="116"/>
      <c r="G60" s="112"/>
    </row>
    <row r="61" spans="1:7" x14ac:dyDescent="0.25">
      <c r="A61" s="122"/>
      <c r="B61" s="134" t="s">
        <v>802</v>
      </c>
      <c r="C61" s="134"/>
      <c r="D61" s="134"/>
      <c r="E61" s="134"/>
      <c r="F61" s="134"/>
      <c r="G61" s="112"/>
    </row>
    <row r="62" spans="1:7" x14ac:dyDescent="0.25">
      <c r="A62" s="122"/>
      <c r="B62" s="513" t="s">
        <v>803</v>
      </c>
      <c r="C62" s="134"/>
      <c r="D62" s="134"/>
      <c r="E62" s="134"/>
      <c r="F62" s="134"/>
      <c r="G62" s="112"/>
    </row>
    <row r="63" spans="1:7" x14ac:dyDescent="0.25">
      <c r="A63" s="122"/>
      <c r="B63" s="116" t="s">
        <v>804</v>
      </c>
      <c r="C63" s="116"/>
      <c r="D63" s="116"/>
      <c r="E63" s="116"/>
      <c r="F63" s="116"/>
      <c r="G63" s="112"/>
    </row>
    <row r="64" spans="1:7" x14ac:dyDescent="0.25">
      <c r="A64" s="122"/>
      <c r="B64" s="473" t="s">
        <v>805</v>
      </c>
      <c r="C64" s="473"/>
      <c r="D64" s="473"/>
      <c r="E64" s="473"/>
      <c r="F64" s="473"/>
      <c r="G64" s="112"/>
    </row>
    <row r="65" spans="1:7" x14ac:dyDescent="0.25">
      <c r="A65" s="122"/>
      <c r="B65" s="307"/>
      <c r="C65" s="202"/>
      <c r="D65" s="202"/>
      <c r="E65" s="202"/>
      <c r="F65" s="202"/>
      <c r="G65" s="112"/>
    </row>
    <row r="66" spans="1:7" ht="60" x14ac:dyDescent="0.25">
      <c r="A66" s="122"/>
      <c r="B66" s="514"/>
      <c r="C66" s="515"/>
      <c r="D66" s="516" t="s">
        <v>806</v>
      </c>
      <c r="E66" s="163" t="s">
        <v>807</v>
      </c>
      <c r="F66" s="163" t="s">
        <v>808</v>
      </c>
      <c r="G66" s="112"/>
    </row>
    <row r="67" spans="1:7" ht="136.80000000000001" x14ac:dyDescent="0.25">
      <c r="A67" s="122"/>
      <c r="B67" s="517" t="s">
        <v>59</v>
      </c>
      <c r="C67" s="518" t="s">
        <v>809</v>
      </c>
      <c r="D67" s="519">
        <v>6587</v>
      </c>
      <c r="E67" s="519">
        <v>29027</v>
      </c>
      <c r="F67" s="519"/>
      <c r="G67" s="112"/>
    </row>
    <row r="68" spans="1:7" ht="91.8" x14ac:dyDescent="0.25">
      <c r="A68" s="122"/>
      <c r="B68" s="517" t="s">
        <v>61</v>
      </c>
      <c r="C68" s="520" t="s">
        <v>810</v>
      </c>
      <c r="D68" s="519">
        <v>5763</v>
      </c>
      <c r="E68" s="519">
        <v>19024</v>
      </c>
      <c r="F68" s="519"/>
      <c r="G68" s="112"/>
    </row>
    <row r="69" spans="1:7" ht="91.8" x14ac:dyDescent="0.25">
      <c r="A69" s="122"/>
      <c r="B69" s="517" t="s">
        <v>62</v>
      </c>
      <c r="C69" s="520" t="s">
        <v>811</v>
      </c>
      <c r="D69" s="519">
        <v>2944</v>
      </c>
      <c r="E69" s="519">
        <v>11495</v>
      </c>
      <c r="F69" s="519"/>
      <c r="G69" s="112"/>
    </row>
    <row r="70" spans="1:7" ht="91.8" x14ac:dyDescent="0.25">
      <c r="A70" s="122"/>
      <c r="B70" s="517" t="s">
        <v>63</v>
      </c>
      <c r="C70" s="520" t="s">
        <v>812</v>
      </c>
      <c r="D70" s="519">
        <v>2848</v>
      </c>
      <c r="E70" s="519">
        <v>10943</v>
      </c>
      <c r="F70" s="519"/>
      <c r="G70" s="112"/>
    </row>
    <row r="71" spans="1:7" ht="114.6" x14ac:dyDescent="0.25">
      <c r="A71" s="122"/>
      <c r="B71" s="517" t="s">
        <v>65</v>
      </c>
      <c r="C71" s="520" t="s">
        <v>813</v>
      </c>
      <c r="D71" s="519">
        <v>2489</v>
      </c>
      <c r="E71" s="519">
        <v>8857</v>
      </c>
      <c r="F71" s="519"/>
      <c r="G71" s="112"/>
    </row>
    <row r="72" spans="1:7" ht="91.8" x14ac:dyDescent="0.25">
      <c r="A72" s="122"/>
      <c r="B72" s="517" t="s">
        <v>67</v>
      </c>
      <c r="C72" s="520" t="s">
        <v>814</v>
      </c>
      <c r="D72" s="519">
        <v>1915</v>
      </c>
      <c r="E72" s="519">
        <v>7509</v>
      </c>
      <c r="F72" s="519"/>
      <c r="G72" s="112"/>
    </row>
    <row r="73" spans="1:7" ht="126" x14ac:dyDescent="0.25">
      <c r="A73" s="122"/>
      <c r="B73" s="517" t="s">
        <v>69</v>
      </c>
      <c r="C73" s="520" t="s">
        <v>815</v>
      </c>
      <c r="D73" s="519">
        <v>1177</v>
      </c>
      <c r="E73" s="519">
        <v>3905</v>
      </c>
      <c r="F73" s="519"/>
      <c r="G73" s="112"/>
    </row>
    <row r="74" spans="1:7" ht="160.19999999999999" x14ac:dyDescent="0.25">
      <c r="A74" s="122"/>
      <c r="B74" s="517" t="s">
        <v>71</v>
      </c>
      <c r="C74" s="520" t="s">
        <v>816</v>
      </c>
      <c r="D74" s="519">
        <v>415</v>
      </c>
      <c r="E74" s="519">
        <v>1797</v>
      </c>
      <c r="F74" s="519"/>
      <c r="G74" s="112"/>
    </row>
    <row r="75" spans="1:7" ht="353.4" x14ac:dyDescent="0.25">
      <c r="A75" s="122"/>
      <c r="B75" s="517" t="s">
        <v>711</v>
      </c>
      <c r="C75" s="520" t="s">
        <v>817</v>
      </c>
      <c r="D75" s="521">
        <v>0.49099999999999999</v>
      </c>
      <c r="E75" s="521">
        <v>0.51400000000000001</v>
      </c>
      <c r="F75" s="521"/>
      <c r="G75" s="112"/>
    </row>
    <row r="76" spans="1:7" ht="240" x14ac:dyDescent="0.25">
      <c r="A76" s="122"/>
      <c r="B76" s="517" t="s">
        <v>713</v>
      </c>
      <c r="C76" s="520" t="s">
        <v>818</v>
      </c>
      <c r="D76" s="522">
        <v>10903.8</v>
      </c>
      <c r="E76" s="522">
        <v>11197.6</v>
      </c>
      <c r="F76" s="522"/>
      <c r="G76" s="112"/>
    </row>
    <row r="77" spans="1:7" ht="91.8" x14ac:dyDescent="0.25">
      <c r="A77" s="122"/>
      <c r="B77" s="523" t="s">
        <v>819</v>
      </c>
      <c r="C77" s="524" t="s">
        <v>820</v>
      </c>
      <c r="D77" s="522">
        <v>7236.1980000000003</v>
      </c>
      <c r="E77" s="522">
        <v>7457.0929999999998</v>
      </c>
      <c r="F77" s="522"/>
      <c r="G77" s="112"/>
    </row>
    <row r="78" spans="1:7" ht="160.19999999999999" x14ac:dyDescent="0.25">
      <c r="A78" s="122"/>
      <c r="B78" s="517" t="s">
        <v>821</v>
      </c>
      <c r="C78" s="520" t="s">
        <v>822</v>
      </c>
      <c r="D78" s="522">
        <v>3546.8220000000001</v>
      </c>
      <c r="E78" s="522">
        <v>4425.1000000000004</v>
      </c>
      <c r="F78" s="522"/>
      <c r="G78" s="112"/>
    </row>
    <row r="79" spans="1:7" ht="194.4" x14ac:dyDescent="0.25">
      <c r="A79" s="122"/>
      <c r="B79" s="517" t="s">
        <v>823</v>
      </c>
      <c r="C79" s="520" t="s">
        <v>824</v>
      </c>
      <c r="D79" s="522">
        <v>3442.4450000000002</v>
      </c>
      <c r="E79" s="522">
        <v>4335.3329999999996</v>
      </c>
      <c r="F79" s="522"/>
      <c r="G79" s="112"/>
    </row>
    <row r="80" spans="1:7" x14ac:dyDescent="0.25">
      <c r="A80" s="113"/>
      <c r="B80" s="112"/>
      <c r="C80" s="112"/>
      <c r="D80" s="112"/>
      <c r="E80" s="112"/>
      <c r="F80" s="112"/>
      <c r="G80" s="112"/>
    </row>
    <row r="81" spans="1:7" x14ac:dyDescent="0.25">
      <c r="A81" s="122" t="s">
        <v>825</v>
      </c>
      <c r="B81" s="134" t="s">
        <v>826</v>
      </c>
      <c r="C81" s="116"/>
      <c r="D81" s="116"/>
      <c r="E81" s="116"/>
      <c r="F81" s="116"/>
      <c r="G81" s="112"/>
    </row>
    <row r="82" spans="1:7" x14ac:dyDescent="0.25">
      <c r="A82" s="122"/>
      <c r="B82" s="116" t="s">
        <v>827</v>
      </c>
      <c r="C82" s="134"/>
      <c r="D82" s="134"/>
      <c r="E82" s="134"/>
      <c r="F82" s="134"/>
      <c r="G82" s="112"/>
    </row>
    <row r="83" spans="1:7" x14ac:dyDescent="0.25">
      <c r="A83" s="122"/>
      <c r="B83" s="116" t="s">
        <v>828</v>
      </c>
      <c r="C83" s="134"/>
      <c r="D83" s="134"/>
      <c r="E83" s="134"/>
      <c r="F83" s="134"/>
      <c r="G83" s="112"/>
    </row>
    <row r="84" spans="1:7" x14ac:dyDescent="0.25">
      <c r="A84" s="122"/>
      <c r="B84" s="525" t="s">
        <v>776</v>
      </c>
      <c r="C84" s="390"/>
      <c r="D84" s="390"/>
      <c r="E84" s="390"/>
      <c r="F84" s="390"/>
      <c r="G84" s="112"/>
    </row>
    <row r="85" spans="1:7" ht="60" x14ac:dyDescent="0.25">
      <c r="A85" s="122"/>
      <c r="B85" s="514"/>
      <c r="C85" s="515"/>
      <c r="D85" s="163" t="s">
        <v>829</v>
      </c>
      <c r="E85" s="163" t="s">
        <v>830</v>
      </c>
      <c r="F85" s="163" t="s">
        <v>808</v>
      </c>
      <c r="G85" s="112"/>
    </row>
    <row r="86" spans="1:7" ht="251.4" x14ac:dyDescent="0.25">
      <c r="A86" s="122"/>
      <c r="B86" s="526" t="s">
        <v>831</v>
      </c>
      <c r="C86" s="520" t="s">
        <v>832</v>
      </c>
      <c r="D86" s="519">
        <v>711</v>
      </c>
      <c r="E86" s="519">
        <v>2919</v>
      </c>
      <c r="F86" s="519"/>
      <c r="G86" s="112"/>
    </row>
    <row r="87" spans="1:7" ht="137.4" x14ac:dyDescent="0.25">
      <c r="A87" s="122"/>
      <c r="B87" s="526" t="s">
        <v>833</v>
      </c>
      <c r="C87" s="520" t="s">
        <v>834</v>
      </c>
      <c r="D87" s="527">
        <v>3540.194</v>
      </c>
      <c r="E87" s="527">
        <v>4071.5540000000001</v>
      </c>
      <c r="F87" s="527"/>
      <c r="G87" s="112"/>
    </row>
    <row r="88" spans="1:7" ht="137.4" x14ac:dyDescent="0.25">
      <c r="A88" s="122"/>
      <c r="B88" s="526" t="s">
        <v>835</v>
      </c>
      <c r="C88" s="520" t="s">
        <v>836</v>
      </c>
      <c r="D88" s="519">
        <v>86</v>
      </c>
      <c r="E88" s="519">
        <v>472</v>
      </c>
      <c r="F88" s="519"/>
      <c r="G88" s="112"/>
    </row>
    <row r="89" spans="1:7" ht="148.80000000000001" x14ac:dyDescent="0.25">
      <c r="A89" s="122"/>
      <c r="B89" s="526" t="s">
        <v>837</v>
      </c>
      <c r="C89" s="520" t="s">
        <v>838</v>
      </c>
      <c r="D89" s="527">
        <v>29405.71</v>
      </c>
      <c r="E89" s="527">
        <v>26717.07</v>
      </c>
      <c r="F89" s="527"/>
      <c r="G89" s="112"/>
    </row>
    <row r="90" spans="1:7" x14ac:dyDescent="0.25">
      <c r="A90" s="112"/>
      <c r="B90" s="112"/>
      <c r="C90" s="112"/>
      <c r="D90" s="112"/>
      <c r="E90" s="112"/>
      <c r="F90" s="112"/>
      <c r="G90" s="112"/>
    </row>
    <row r="91" spans="1:7" x14ac:dyDescent="0.25">
      <c r="A91" s="122"/>
      <c r="B91" s="528"/>
      <c r="C91" s="529" t="s">
        <v>839</v>
      </c>
      <c r="D91" s="117"/>
      <c r="E91" s="117"/>
      <c r="F91" s="117"/>
      <c r="G91" s="112"/>
    </row>
    <row r="92" spans="1:7" x14ac:dyDescent="0.25">
      <c r="A92" s="122"/>
      <c r="B92" s="528"/>
      <c r="C92" s="221" t="s">
        <v>840</v>
      </c>
      <c r="D92" s="194"/>
      <c r="E92" s="194"/>
      <c r="F92" s="194"/>
      <c r="G92" s="112"/>
    </row>
    <row r="93" spans="1:7" x14ac:dyDescent="0.25">
      <c r="A93" s="122"/>
      <c r="B93" s="528"/>
      <c r="C93" s="530" t="s">
        <v>841</v>
      </c>
      <c r="D93" s="530"/>
      <c r="E93" s="530"/>
      <c r="F93" s="530"/>
      <c r="G93" s="112"/>
    </row>
    <row r="94" spans="1:7" x14ac:dyDescent="0.25">
      <c r="A94" s="122"/>
      <c r="B94" s="528"/>
      <c r="C94" s="531" t="s">
        <v>842</v>
      </c>
      <c r="D94" s="532"/>
      <c r="E94" s="532"/>
      <c r="F94" s="532"/>
      <c r="G94" s="112"/>
    </row>
    <row r="95" spans="1:7" x14ac:dyDescent="0.25">
      <c r="A95" s="122"/>
      <c r="B95" s="528"/>
      <c r="C95" s="531" t="s">
        <v>843</v>
      </c>
      <c r="D95" s="532"/>
      <c r="E95" s="532"/>
      <c r="F95" s="532"/>
      <c r="G95" s="112"/>
    </row>
    <row r="96" spans="1:7" x14ac:dyDescent="0.25">
      <c r="A96" s="122"/>
      <c r="B96" s="528"/>
      <c r="C96" s="531" t="s">
        <v>686</v>
      </c>
      <c r="D96" s="531"/>
      <c r="E96" s="531"/>
      <c r="F96" s="531"/>
      <c r="G96" s="112"/>
    </row>
    <row r="97" spans="1:7" x14ac:dyDescent="0.25">
      <c r="A97" s="122"/>
      <c r="B97" s="528"/>
      <c r="C97" s="531" t="s">
        <v>844</v>
      </c>
      <c r="D97" s="532"/>
      <c r="E97" s="532"/>
      <c r="F97" s="532"/>
      <c r="G97" s="112"/>
    </row>
    <row r="98" spans="1:7" x14ac:dyDescent="0.25">
      <c r="A98" s="122"/>
      <c r="B98" s="528"/>
      <c r="C98" s="531" t="s">
        <v>845</v>
      </c>
      <c r="D98" s="531"/>
      <c r="E98" s="531"/>
      <c r="F98" s="531"/>
      <c r="G98" s="112"/>
    </row>
    <row r="99" spans="1:7" x14ac:dyDescent="0.25">
      <c r="A99" s="122"/>
      <c r="B99" s="528"/>
      <c r="C99" s="531" t="s">
        <v>846</v>
      </c>
      <c r="D99" s="531"/>
      <c r="E99" s="531"/>
      <c r="F99" s="531"/>
      <c r="G99" s="112"/>
    </row>
    <row r="100" spans="1:7" x14ac:dyDescent="0.25">
      <c r="A100" s="122"/>
      <c r="B100" s="528"/>
      <c r="C100" s="531" t="s">
        <v>847</v>
      </c>
      <c r="D100" s="531"/>
      <c r="E100" s="531"/>
      <c r="F100" s="531"/>
      <c r="G100" s="112"/>
    </row>
    <row r="101" spans="1:7" x14ac:dyDescent="0.25">
      <c r="A101" s="122"/>
      <c r="B101" s="528"/>
      <c r="C101" s="332" t="s">
        <v>848</v>
      </c>
      <c r="D101" s="332"/>
      <c r="E101" s="332"/>
      <c r="F101" s="332"/>
      <c r="G101" s="112"/>
    </row>
    <row r="102" spans="1:7" x14ac:dyDescent="0.25">
      <c r="A102" s="113"/>
      <c r="B102" s="112"/>
      <c r="C102" s="112"/>
      <c r="D102" s="112"/>
      <c r="E102" s="112"/>
      <c r="F102" s="112"/>
      <c r="G102" s="112"/>
    </row>
    <row r="103" spans="1:7" x14ac:dyDescent="0.25">
      <c r="A103" s="122" t="s">
        <v>849</v>
      </c>
      <c r="B103" s="533" t="s">
        <v>850</v>
      </c>
      <c r="C103" s="534"/>
      <c r="D103" s="534"/>
      <c r="E103" s="534"/>
      <c r="F103" s="535">
        <v>5753</v>
      </c>
      <c r="G103" s="112"/>
    </row>
    <row r="104" spans="1:7" x14ac:dyDescent="0.25">
      <c r="A104" s="536"/>
      <c r="B104" s="537"/>
      <c r="C104" s="537"/>
      <c r="D104" s="537"/>
      <c r="E104" s="537"/>
      <c r="F104" s="538"/>
      <c r="G104" s="112"/>
    </row>
    <row r="105" spans="1:7" x14ac:dyDescent="0.25">
      <c r="A105" s="385" t="s">
        <v>851</v>
      </c>
      <c r="B105" s="385"/>
      <c r="C105" s="385"/>
      <c r="D105" s="385"/>
      <c r="E105" s="385"/>
      <c r="F105" s="385"/>
      <c r="G105" s="112"/>
    </row>
    <row r="106" spans="1:7" x14ac:dyDescent="0.25">
      <c r="A106" s="120" t="s">
        <v>852</v>
      </c>
      <c r="B106" s="120"/>
      <c r="C106" s="120"/>
      <c r="D106" s="120"/>
      <c r="E106" s="120"/>
      <c r="F106" s="120"/>
      <c r="G106" s="112"/>
    </row>
    <row r="107" spans="1:7" ht="13.8" thickBot="1" x14ac:dyDescent="0.3">
      <c r="A107" s="120" t="s">
        <v>853</v>
      </c>
      <c r="B107" s="385"/>
      <c r="C107" s="385"/>
      <c r="D107" s="385"/>
      <c r="E107" s="385"/>
      <c r="F107" s="385"/>
      <c r="G107" s="112"/>
    </row>
    <row r="108" spans="1:7" x14ac:dyDescent="0.25">
      <c r="A108" s="539"/>
      <c r="B108" s="540" t="s">
        <v>854</v>
      </c>
      <c r="C108" s="541"/>
      <c r="D108" s="542" t="s">
        <v>855</v>
      </c>
      <c r="E108" s="543" t="s">
        <v>856</v>
      </c>
      <c r="F108" s="544" t="s">
        <v>857</v>
      </c>
      <c r="G108" s="112"/>
    </row>
    <row r="109" spans="1:7" ht="13.8" thickBot="1" x14ac:dyDescent="0.3">
      <c r="A109" s="539"/>
      <c r="B109" s="545"/>
      <c r="C109" s="546"/>
      <c r="D109" s="547"/>
      <c r="E109" s="548"/>
      <c r="F109" s="549"/>
      <c r="G109" s="112"/>
    </row>
    <row r="110" spans="1:7" ht="319.2" x14ac:dyDescent="0.25">
      <c r="A110" s="536"/>
      <c r="B110" s="550" t="s">
        <v>59</v>
      </c>
      <c r="C110" s="551" t="s">
        <v>858</v>
      </c>
      <c r="D110" s="552">
        <v>2694</v>
      </c>
      <c r="E110" s="553">
        <f>D110/$F$103</f>
        <v>0.46827742047627324</v>
      </c>
      <c r="F110" s="554">
        <v>32053.95</v>
      </c>
      <c r="G110" s="112"/>
    </row>
    <row r="111" spans="1:7" ht="228" x14ac:dyDescent="0.25">
      <c r="A111" s="536"/>
      <c r="B111" s="550" t="s">
        <v>61</v>
      </c>
      <c r="C111" s="555" t="s">
        <v>859</v>
      </c>
      <c r="D111" s="556">
        <v>2602</v>
      </c>
      <c r="E111" s="557">
        <f t="shared" ref="E111:E114" si="0">D111/$F$103</f>
        <v>0.45228576394924386</v>
      </c>
      <c r="F111" s="446">
        <v>20912.38</v>
      </c>
      <c r="G111" s="112"/>
    </row>
    <row r="112" spans="1:7" x14ac:dyDescent="0.25">
      <c r="A112" s="536"/>
      <c r="B112" s="550" t="s">
        <v>62</v>
      </c>
      <c r="C112" s="336" t="s">
        <v>860</v>
      </c>
      <c r="D112" s="556">
        <v>24</v>
      </c>
      <c r="E112" s="557">
        <f t="shared" si="0"/>
        <v>4.1717364853120107E-3</v>
      </c>
      <c r="F112" s="446">
        <v>4379.3329999999996</v>
      </c>
      <c r="G112" s="112"/>
    </row>
    <row r="113" spans="1:7" x14ac:dyDescent="0.25">
      <c r="A113" s="536"/>
      <c r="B113" s="550" t="s">
        <v>63</v>
      </c>
      <c r="C113" s="336" t="s">
        <v>861</v>
      </c>
      <c r="D113" s="556">
        <v>0</v>
      </c>
      <c r="E113" s="557">
        <f t="shared" si="0"/>
        <v>0</v>
      </c>
      <c r="F113" s="446">
        <v>0</v>
      </c>
      <c r="G113" s="112"/>
    </row>
    <row r="114" spans="1:7" x14ac:dyDescent="0.25">
      <c r="A114" s="536"/>
      <c r="B114" s="550" t="s">
        <v>65</v>
      </c>
      <c r="C114" s="336" t="s">
        <v>862</v>
      </c>
      <c r="D114" s="556">
        <v>753</v>
      </c>
      <c r="E114" s="557">
        <f t="shared" si="0"/>
        <v>0.13088823222666435</v>
      </c>
      <c r="F114" s="446">
        <v>42276.54</v>
      </c>
      <c r="G114" s="558"/>
    </row>
    <row r="115" spans="1:7" x14ac:dyDescent="0.25">
      <c r="A115" s="122"/>
      <c r="B115" s="112"/>
      <c r="C115" s="112"/>
      <c r="D115" s="112"/>
      <c r="E115" s="112"/>
      <c r="F115" s="112"/>
      <c r="G115" s="112"/>
    </row>
    <row r="116" spans="1:7" x14ac:dyDescent="0.25">
      <c r="A116" s="113"/>
      <c r="B116" s="559" t="s">
        <v>863</v>
      </c>
      <c r="C116" s="116"/>
      <c r="D116" s="116"/>
      <c r="E116" s="116"/>
      <c r="F116" s="116"/>
      <c r="G116" s="112"/>
    </row>
    <row r="117" spans="1:7" ht="15.6" x14ac:dyDescent="0.25">
      <c r="A117" s="113"/>
      <c r="B117" s="560"/>
      <c r="C117" s="134" t="s">
        <v>864</v>
      </c>
      <c r="D117" s="116"/>
      <c r="E117" s="116"/>
      <c r="F117" s="116"/>
      <c r="G117" s="112"/>
    </row>
    <row r="118" spans="1:7" ht="15.6" x14ac:dyDescent="0.25">
      <c r="A118" s="113"/>
      <c r="B118" s="560"/>
      <c r="C118" s="202"/>
      <c r="D118" s="202"/>
      <c r="E118" s="202"/>
      <c r="F118" s="202"/>
      <c r="G118" s="112"/>
    </row>
    <row r="119" spans="1:7" x14ac:dyDescent="0.25">
      <c r="A119" s="122" t="s">
        <v>865</v>
      </c>
      <c r="B119" s="116" t="s">
        <v>866</v>
      </c>
      <c r="C119" s="116"/>
      <c r="D119" s="116"/>
      <c r="E119" s="116"/>
      <c r="F119" s="116"/>
      <c r="G119" s="112"/>
    </row>
    <row r="120" spans="1:7" x14ac:dyDescent="0.25">
      <c r="A120" s="122"/>
      <c r="B120" s="202"/>
      <c r="C120" s="202"/>
      <c r="D120" s="202"/>
      <c r="E120" s="202"/>
      <c r="F120" s="202"/>
      <c r="G120" s="112"/>
    </row>
    <row r="121" spans="1:7" x14ac:dyDescent="0.25">
      <c r="A121" s="130"/>
      <c r="B121" s="451" t="s">
        <v>867</v>
      </c>
      <c r="C121" s="451"/>
      <c r="D121" s="451"/>
      <c r="E121" s="353"/>
      <c r="F121" s="112"/>
      <c r="G121" s="112"/>
    </row>
    <row r="122" spans="1:7" x14ac:dyDescent="0.25">
      <c r="A122" s="130"/>
      <c r="B122" s="451" t="s">
        <v>868</v>
      </c>
      <c r="C122" s="451"/>
      <c r="D122" s="451"/>
      <c r="E122" s="353"/>
      <c r="F122" s="112"/>
      <c r="G122" s="112"/>
    </row>
    <row r="123" spans="1:7" x14ac:dyDescent="0.25">
      <c r="A123" s="130" t="s">
        <v>141</v>
      </c>
      <c r="B123" s="451" t="s">
        <v>869</v>
      </c>
      <c r="C123" s="451"/>
      <c r="D123" s="451"/>
      <c r="E123" s="353"/>
      <c r="F123" s="112"/>
      <c r="G123" s="112"/>
    </row>
    <row r="124" spans="1:7" x14ac:dyDescent="0.25">
      <c r="A124" s="113"/>
      <c r="B124" s="112"/>
      <c r="C124" s="112"/>
      <c r="D124" s="112"/>
      <c r="E124" s="112"/>
      <c r="F124" s="112"/>
      <c r="G124" s="112"/>
    </row>
    <row r="125" spans="1:7" x14ac:dyDescent="0.25">
      <c r="A125" s="122"/>
      <c r="B125" s="199" t="s">
        <v>870</v>
      </c>
      <c r="C125" s="295"/>
      <c r="D125" s="295"/>
      <c r="E125" s="356"/>
      <c r="F125" s="561"/>
      <c r="G125" s="112"/>
    </row>
    <row r="126" spans="1:7" x14ac:dyDescent="0.25">
      <c r="A126" s="113"/>
      <c r="B126" s="202"/>
      <c r="C126" s="150"/>
      <c r="D126" s="202"/>
      <c r="E126" s="202"/>
      <c r="F126" s="132"/>
      <c r="G126" s="112"/>
    </row>
    <row r="127" spans="1:7" x14ac:dyDescent="0.25">
      <c r="A127" s="122"/>
      <c r="B127" s="199" t="s">
        <v>871</v>
      </c>
      <c r="C127" s="295"/>
      <c r="D127" s="295"/>
      <c r="E127" s="356"/>
      <c r="F127" s="562"/>
      <c r="G127" s="112"/>
    </row>
    <row r="128" spans="1:7" x14ac:dyDescent="0.25">
      <c r="A128" s="113"/>
      <c r="B128" s="112"/>
      <c r="C128" s="112"/>
      <c r="D128" s="112"/>
      <c r="E128" s="112"/>
      <c r="F128" s="563"/>
      <c r="G128" s="112"/>
    </row>
    <row r="129" spans="1:7" x14ac:dyDescent="0.25">
      <c r="A129" s="122"/>
      <c r="B129" s="199" t="s">
        <v>872</v>
      </c>
      <c r="C129" s="295"/>
      <c r="D129" s="295"/>
      <c r="E129" s="356"/>
      <c r="F129" s="562"/>
      <c r="G129" s="112"/>
    </row>
    <row r="130" spans="1:7" x14ac:dyDescent="0.25">
      <c r="A130" s="122"/>
      <c r="B130" s="202"/>
      <c r="C130" s="202"/>
      <c r="D130" s="202"/>
      <c r="E130" s="202"/>
      <c r="F130" s="440"/>
      <c r="G130" s="112"/>
    </row>
    <row r="131" spans="1:7" x14ac:dyDescent="0.25">
      <c r="A131" s="122" t="s">
        <v>873</v>
      </c>
      <c r="B131" s="116" t="s">
        <v>874</v>
      </c>
      <c r="C131" s="116"/>
      <c r="D131" s="116"/>
      <c r="E131" s="116"/>
      <c r="F131" s="116"/>
      <c r="G131" s="112"/>
    </row>
    <row r="132" spans="1:7" x14ac:dyDescent="0.25">
      <c r="A132" s="122"/>
      <c r="B132" s="202"/>
      <c r="C132" s="202"/>
      <c r="D132" s="202"/>
      <c r="E132" s="202"/>
      <c r="F132" s="202"/>
      <c r="G132" s="112"/>
    </row>
    <row r="133" spans="1:7" x14ac:dyDescent="0.25">
      <c r="A133" s="130"/>
      <c r="B133" s="451" t="s">
        <v>875</v>
      </c>
      <c r="C133" s="176"/>
      <c r="D133" s="176"/>
      <c r="E133" s="132"/>
      <c r="F133" s="112"/>
      <c r="G133" s="112"/>
    </row>
    <row r="134" spans="1:7" x14ac:dyDescent="0.25">
      <c r="A134" s="130"/>
      <c r="B134" s="451" t="s">
        <v>876</v>
      </c>
      <c r="C134" s="176"/>
      <c r="D134" s="176"/>
      <c r="E134" s="132"/>
      <c r="F134" s="112"/>
      <c r="G134" s="112"/>
    </row>
    <row r="135" spans="1:7" x14ac:dyDescent="0.25">
      <c r="A135" s="130"/>
      <c r="B135" s="451" t="s">
        <v>877</v>
      </c>
      <c r="C135" s="176"/>
      <c r="D135" s="176"/>
      <c r="E135" s="132"/>
      <c r="F135" s="112"/>
      <c r="G135" s="112"/>
    </row>
    <row r="136" spans="1:7" x14ac:dyDescent="0.25">
      <c r="A136" s="130"/>
      <c r="B136" s="451" t="s">
        <v>878</v>
      </c>
      <c r="C136" s="176"/>
      <c r="D136" s="176"/>
      <c r="E136" s="132"/>
      <c r="F136" s="112"/>
      <c r="G136" s="112"/>
    </row>
    <row r="137" spans="1:7" x14ac:dyDescent="0.25">
      <c r="A137" s="130" t="s">
        <v>141</v>
      </c>
      <c r="B137" s="160" t="s">
        <v>499</v>
      </c>
      <c r="C137" s="160"/>
      <c r="D137" s="160"/>
      <c r="E137" s="132"/>
      <c r="F137" s="112"/>
      <c r="G137" s="112"/>
    </row>
    <row r="138" spans="1:7" x14ac:dyDescent="0.25">
      <c r="A138" s="122"/>
      <c r="B138" s="242" t="s">
        <v>879</v>
      </c>
      <c r="C138" s="243"/>
      <c r="D138" s="243"/>
      <c r="E138" s="112"/>
      <c r="F138" s="112"/>
      <c r="G138" s="112"/>
    </row>
    <row r="139" spans="1:7" x14ac:dyDescent="0.25">
      <c r="A139" s="113"/>
      <c r="B139" s="112"/>
      <c r="C139" s="112"/>
      <c r="D139" s="112"/>
      <c r="E139" s="112"/>
      <c r="F139" s="112"/>
      <c r="G139" s="112"/>
    </row>
    <row r="140" spans="1:7" ht="15.6" x14ac:dyDescent="0.25">
      <c r="A140" s="113"/>
      <c r="B140" s="172" t="s">
        <v>880</v>
      </c>
      <c r="C140" s="112"/>
      <c r="D140" s="112"/>
      <c r="E140" s="112"/>
      <c r="F140" s="112"/>
      <c r="G140" s="112"/>
    </row>
    <row r="141" spans="1:7" ht="15.6" x14ac:dyDescent="0.25">
      <c r="A141" s="113"/>
      <c r="B141" s="172"/>
      <c r="C141" s="112"/>
      <c r="D141" s="112"/>
      <c r="E141" s="112"/>
      <c r="F141" s="112"/>
      <c r="G141" s="112"/>
    </row>
    <row r="142" spans="1:7" x14ac:dyDescent="0.25">
      <c r="A142" s="122" t="s">
        <v>881</v>
      </c>
      <c r="B142" s="116" t="s">
        <v>882</v>
      </c>
      <c r="C142" s="116"/>
      <c r="D142" s="116"/>
      <c r="E142" s="116"/>
      <c r="F142" s="116"/>
      <c r="G142" s="112"/>
    </row>
    <row r="143" spans="1:7" x14ac:dyDescent="0.25">
      <c r="A143" s="122"/>
      <c r="B143" s="202"/>
      <c r="C143" s="202"/>
      <c r="D143" s="202"/>
      <c r="E143" s="202"/>
      <c r="F143" s="202"/>
      <c r="G143" s="112"/>
    </row>
    <row r="144" spans="1:7" x14ac:dyDescent="0.25">
      <c r="A144" s="130" t="s">
        <v>141</v>
      </c>
      <c r="B144" s="451" t="s">
        <v>883</v>
      </c>
      <c r="C144" s="176"/>
      <c r="D144" s="176"/>
      <c r="E144" s="132"/>
      <c r="F144" s="112"/>
      <c r="G144" s="112"/>
    </row>
    <row r="145" spans="1:7" x14ac:dyDescent="0.25">
      <c r="A145" s="130"/>
      <c r="B145" s="451" t="s">
        <v>884</v>
      </c>
      <c r="C145" s="176"/>
      <c r="D145" s="176"/>
      <c r="E145" s="132"/>
      <c r="F145" s="112"/>
      <c r="G145" s="112"/>
    </row>
    <row r="146" spans="1:7" x14ac:dyDescent="0.25">
      <c r="A146" s="130"/>
      <c r="B146" s="451" t="s">
        <v>876</v>
      </c>
      <c r="C146" s="176"/>
      <c r="D146" s="176"/>
      <c r="E146" s="132"/>
      <c r="F146" s="112"/>
      <c r="G146" s="112"/>
    </row>
    <row r="147" spans="1:7" x14ac:dyDescent="0.25">
      <c r="A147" s="130"/>
      <c r="B147" s="451" t="s">
        <v>885</v>
      </c>
      <c r="C147" s="176"/>
      <c r="D147" s="176"/>
      <c r="E147" s="132"/>
      <c r="F147" s="112"/>
      <c r="G147" s="112"/>
    </row>
    <row r="148" spans="1:7" x14ac:dyDescent="0.25">
      <c r="A148" s="130"/>
      <c r="B148" s="451" t="s">
        <v>886</v>
      </c>
      <c r="C148" s="176"/>
      <c r="D148" s="176"/>
      <c r="E148" s="132"/>
      <c r="F148" s="112"/>
      <c r="G148" s="112"/>
    </row>
    <row r="149" spans="1:7" x14ac:dyDescent="0.25">
      <c r="A149" s="130"/>
      <c r="B149" s="451" t="s">
        <v>887</v>
      </c>
      <c r="C149" s="176"/>
      <c r="D149" s="176"/>
      <c r="E149" s="132"/>
      <c r="F149" s="112"/>
      <c r="G149" s="112"/>
    </row>
    <row r="150" spans="1:7" x14ac:dyDescent="0.25">
      <c r="A150" s="130"/>
      <c r="B150" s="160" t="s">
        <v>499</v>
      </c>
      <c r="C150" s="160"/>
      <c r="D150" s="160"/>
      <c r="E150" s="132"/>
      <c r="F150" s="112"/>
      <c r="G150" s="112"/>
    </row>
    <row r="151" spans="1:7" x14ac:dyDescent="0.25">
      <c r="A151" s="122"/>
      <c r="B151" s="329"/>
      <c r="C151" s="329"/>
      <c r="D151" s="329"/>
      <c r="E151" s="112"/>
      <c r="F151" s="112"/>
      <c r="G151" s="112"/>
    </row>
    <row r="152" spans="1:7" x14ac:dyDescent="0.25">
      <c r="A152" s="113"/>
      <c r="B152" s="112"/>
      <c r="C152" s="112"/>
      <c r="D152" s="112"/>
      <c r="E152" s="112"/>
      <c r="F152" s="112"/>
      <c r="G152" s="112"/>
    </row>
    <row r="153" spans="1:7" x14ac:dyDescent="0.25">
      <c r="A153" s="122" t="s">
        <v>888</v>
      </c>
      <c r="B153" s="118" t="s">
        <v>889</v>
      </c>
      <c r="C153" s="118"/>
      <c r="D153" s="118"/>
      <c r="E153" s="118"/>
      <c r="F153" s="118"/>
      <c r="G153" s="112"/>
    </row>
    <row r="154" spans="1:7" x14ac:dyDescent="0.25">
      <c r="A154" s="122"/>
      <c r="B154" s="564"/>
      <c r="C154" s="235" t="s">
        <v>890</v>
      </c>
      <c r="D154" s="237">
        <v>44256</v>
      </c>
      <c r="E154" s="352"/>
      <c r="F154" s="565"/>
      <c r="G154" s="112"/>
    </row>
    <row r="155" spans="1:7" x14ac:dyDescent="0.25">
      <c r="A155" s="122"/>
      <c r="B155" s="564"/>
      <c r="C155" s="235" t="s">
        <v>891</v>
      </c>
      <c r="D155" s="237">
        <v>44256</v>
      </c>
      <c r="E155" s="352"/>
      <c r="F155" s="112"/>
      <c r="G155" s="112"/>
    </row>
    <row r="156" spans="1:7" x14ac:dyDescent="0.25">
      <c r="A156" s="122"/>
      <c r="B156" s="564"/>
      <c r="C156" s="235"/>
      <c r="D156" s="382"/>
      <c r="E156" s="352"/>
      <c r="F156" s="112"/>
      <c r="G156" s="112"/>
    </row>
    <row r="157" spans="1:7" x14ac:dyDescent="0.25">
      <c r="A157" s="122"/>
      <c r="B157" s="126"/>
      <c r="C157" s="160" t="s">
        <v>892</v>
      </c>
      <c r="D157" s="223"/>
      <c r="E157" s="223"/>
      <c r="F157" s="112"/>
      <c r="G157" s="112"/>
    </row>
    <row r="158" spans="1:7" x14ac:dyDescent="0.25">
      <c r="A158" s="113"/>
      <c r="B158" s="223"/>
      <c r="C158" s="160"/>
      <c r="D158" s="112"/>
      <c r="E158" s="112"/>
      <c r="F158" s="112"/>
      <c r="G158" s="112"/>
    </row>
    <row r="159" spans="1:7" x14ac:dyDescent="0.25">
      <c r="A159" s="113"/>
      <c r="B159" s="181"/>
      <c r="C159" s="181"/>
      <c r="D159" s="112"/>
      <c r="E159" s="112"/>
      <c r="F159" s="112"/>
      <c r="G159" s="112"/>
    </row>
    <row r="160" spans="1:7" x14ac:dyDescent="0.25">
      <c r="A160" s="122" t="s">
        <v>893</v>
      </c>
      <c r="B160" s="116" t="s">
        <v>894</v>
      </c>
      <c r="C160" s="116"/>
      <c r="D160" s="116"/>
      <c r="E160" s="116"/>
      <c r="F160" s="116"/>
      <c r="G160" s="112"/>
    </row>
    <row r="161" spans="1:7" x14ac:dyDescent="0.25">
      <c r="A161" s="122"/>
      <c r="B161" s="202"/>
      <c r="C161" s="202"/>
      <c r="D161" s="202"/>
      <c r="E161" s="202"/>
      <c r="F161" s="202"/>
      <c r="G161" s="112"/>
    </row>
    <row r="162" spans="1:7" x14ac:dyDescent="0.25">
      <c r="A162" s="122"/>
      <c r="B162" s="112"/>
      <c r="C162" s="113" t="s">
        <v>895</v>
      </c>
      <c r="D162" s="382"/>
      <c r="E162" s="566"/>
      <c r="F162" s="565"/>
      <c r="G162" s="112"/>
    </row>
    <row r="163" spans="1:7" x14ac:dyDescent="0.25">
      <c r="A163" s="122"/>
      <c r="B163" s="112"/>
      <c r="C163" s="567">
        <v>44260</v>
      </c>
      <c r="D163" s="382"/>
      <c r="E163" s="566"/>
      <c r="F163" s="565"/>
      <c r="G163" s="112"/>
    </row>
    <row r="164" spans="1:7" x14ac:dyDescent="0.25">
      <c r="A164" s="122"/>
      <c r="B164" s="135"/>
      <c r="C164" s="135"/>
      <c r="D164" s="568"/>
      <c r="E164" s="141"/>
      <c r="F164" s="565"/>
      <c r="G164" s="112"/>
    </row>
    <row r="165" spans="1:7" x14ac:dyDescent="0.25">
      <c r="A165" s="122"/>
      <c r="B165" s="569"/>
      <c r="C165" s="303" t="s">
        <v>896</v>
      </c>
      <c r="D165" s="353"/>
      <c r="E165" s="353"/>
      <c r="F165" s="565"/>
      <c r="G165" s="112"/>
    </row>
    <row r="166" spans="1:7" x14ac:dyDescent="0.25">
      <c r="A166" s="122"/>
      <c r="B166" s="130"/>
      <c r="C166" s="231" t="s">
        <v>138</v>
      </c>
      <c r="D166" s="566"/>
      <c r="E166" s="112"/>
      <c r="F166" s="112"/>
      <c r="G166" s="112"/>
    </row>
    <row r="167" spans="1:7" x14ac:dyDescent="0.25">
      <c r="A167" s="113"/>
      <c r="B167" s="130" t="s">
        <v>141</v>
      </c>
      <c r="C167" s="235" t="s">
        <v>139</v>
      </c>
      <c r="D167" s="112"/>
      <c r="E167" s="112"/>
      <c r="F167" s="112"/>
      <c r="G167" s="112"/>
    </row>
    <row r="168" spans="1:7" x14ac:dyDescent="0.25">
      <c r="A168" s="113"/>
      <c r="B168" s="112"/>
      <c r="C168" s="570" t="s">
        <v>897</v>
      </c>
      <c r="D168" s="112"/>
      <c r="E168" s="112"/>
      <c r="F168" s="112"/>
      <c r="G168" s="112"/>
    </row>
    <row r="169" spans="1:7" x14ac:dyDescent="0.25">
      <c r="A169" s="113"/>
      <c r="B169" s="112"/>
      <c r="C169" s="571"/>
      <c r="D169" s="112"/>
      <c r="E169" s="112"/>
      <c r="F169" s="112"/>
      <c r="G169" s="112"/>
    </row>
    <row r="170" spans="1:7" x14ac:dyDescent="0.25">
      <c r="A170" s="113"/>
      <c r="B170" s="112"/>
      <c r="C170" s="112"/>
      <c r="D170" s="112"/>
      <c r="E170" s="112"/>
      <c r="F170" s="112"/>
      <c r="G170" s="112"/>
    </row>
    <row r="171" spans="1:7" x14ac:dyDescent="0.25">
      <c r="A171" s="122" t="s">
        <v>898</v>
      </c>
      <c r="B171" s="118" t="s">
        <v>899</v>
      </c>
      <c r="C171" s="118"/>
      <c r="D171" s="112"/>
      <c r="E171" s="112"/>
      <c r="F171" s="112"/>
      <c r="G171" s="112"/>
    </row>
    <row r="172" spans="1:7" x14ac:dyDescent="0.25">
      <c r="A172" s="122"/>
      <c r="B172" s="282" t="s">
        <v>900</v>
      </c>
      <c r="C172" s="282"/>
      <c r="D172" s="313">
        <v>44317</v>
      </c>
      <c r="E172" s="112"/>
      <c r="F172" s="112"/>
      <c r="G172" s="112"/>
    </row>
    <row r="173" spans="1:7" x14ac:dyDescent="0.25">
      <c r="A173" s="122"/>
      <c r="B173" s="282" t="s">
        <v>901</v>
      </c>
      <c r="C173" s="282"/>
      <c r="D173" s="572"/>
      <c r="E173" s="112"/>
      <c r="F173" s="112"/>
      <c r="G173" s="112"/>
    </row>
    <row r="174" spans="1:7" x14ac:dyDescent="0.25">
      <c r="A174" s="113"/>
      <c r="B174" s="112"/>
      <c r="C174" s="112"/>
      <c r="D174" s="112"/>
      <c r="E174" s="112"/>
      <c r="F174" s="112"/>
      <c r="G174" s="112"/>
    </row>
    <row r="175" spans="1:7" ht="15.6" x14ac:dyDescent="0.25">
      <c r="A175" s="113"/>
      <c r="B175" s="172" t="s">
        <v>902</v>
      </c>
      <c r="C175" s="112"/>
      <c r="D175" s="112"/>
      <c r="E175" s="112"/>
      <c r="F175" s="112"/>
      <c r="G175" s="112"/>
    </row>
    <row r="176" spans="1:7" x14ac:dyDescent="0.25">
      <c r="A176" s="113"/>
      <c r="B176" s="382" t="s">
        <v>903</v>
      </c>
      <c r="C176" s="112"/>
      <c r="D176" s="112"/>
      <c r="E176" s="112"/>
      <c r="F176" s="112"/>
      <c r="G176" s="112"/>
    </row>
    <row r="177" spans="1:7" x14ac:dyDescent="0.25">
      <c r="A177" s="122" t="s">
        <v>904</v>
      </c>
      <c r="B177" s="115" t="s">
        <v>905</v>
      </c>
      <c r="C177" s="115"/>
      <c r="D177" s="112"/>
      <c r="E177" s="112"/>
      <c r="F177" s="112"/>
      <c r="G177" s="112"/>
    </row>
    <row r="178" spans="1:7" x14ac:dyDescent="0.25">
      <c r="A178" s="122"/>
      <c r="B178" s="118"/>
      <c r="C178" s="118"/>
      <c r="D178" s="118"/>
      <c r="E178" s="112"/>
      <c r="F178" s="112"/>
      <c r="G178" s="112"/>
    </row>
    <row r="179" spans="1:7" x14ac:dyDescent="0.25">
      <c r="A179" s="130" t="s">
        <v>141</v>
      </c>
      <c r="B179" s="451" t="s">
        <v>906</v>
      </c>
      <c r="C179" s="451"/>
      <c r="D179" s="176"/>
      <c r="E179" s="353"/>
      <c r="F179" s="112"/>
      <c r="G179" s="112"/>
    </row>
    <row r="180" spans="1:7" x14ac:dyDescent="0.25">
      <c r="A180" s="130" t="s">
        <v>141</v>
      </c>
      <c r="B180" s="451" t="s">
        <v>907</v>
      </c>
      <c r="C180" s="451"/>
      <c r="D180" s="451"/>
      <c r="E180" s="353"/>
      <c r="F180" s="112"/>
      <c r="G180" s="112"/>
    </row>
    <row r="181" spans="1:7" x14ac:dyDescent="0.25">
      <c r="A181" s="130" t="s">
        <v>141</v>
      </c>
      <c r="B181" s="451" t="s">
        <v>908</v>
      </c>
      <c r="C181" s="451"/>
      <c r="D181" s="451"/>
      <c r="E181" s="353"/>
      <c r="F181" s="112"/>
      <c r="G181" s="112"/>
    </row>
    <row r="182" spans="1:7" x14ac:dyDescent="0.25">
      <c r="A182" s="130"/>
      <c r="B182" s="451" t="s">
        <v>909</v>
      </c>
      <c r="C182" s="451"/>
      <c r="D182" s="451"/>
      <c r="E182" s="353"/>
      <c r="F182" s="112"/>
      <c r="G182" s="112"/>
    </row>
    <row r="183" spans="1:7" x14ac:dyDescent="0.25">
      <c r="A183" s="130"/>
      <c r="B183" s="451" t="s">
        <v>910</v>
      </c>
      <c r="C183" s="451"/>
      <c r="D183" s="451"/>
      <c r="E183" s="353"/>
      <c r="F183" s="112"/>
      <c r="G183" s="112"/>
    </row>
    <row r="184" spans="1:7" x14ac:dyDescent="0.25">
      <c r="A184" s="130"/>
      <c r="B184" s="451" t="s">
        <v>911</v>
      </c>
      <c r="C184" s="451"/>
      <c r="D184" s="451"/>
      <c r="E184" s="353"/>
      <c r="F184" s="112"/>
      <c r="G184" s="112"/>
    </row>
    <row r="185" spans="1:7" x14ac:dyDescent="0.25">
      <c r="A185" s="130" t="s">
        <v>141</v>
      </c>
      <c r="B185" s="451" t="s">
        <v>912</v>
      </c>
      <c r="C185" s="451"/>
      <c r="D185" s="451"/>
      <c r="E185" s="353"/>
      <c r="F185" s="112"/>
      <c r="G185" s="112"/>
    </row>
    <row r="186" spans="1:7" x14ac:dyDescent="0.25">
      <c r="A186" s="130"/>
      <c r="B186" s="160" t="s">
        <v>499</v>
      </c>
      <c r="C186" s="160"/>
      <c r="D186" s="160"/>
      <c r="E186" s="112"/>
      <c r="F186" s="112"/>
      <c r="G186" s="112"/>
    </row>
    <row r="187" spans="1:7" x14ac:dyDescent="0.25">
      <c r="A187" s="122"/>
      <c r="B187" s="329"/>
      <c r="C187" s="329"/>
      <c r="D187" s="329"/>
      <c r="E187" s="112"/>
      <c r="F187" s="112"/>
      <c r="G187" s="112"/>
    </row>
    <row r="188" spans="1:7" x14ac:dyDescent="0.25">
      <c r="A188" s="113"/>
      <c r="B188" s="112"/>
      <c r="C188" s="112"/>
      <c r="D188" s="112"/>
      <c r="E188" s="112"/>
      <c r="F188" s="112"/>
      <c r="G188" s="112"/>
    </row>
    <row r="189" spans="1:7" x14ac:dyDescent="0.25">
      <c r="A189" s="122" t="s">
        <v>913</v>
      </c>
      <c r="B189" s="115" t="s">
        <v>914</v>
      </c>
      <c r="C189" s="115"/>
      <c r="D189" s="112"/>
      <c r="E189" s="112"/>
      <c r="F189" s="112"/>
      <c r="G189" s="112"/>
    </row>
    <row r="190" spans="1:7" x14ac:dyDescent="0.25">
      <c r="A190" s="122"/>
      <c r="B190" s="118"/>
      <c r="C190" s="118"/>
      <c r="D190" s="112"/>
      <c r="E190" s="112"/>
      <c r="F190" s="112"/>
      <c r="G190" s="112"/>
    </row>
    <row r="191" spans="1:7" x14ac:dyDescent="0.25">
      <c r="A191" s="130" t="s">
        <v>141</v>
      </c>
      <c r="B191" s="451" t="s">
        <v>915</v>
      </c>
      <c r="C191" s="451"/>
      <c r="D191" s="451"/>
      <c r="E191" s="353"/>
      <c r="F191" s="112"/>
      <c r="G191" s="112"/>
    </row>
    <row r="192" spans="1:7" x14ac:dyDescent="0.25">
      <c r="A192" s="130" t="s">
        <v>141</v>
      </c>
      <c r="B192" s="451" t="s">
        <v>916</v>
      </c>
      <c r="C192" s="451"/>
      <c r="D192" s="451"/>
      <c r="E192" s="353"/>
      <c r="F192" s="112"/>
      <c r="G192" s="112"/>
    </row>
    <row r="193" spans="1:7" x14ac:dyDescent="0.25">
      <c r="A193" s="130" t="s">
        <v>141</v>
      </c>
      <c r="B193" s="451" t="s">
        <v>917</v>
      </c>
      <c r="C193" s="451"/>
      <c r="D193" s="451"/>
      <c r="E193" s="353"/>
      <c r="F193" s="112"/>
      <c r="G193" s="112"/>
    </row>
    <row r="194" spans="1:7" x14ac:dyDescent="0.25">
      <c r="A194" s="130" t="s">
        <v>141</v>
      </c>
      <c r="B194" s="451" t="s">
        <v>918</v>
      </c>
      <c r="C194" s="451"/>
      <c r="D194" s="451"/>
      <c r="E194" s="353"/>
      <c r="F194" s="112"/>
      <c r="G194" s="112"/>
    </row>
    <row r="195" spans="1:7" x14ac:dyDescent="0.25">
      <c r="A195" s="130" t="s">
        <v>141</v>
      </c>
      <c r="B195" s="451" t="s">
        <v>919</v>
      </c>
      <c r="C195" s="451"/>
      <c r="D195" s="451"/>
      <c r="E195" s="353"/>
      <c r="F195" s="112"/>
      <c r="G195" s="112"/>
    </row>
    <row r="196" spans="1:7" x14ac:dyDescent="0.25">
      <c r="A196" s="130" t="s">
        <v>141</v>
      </c>
      <c r="B196" s="451" t="s">
        <v>920</v>
      </c>
      <c r="C196" s="451"/>
      <c r="D196" s="451"/>
      <c r="E196" s="353"/>
      <c r="F196" s="112"/>
      <c r="G196" s="112"/>
    </row>
    <row r="197" spans="1:7" x14ac:dyDescent="0.25">
      <c r="A197" s="130"/>
      <c r="B197" s="451" t="s">
        <v>921</v>
      </c>
      <c r="C197" s="451"/>
      <c r="D197" s="451"/>
      <c r="E197" s="353"/>
      <c r="F197" s="112"/>
      <c r="G197" s="112"/>
    </row>
    <row r="198" spans="1:7" x14ac:dyDescent="0.25">
      <c r="A198" s="130"/>
      <c r="B198" s="160" t="s">
        <v>499</v>
      </c>
      <c r="C198" s="160"/>
      <c r="D198" s="160"/>
      <c r="E198" s="132"/>
      <c r="F198" s="112"/>
      <c r="G198" s="112"/>
    </row>
    <row r="199" spans="1:7" x14ac:dyDescent="0.25">
      <c r="A199" s="122"/>
      <c r="B199" s="329"/>
      <c r="C199" s="329"/>
      <c r="D199" s="329"/>
      <c r="E199" s="112"/>
      <c r="F199" s="112"/>
      <c r="G199" s="112"/>
    </row>
    <row r="200" spans="1:7" x14ac:dyDescent="0.25">
      <c r="A200" s="113"/>
      <c r="B200" s="112"/>
      <c r="C200" s="112"/>
      <c r="D200" s="112"/>
      <c r="E200" s="112"/>
      <c r="F200" s="112"/>
      <c r="G200" s="112"/>
    </row>
    <row r="201" spans="1:7" x14ac:dyDescent="0.25">
      <c r="A201" s="122" t="s">
        <v>922</v>
      </c>
      <c r="B201" s="118" t="s">
        <v>923</v>
      </c>
      <c r="C201" s="118"/>
      <c r="D201" s="118"/>
      <c r="E201" s="118"/>
      <c r="F201" s="118"/>
      <c r="G201" s="112"/>
    </row>
    <row r="202" spans="1:7" x14ac:dyDescent="0.25">
      <c r="A202" s="122"/>
      <c r="B202" s="392"/>
      <c r="C202" s="392"/>
      <c r="D202" s="469" t="s">
        <v>924</v>
      </c>
      <c r="E202" s="469" t="s">
        <v>925</v>
      </c>
      <c r="F202" s="112"/>
      <c r="G202" s="112"/>
    </row>
    <row r="203" spans="1:7" x14ac:dyDescent="0.25">
      <c r="A203" s="122"/>
      <c r="B203" s="147" t="s">
        <v>926</v>
      </c>
      <c r="C203" s="147"/>
      <c r="D203" s="130" t="s">
        <v>141</v>
      </c>
      <c r="E203" s="130" t="s">
        <v>141</v>
      </c>
      <c r="F203" s="112"/>
      <c r="G203" s="112"/>
    </row>
    <row r="204" spans="1:7" x14ac:dyDescent="0.25">
      <c r="A204" s="122"/>
      <c r="B204" s="147" t="s">
        <v>927</v>
      </c>
      <c r="C204" s="147"/>
      <c r="D204" s="130"/>
      <c r="E204" s="130"/>
      <c r="F204" s="112"/>
      <c r="G204" s="112"/>
    </row>
    <row r="205" spans="1:7" x14ac:dyDescent="0.25">
      <c r="A205" s="122"/>
      <c r="B205" s="147" t="s">
        <v>928</v>
      </c>
      <c r="C205" s="147"/>
      <c r="D205" s="130" t="s">
        <v>141</v>
      </c>
      <c r="E205" s="130" t="s">
        <v>141</v>
      </c>
      <c r="F205" s="112"/>
      <c r="G205" s="112"/>
    </row>
    <row r="206" spans="1:7" x14ac:dyDescent="0.25">
      <c r="A206" s="122"/>
      <c r="B206" s="147" t="s">
        <v>929</v>
      </c>
      <c r="C206" s="147"/>
      <c r="D206" s="130" t="s">
        <v>141</v>
      </c>
      <c r="E206" s="130"/>
      <c r="F206" s="112"/>
      <c r="G206" s="112"/>
    </row>
    <row r="207" spans="1:7" x14ac:dyDescent="0.25">
      <c r="A207" s="122"/>
      <c r="B207" s="147" t="s">
        <v>930</v>
      </c>
      <c r="C207" s="147"/>
      <c r="D207" s="130"/>
      <c r="E207" s="130"/>
      <c r="F207" s="112"/>
      <c r="G207" s="112"/>
    </row>
    <row r="208" spans="1:7" x14ac:dyDescent="0.25">
      <c r="A208" s="122"/>
      <c r="B208" s="147" t="s">
        <v>931</v>
      </c>
      <c r="C208" s="147"/>
      <c r="D208" s="130"/>
      <c r="E208" s="573"/>
      <c r="F208" s="112"/>
      <c r="G208" s="112"/>
    </row>
    <row r="209" spans="1:7" x14ac:dyDescent="0.25">
      <c r="A209" s="122"/>
      <c r="B209" s="147" t="s">
        <v>932</v>
      </c>
      <c r="C209" s="147"/>
      <c r="D209" s="130"/>
      <c r="E209" s="130"/>
      <c r="F209" s="112"/>
      <c r="G209" s="112"/>
    </row>
    <row r="210" spans="1:7" x14ac:dyDescent="0.25">
      <c r="A210" s="122"/>
      <c r="B210" s="147" t="s">
        <v>933</v>
      </c>
      <c r="C210" s="147"/>
      <c r="D210" s="130"/>
      <c r="E210" s="130"/>
      <c r="F210" s="112"/>
      <c r="G210" s="112"/>
    </row>
    <row r="211" spans="1:7" x14ac:dyDescent="0.25">
      <c r="A211" s="122"/>
      <c r="B211" s="147" t="s">
        <v>934</v>
      </c>
      <c r="C211" s="147"/>
      <c r="D211" s="130"/>
      <c r="E211" s="130"/>
      <c r="F211" s="112"/>
      <c r="G211" s="112"/>
    </row>
    <row r="212" spans="1:7" x14ac:dyDescent="0.25">
      <c r="A212" s="122"/>
      <c r="B212" s="147" t="s">
        <v>935</v>
      </c>
      <c r="C212" s="147"/>
      <c r="D212" s="130"/>
      <c r="E212" s="130"/>
      <c r="F212" s="112"/>
      <c r="G212" s="112"/>
    </row>
    <row r="213" spans="1:7" x14ac:dyDescent="0.25">
      <c r="A213" s="122"/>
      <c r="B213" s="147" t="s">
        <v>936</v>
      </c>
      <c r="C213" s="147"/>
      <c r="D213" s="130"/>
      <c r="E213" s="130"/>
      <c r="F213" s="112"/>
      <c r="G213" s="112"/>
    </row>
    <row r="214" spans="1:7" x14ac:dyDescent="0.25">
      <c r="A214" s="113"/>
      <c r="B214" s="112"/>
      <c r="C214" s="112"/>
      <c r="D214" s="112"/>
      <c r="E214" s="112"/>
      <c r="F214" s="112"/>
      <c r="G214" s="112"/>
    </row>
    <row r="215" spans="1:7" x14ac:dyDescent="0.25">
      <c r="A215" s="122" t="s">
        <v>937</v>
      </c>
      <c r="B215" s="117" t="s">
        <v>938</v>
      </c>
      <c r="C215" s="117"/>
      <c r="D215" s="117"/>
      <c r="E215" s="117"/>
      <c r="F215" s="112"/>
      <c r="G215" s="112"/>
    </row>
    <row r="216" spans="1:7" x14ac:dyDescent="0.25">
      <c r="A216" s="113"/>
      <c r="B216" s="284"/>
      <c r="C216" s="284"/>
      <c r="D216" s="284"/>
      <c r="E216" s="284"/>
      <c r="F216" s="112"/>
      <c r="G216" s="112"/>
    </row>
    <row r="217" spans="1:7" x14ac:dyDescent="0.25">
      <c r="A217" s="113"/>
      <c r="B217" s="284"/>
      <c r="C217" s="284"/>
      <c r="D217" s="284"/>
      <c r="E217" s="284"/>
      <c r="F217" s="112"/>
      <c r="G217" s="112"/>
    </row>
    <row r="218" spans="1:7" x14ac:dyDescent="0.25">
      <c r="A218" s="113"/>
      <c r="B218" s="284"/>
      <c r="C218" s="284"/>
      <c r="D218" s="284"/>
      <c r="E218" s="284"/>
      <c r="F218" s="112"/>
      <c r="G218" s="112"/>
    </row>
    <row r="219" spans="1:7" x14ac:dyDescent="0.25">
      <c r="A219" s="113"/>
      <c r="B219" s="284"/>
      <c r="C219" s="284"/>
      <c r="D219" s="284"/>
      <c r="E219" s="284"/>
      <c r="F219" s="112"/>
      <c r="G219" s="112"/>
    </row>
    <row r="220" spans="1:7" x14ac:dyDescent="0.25">
      <c r="A220" s="113"/>
      <c r="B220" s="112"/>
      <c r="C220" s="112"/>
      <c r="D220" s="112"/>
      <c r="E220" s="112"/>
      <c r="F220" s="112"/>
      <c r="G220" s="112"/>
    </row>
    <row r="221" spans="1:7" x14ac:dyDescent="0.25">
      <c r="A221" s="113"/>
      <c r="B221" s="142" t="s">
        <v>939</v>
      </c>
      <c r="C221" s="142"/>
      <c r="D221" s="142"/>
      <c r="E221" s="142"/>
      <c r="F221" s="112"/>
      <c r="G221" s="112"/>
    </row>
    <row r="222" spans="1:7" x14ac:dyDescent="0.25">
      <c r="A222" s="113"/>
      <c r="B222" s="321"/>
      <c r="C222" s="321"/>
      <c r="D222" s="321"/>
      <c r="E222" s="321"/>
      <c r="F222" s="112"/>
      <c r="G222" s="112"/>
    </row>
    <row r="223" spans="1:7" x14ac:dyDescent="0.25">
      <c r="A223" s="113"/>
      <c r="B223" s="130"/>
      <c r="C223" s="235" t="s">
        <v>138</v>
      </c>
      <c r="D223" s="112"/>
      <c r="E223" s="112"/>
      <c r="F223" s="112"/>
      <c r="G223" s="112"/>
    </row>
    <row r="224" spans="1:7" x14ac:dyDescent="0.25">
      <c r="A224" s="113"/>
      <c r="B224" s="265"/>
      <c r="C224" s="235" t="s">
        <v>139</v>
      </c>
      <c r="D224" s="112"/>
      <c r="E224" s="112"/>
      <c r="F224" s="112"/>
      <c r="G224" s="112"/>
    </row>
    <row r="225" spans="1:7" x14ac:dyDescent="0.25">
      <c r="A225" s="113"/>
      <c r="B225" s="112"/>
      <c r="C225" s="112"/>
      <c r="D225" s="112"/>
      <c r="E225" s="112"/>
      <c r="F225" s="112"/>
      <c r="G225" s="112"/>
    </row>
    <row r="226" spans="1:7" x14ac:dyDescent="0.25">
      <c r="A226" s="113"/>
      <c r="B226" s="112"/>
      <c r="C226" s="112"/>
      <c r="D226" s="112"/>
      <c r="E226" s="112"/>
      <c r="F226" s="112"/>
      <c r="G226" s="112"/>
    </row>
    <row r="227" spans="1:7" x14ac:dyDescent="0.25">
      <c r="A227" s="113"/>
      <c r="B227" s="112"/>
      <c r="C227" s="112"/>
      <c r="D227" s="112"/>
      <c r="E227" s="112"/>
      <c r="F227" s="112"/>
      <c r="G227" s="112"/>
    </row>
    <row r="228" spans="1:7" x14ac:dyDescent="0.25">
      <c r="A228" s="113"/>
      <c r="B228" s="112"/>
      <c r="C228" s="112"/>
      <c r="D228" s="112"/>
      <c r="E228" s="112"/>
      <c r="F228" s="112"/>
      <c r="G228" s="112"/>
    </row>
    <row r="229" spans="1:7" x14ac:dyDescent="0.25">
      <c r="A229" s="113"/>
      <c r="B229" s="112"/>
      <c r="C229" s="112"/>
      <c r="D229" s="112"/>
      <c r="E229" s="112"/>
      <c r="F229" s="112"/>
      <c r="G229" s="112"/>
    </row>
    <row r="230" spans="1:7" x14ac:dyDescent="0.25">
      <c r="A230" s="113"/>
      <c r="B230" s="112"/>
      <c r="C230" s="112"/>
      <c r="D230" s="112"/>
      <c r="E230" s="112"/>
      <c r="F230" s="112"/>
      <c r="G230" s="112"/>
    </row>
    <row r="231" spans="1:7" x14ac:dyDescent="0.25">
      <c r="A231" s="113"/>
      <c r="B231" s="112"/>
      <c r="C231" s="112"/>
      <c r="D231" s="112"/>
      <c r="E231" s="112"/>
      <c r="F231" s="112"/>
      <c r="G231" s="112"/>
    </row>
    <row r="232" spans="1:7" x14ac:dyDescent="0.25">
      <c r="A232" s="113"/>
      <c r="B232" s="112"/>
      <c r="C232" s="112"/>
      <c r="D232" s="112"/>
      <c r="E232" s="112"/>
      <c r="F232" s="112"/>
      <c r="G232" s="112"/>
    </row>
    <row r="233" spans="1:7" x14ac:dyDescent="0.25">
      <c r="A233" s="113"/>
      <c r="B233" s="112"/>
      <c r="C233" s="112"/>
      <c r="D233" s="112"/>
      <c r="E233" s="112"/>
      <c r="F233" s="112"/>
      <c r="G233" s="112"/>
    </row>
    <row r="234" spans="1:7" x14ac:dyDescent="0.25">
      <c r="A234" s="113"/>
      <c r="B234" s="112"/>
      <c r="C234" s="112"/>
      <c r="D234" s="112"/>
      <c r="E234" s="112"/>
      <c r="F234" s="112"/>
      <c r="G234" s="112"/>
    </row>
    <row r="235" spans="1:7" x14ac:dyDescent="0.25">
      <c r="A235" s="113"/>
      <c r="B235" s="112"/>
      <c r="C235" s="112"/>
      <c r="D235" s="112"/>
      <c r="E235" s="112"/>
      <c r="F235" s="112"/>
      <c r="G235" s="112"/>
    </row>
    <row r="236" spans="1:7" x14ac:dyDescent="0.25">
      <c r="A236" s="113"/>
      <c r="B236" s="112"/>
      <c r="C236" s="112"/>
      <c r="D236" s="112"/>
      <c r="E236" s="112"/>
      <c r="F236" s="112"/>
      <c r="G236" s="112"/>
    </row>
  </sheetData>
  <mergeCells count="148">
    <mergeCell ref="B213:C213"/>
    <mergeCell ref="B215:E215"/>
    <mergeCell ref="B216:E219"/>
    <mergeCell ref="B221:E221"/>
    <mergeCell ref="B207:C207"/>
    <mergeCell ref="B208:C208"/>
    <mergeCell ref="B209:C209"/>
    <mergeCell ref="B210:C210"/>
    <mergeCell ref="B211:C211"/>
    <mergeCell ref="B212:C212"/>
    <mergeCell ref="B201:F201"/>
    <mergeCell ref="B202:C202"/>
    <mergeCell ref="B203:C203"/>
    <mergeCell ref="B204:C204"/>
    <mergeCell ref="B205:C205"/>
    <mergeCell ref="B206:C206"/>
    <mergeCell ref="B194:D194"/>
    <mergeCell ref="B195:D195"/>
    <mergeCell ref="B196:D196"/>
    <mergeCell ref="B197:D197"/>
    <mergeCell ref="B198:D198"/>
    <mergeCell ref="B199:D199"/>
    <mergeCell ref="B187:D187"/>
    <mergeCell ref="B189:C189"/>
    <mergeCell ref="B190:C190"/>
    <mergeCell ref="B191:D191"/>
    <mergeCell ref="B192:D192"/>
    <mergeCell ref="B193:D193"/>
    <mergeCell ref="B181:D181"/>
    <mergeCell ref="B182:D182"/>
    <mergeCell ref="B183:D183"/>
    <mergeCell ref="B184:D184"/>
    <mergeCell ref="B185:D185"/>
    <mergeCell ref="B186:D186"/>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5085C-4A2D-4535-A40A-A57388D6583C}">
  <dimension ref="A1:L54"/>
  <sheetViews>
    <sheetView workbookViewId="0">
      <selection sqref="A1:XFD1048576"/>
    </sheetView>
  </sheetViews>
  <sheetFormatPr defaultRowHeight="13.2" x14ac:dyDescent="0.25"/>
  <cols>
    <col min="1" max="1" width="4.21875" bestFit="1" customWidth="1"/>
    <col min="2" max="2" width="2.33203125" bestFit="1" customWidth="1"/>
    <col min="4" max="4" width="4" bestFit="1" customWidth="1"/>
    <col min="5" max="8" width="5.6640625" bestFit="1" customWidth="1"/>
    <col min="9" max="9" width="9.109375" bestFit="1" customWidth="1"/>
    <col min="10" max="10" width="8.44140625" bestFit="1" customWidth="1"/>
    <col min="11" max="11" width="8.21875" bestFit="1" customWidth="1"/>
  </cols>
  <sheetData>
    <row r="1" spans="1:12" ht="17.399999999999999" x14ac:dyDescent="0.25">
      <c r="A1" s="110" t="s">
        <v>679</v>
      </c>
      <c r="B1" s="110"/>
      <c r="C1" s="110"/>
      <c r="D1" s="110"/>
      <c r="E1" s="110"/>
      <c r="F1" s="110"/>
      <c r="G1" s="110"/>
      <c r="H1" s="110"/>
      <c r="I1" s="110"/>
      <c r="J1" s="110"/>
      <c r="K1" s="110"/>
      <c r="L1" s="112"/>
    </row>
    <row r="2" spans="1:12" x14ac:dyDescent="0.25">
      <c r="A2" s="112"/>
      <c r="B2" s="112"/>
      <c r="C2" s="112"/>
      <c r="D2" s="112"/>
      <c r="E2" s="112"/>
      <c r="F2" s="112"/>
      <c r="G2" s="112"/>
      <c r="H2" s="112"/>
      <c r="I2" s="112"/>
      <c r="J2" s="112"/>
      <c r="K2" s="112"/>
      <c r="L2" s="112"/>
    </row>
    <row r="3" spans="1:12" x14ac:dyDescent="0.25">
      <c r="A3" s="413" t="s">
        <v>680</v>
      </c>
      <c r="B3" s="159" t="s">
        <v>681</v>
      </c>
      <c r="C3" s="173"/>
      <c r="D3" s="173"/>
      <c r="E3" s="173"/>
      <c r="F3" s="173"/>
      <c r="G3" s="173"/>
      <c r="H3" s="173"/>
      <c r="I3" s="173"/>
      <c r="J3" s="173"/>
      <c r="K3" s="173"/>
      <c r="L3" s="112"/>
    </row>
    <row r="4" spans="1:12" x14ac:dyDescent="0.25">
      <c r="A4" s="112"/>
      <c r="B4" s="453" t="s">
        <v>682</v>
      </c>
      <c r="C4" s="454"/>
      <c r="D4" s="454"/>
      <c r="E4" s="454"/>
      <c r="F4" s="454"/>
      <c r="G4" s="454"/>
      <c r="H4" s="454"/>
      <c r="I4" s="454"/>
      <c r="J4" s="454"/>
      <c r="K4" s="455"/>
      <c r="L4" s="112"/>
    </row>
    <row r="5" spans="1:12" x14ac:dyDescent="0.25">
      <c r="A5" s="224"/>
      <c r="B5" s="456"/>
      <c r="C5" s="457"/>
      <c r="D5" s="458"/>
      <c r="E5" s="458"/>
      <c r="F5" s="458"/>
      <c r="G5" s="458"/>
      <c r="H5" s="458"/>
      <c r="I5" s="459"/>
      <c r="J5" s="456" t="s">
        <v>683</v>
      </c>
      <c r="K5" s="456" t="s">
        <v>684</v>
      </c>
      <c r="L5" s="224"/>
    </row>
    <row r="6" spans="1:12" ht="57.6" x14ac:dyDescent="0.25">
      <c r="A6" s="223"/>
      <c r="B6" s="460" t="s">
        <v>59</v>
      </c>
      <c r="C6" s="461" t="s">
        <v>685</v>
      </c>
      <c r="D6" s="461"/>
      <c r="E6" s="461"/>
      <c r="F6" s="461"/>
      <c r="G6" s="461"/>
      <c r="H6" s="461"/>
      <c r="I6" s="461"/>
      <c r="J6" s="462" t="s">
        <v>686</v>
      </c>
      <c r="K6" s="462" t="s">
        <v>687</v>
      </c>
      <c r="L6" s="223"/>
    </row>
    <row r="7" spans="1:12" ht="57.6" x14ac:dyDescent="0.25">
      <c r="A7" s="223"/>
      <c r="B7" s="460" t="s">
        <v>61</v>
      </c>
      <c r="C7" s="461" t="s">
        <v>688</v>
      </c>
      <c r="D7" s="461"/>
      <c r="E7" s="461"/>
      <c r="F7" s="461"/>
      <c r="G7" s="461"/>
      <c r="H7" s="461"/>
      <c r="I7" s="461"/>
      <c r="J7" s="462" t="s">
        <v>686</v>
      </c>
      <c r="K7" s="462" t="s">
        <v>689</v>
      </c>
      <c r="L7" s="223"/>
    </row>
    <row r="8" spans="1:12" x14ac:dyDescent="0.25">
      <c r="A8" s="223"/>
      <c r="B8" s="460" t="s">
        <v>62</v>
      </c>
      <c r="C8" s="463" t="s">
        <v>690</v>
      </c>
      <c r="D8" s="463"/>
      <c r="E8" s="463"/>
      <c r="F8" s="463"/>
      <c r="G8" s="463"/>
      <c r="H8" s="463"/>
      <c r="I8" s="463"/>
      <c r="J8" s="462" t="s">
        <v>686</v>
      </c>
      <c r="K8" s="462" t="s">
        <v>691</v>
      </c>
      <c r="L8" s="223"/>
    </row>
    <row r="9" spans="1:12" x14ac:dyDescent="0.25">
      <c r="A9" s="223"/>
      <c r="B9" s="460" t="s">
        <v>63</v>
      </c>
      <c r="C9" s="463" t="s">
        <v>692</v>
      </c>
      <c r="D9" s="463"/>
      <c r="E9" s="463"/>
      <c r="F9" s="463"/>
      <c r="G9" s="463"/>
      <c r="H9" s="463"/>
      <c r="I9" s="463"/>
      <c r="J9" s="462" t="s">
        <v>686</v>
      </c>
      <c r="K9" s="462" t="s">
        <v>686</v>
      </c>
      <c r="L9" s="223"/>
    </row>
    <row r="10" spans="1:12" x14ac:dyDescent="0.25">
      <c r="A10" s="223"/>
      <c r="B10" s="460" t="s">
        <v>65</v>
      </c>
      <c r="C10" s="463" t="s">
        <v>693</v>
      </c>
      <c r="D10" s="463"/>
      <c r="E10" s="463"/>
      <c r="F10" s="463"/>
      <c r="G10" s="463"/>
      <c r="H10" s="463"/>
      <c r="I10" s="463"/>
      <c r="J10" s="462" t="s">
        <v>691</v>
      </c>
      <c r="K10" s="462" t="s">
        <v>686</v>
      </c>
      <c r="L10" s="223"/>
    </row>
    <row r="11" spans="1:12" x14ac:dyDescent="0.25">
      <c r="A11" s="223"/>
      <c r="B11" s="460" t="s">
        <v>67</v>
      </c>
      <c r="C11" s="463" t="s">
        <v>694</v>
      </c>
      <c r="D11" s="463"/>
      <c r="E11" s="463"/>
      <c r="F11" s="463"/>
      <c r="G11" s="463"/>
      <c r="H11" s="463"/>
      <c r="I11" s="463"/>
      <c r="J11" s="462" t="s">
        <v>686</v>
      </c>
      <c r="K11" s="462" t="s">
        <v>686</v>
      </c>
      <c r="L11" s="223"/>
    </row>
    <row r="12" spans="1:12" x14ac:dyDescent="0.25">
      <c r="A12" s="223"/>
      <c r="B12" s="460" t="s">
        <v>69</v>
      </c>
      <c r="C12" s="463" t="s">
        <v>695</v>
      </c>
      <c r="D12" s="463"/>
      <c r="E12" s="463"/>
      <c r="F12" s="463"/>
      <c r="G12" s="463"/>
      <c r="H12" s="463"/>
      <c r="I12" s="463"/>
      <c r="J12" s="462" t="s">
        <v>686</v>
      </c>
      <c r="K12" s="462" t="s">
        <v>691</v>
      </c>
      <c r="L12" s="223"/>
    </row>
    <row r="13" spans="1:12" x14ac:dyDescent="0.25">
      <c r="A13" s="112"/>
      <c r="B13" s="375"/>
      <c r="C13" s="375"/>
      <c r="D13" s="375"/>
      <c r="E13" s="375"/>
      <c r="F13" s="375"/>
      <c r="G13" s="375"/>
      <c r="H13" s="375"/>
      <c r="I13" s="375"/>
      <c r="J13" s="375"/>
      <c r="K13" s="375"/>
      <c r="L13" s="112"/>
    </row>
    <row r="14" spans="1:12" x14ac:dyDescent="0.25">
      <c r="A14" s="112"/>
      <c r="B14" s="464" t="s">
        <v>696</v>
      </c>
      <c r="C14" s="465"/>
      <c r="D14" s="465"/>
      <c r="E14" s="465"/>
      <c r="F14" s="465"/>
      <c r="G14" s="465"/>
      <c r="H14" s="465"/>
      <c r="I14" s="465"/>
      <c r="J14" s="465"/>
      <c r="K14" s="465"/>
      <c r="L14" s="112"/>
    </row>
    <row r="15" spans="1:12" x14ac:dyDescent="0.25">
      <c r="A15" s="112"/>
      <c r="B15" s="464" t="s">
        <v>697</v>
      </c>
      <c r="C15" s="465"/>
      <c r="D15" s="465"/>
      <c r="E15" s="465"/>
      <c r="F15" s="465"/>
      <c r="G15" s="465"/>
      <c r="H15" s="465"/>
      <c r="I15" s="465"/>
      <c r="J15" s="465"/>
      <c r="K15" s="465"/>
      <c r="L15" s="112"/>
    </row>
    <row r="16" spans="1:12" x14ac:dyDescent="0.25">
      <c r="A16" s="112"/>
      <c r="B16" s="464" t="s">
        <v>698</v>
      </c>
      <c r="C16" s="464"/>
      <c r="D16" s="464"/>
      <c r="E16" s="464"/>
      <c r="F16" s="464"/>
      <c r="G16" s="464"/>
      <c r="H16" s="464"/>
      <c r="I16" s="464"/>
      <c r="J16" s="464"/>
      <c r="K16" s="464"/>
      <c r="L16" s="112"/>
    </row>
    <row r="17" spans="1:12" x14ac:dyDescent="0.25">
      <c r="A17" s="112"/>
      <c r="B17" s="464" t="s">
        <v>699</v>
      </c>
      <c r="C17" s="465"/>
      <c r="D17" s="465"/>
      <c r="E17" s="465"/>
      <c r="F17" s="465"/>
      <c r="G17" s="465"/>
      <c r="H17" s="465"/>
      <c r="I17" s="465"/>
      <c r="J17" s="465"/>
      <c r="K17" s="465"/>
      <c r="L17" s="112"/>
    </row>
    <row r="18" spans="1:12" x14ac:dyDescent="0.25">
      <c r="A18" s="112"/>
      <c r="B18" s="464" t="s">
        <v>700</v>
      </c>
      <c r="C18" s="465"/>
      <c r="D18" s="465"/>
      <c r="E18" s="465"/>
      <c r="F18" s="465"/>
      <c r="G18" s="465"/>
      <c r="H18" s="465"/>
      <c r="I18" s="465"/>
      <c r="J18" s="465"/>
      <c r="K18" s="465"/>
      <c r="L18" s="112"/>
    </row>
    <row r="19" spans="1:12" x14ac:dyDescent="0.25">
      <c r="A19" s="112"/>
      <c r="B19" s="112"/>
      <c r="C19" s="194"/>
      <c r="D19" s="194"/>
      <c r="E19" s="194"/>
      <c r="F19" s="194"/>
      <c r="G19" s="194"/>
      <c r="H19" s="194"/>
      <c r="I19" s="194"/>
      <c r="J19" s="194"/>
      <c r="K19" s="194"/>
      <c r="L19" s="112"/>
    </row>
    <row r="20" spans="1:12" x14ac:dyDescent="0.25">
      <c r="A20" s="154" t="s">
        <v>680</v>
      </c>
      <c r="B20" s="466"/>
      <c r="C20" s="467"/>
      <c r="D20" s="467"/>
      <c r="E20" s="467"/>
      <c r="F20" s="467"/>
      <c r="G20" s="467"/>
      <c r="H20" s="468"/>
      <c r="I20" s="469" t="s">
        <v>701</v>
      </c>
      <c r="J20" s="469" t="s">
        <v>702</v>
      </c>
      <c r="K20" s="469" t="s">
        <v>409</v>
      </c>
      <c r="L20" s="112"/>
    </row>
    <row r="21" spans="1:12" x14ac:dyDescent="0.25">
      <c r="A21" s="154"/>
      <c r="B21" s="130" t="s">
        <v>59</v>
      </c>
      <c r="C21" s="124" t="s">
        <v>703</v>
      </c>
      <c r="D21" s="124"/>
      <c r="E21" s="124"/>
      <c r="F21" s="124"/>
      <c r="G21" s="124"/>
      <c r="H21" s="125"/>
      <c r="I21" s="130">
        <v>2082</v>
      </c>
      <c r="J21" s="130">
        <v>249</v>
      </c>
      <c r="K21" s="130">
        <f>I21+J21</f>
        <v>2331</v>
      </c>
      <c r="L21" s="112"/>
    </row>
    <row r="22" spans="1:12" x14ac:dyDescent="0.25">
      <c r="A22" s="154"/>
      <c r="B22" s="130" t="s">
        <v>61</v>
      </c>
      <c r="C22" s="124" t="s">
        <v>704</v>
      </c>
      <c r="D22" s="124"/>
      <c r="E22" s="124"/>
      <c r="F22" s="124"/>
      <c r="G22" s="124"/>
      <c r="H22" s="125"/>
      <c r="I22" s="130">
        <v>438</v>
      </c>
      <c r="J22" s="130">
        <v>35</v>
      </c>
      <c r="K22" s="130">
        <f t="shared" ref="K22:K29" si="0">I22+J22</f>
        <v>473</v>
      </c>
      <c r="L22" s="112"/>
    </row>
    <row r="23" spans="1:12" x14ac:dyDescent="0.25">
      <c r="A23" s="154"/>
      <c r="B23" s="130" t="s">
        <v>62</v>
      </c>
      <c r="C23" s="124" t="s">
        <v>705</v>
      </c>
      <c r="D23" s="124"/>
      <c r="E23" s="124"/>
      <c r="F23" s="124"/>
      <c r="G23" s="124"/>
      <c r="H23" s="125"/>
      <c r="I23" s="130">
        <v>784</v>
      </c>
      <c r="J23" s="130">
        <v>98</v>
      </c>
      <c r="K23" s="130">
        <f t="shared" si="0"/>
        <v>882</v>
      </c>
      <c r="L23" s="112"/>
    </row>
    <row r="24" spans="1:12" x14ac:dyDescent="0.25">
      <c r="A24" s="154"/>
      <c r="B24" s="130" t="s">
        <v>63</v>
      </c>
      <c r="C24" s="124" t="s">
        <v>706</v>
      </c>
      <c r="D24" s="124"/>
      <c r="E24" s="124"/>
      <c r="F24" s="124"/>
      <c r="G24" s="124"/>
      <c r="H24" s="125"/>
      <c r="I24" s="130">
        <v>1298</v>
      </c>
      <c r="J24" s="130">
        <v>151</v>
      </c>
      <c r="K24" s="130">
        <f t="shared" si="0"/>
        <v>1449</v>
      </c>
      <c r="L24" s="112"/>
    </row>
    <row r="25" spans="1:12" x14ac:dyDescent="0.25">
      <c r="A25" s="154"/>
      <c r="B25" s="130" t="s">
        <v>65</v>
      </c>
      <c r="C25" s="124" t="s">
        <v>707</v>
      </c>
      <c r="D25" s="124"/>
      <c r="E25" s="124"/>
      <c r="F25" s="124"/>
      <c r="G25" s="124"/>
      <c r="H25" s="125"/>
      <c r="I25" s="130">
        <v>137</v>
      </c>
      <c r="J25" s="130">
        <v>6</v>
      </c>
      <c r="K25" s="130">
        <f t="shared" si="0"/>
        <v>143</v>
      </c>
      <c r="L25" s="112"/>
    </row>
    <row r="26" spans="1:12" x14ac:dyDescent="0.25">
      <c r="A26" s="154"/>
      <c r="B26" s="130" t="s">
        <v>67</v>
      </c>
      <c r="C26" s="124" t="s">
        <v>708</v>
      </c>
      <c r="D26" s="124"/>
      <c r="E26" s="124"/>
      <c r="F26" s="124"/>
      <c r="G26" s="124"/>
      <c r="H26" s="125"/>
      <c r="I26" s="130">
        <v>1854</v>
      </c>
      <c r="J26" s="130">
        <v>101</v>
      </c>
      <c r="K26" s="130">
        <f t="shared" si="0"/>
        <v>1955</v>
      </c>
      <c r="L26" s="112"/>
    </row>
    <row r="27" spans="1:12" x14ac:dyDescent="0.25">
      <c r="A27" s="154"/>
      <c r="B27" s="130" t="s">
        <v>69</v>
      </c>
      <c r="C27" s="124" t="s">
        <v>709</v>
      </c>
      <c r="D27" s="124"/>
      <c r="E27" s="124"/>
      <c r="F27" s="124"/>
      <c r="G27" s="124"/>
      <c r="H27" s="125"/>
      <c r="I27" s="130">
        <v>206</v>
      </c>
      <c r="J27" s="130">
        <v>65</v>
      </c>
      <c r="K27" s="130">
        <f t="shared" si="0"/>
        <v>271</v>
      </c>
      <c r="L27" s="112"/>
    </row>
    <row r="28" spans="1:12" x14ac:dyDescent="0.25">
      <c r="A28" s="154"/>
      <c r="B28" s="130" t="s">
        <v>71</v>
      </c>
      <c r="C28" s="124" t="s">
        <v>710</v>
      </c>
      <c r="D28" s="124"/>
      <c r="E28" s="124"/>
      <c r="F28" s="124"/>
      <c r="G28" s="124"/>
      <c r="H28" s="125"/>
      <c r="I28" s="130">
        <v>7</v>
      </c>
      <c r="J28" s="130">
        <v>12</v>
      </c>
      <c r="K28" s="130">
        <f t="shared" si="0"/>
        <v>19</v>
      </c>
      <c r="L28" s="112"/>
    </row>
    <row r="29" spans="1:12" x14ac:dyDescent="0.25">
      <c r="A29" s="154"/>
      <c r="B29" s="130" t="s">
        <v>711</v>
      </c>
      <c r="C29" s="124" t="s">
        <v>712</v>
      </c>
      <c r="D29" s="124"/>
      <c r="E29" s="124"/>
      <c r="F29" s="124"/>
      <c r="G29" s="124"/>
      <c r="H29" s="125"/>
      <c r="I29" s="130">
        <v>15</v>
      </c>
      <c r="J29" s="130">
        <v>69</v>
      </c>
      <c r="K29" s="130">
        <f t="shared" si="0"/>
        <v>84</v>
      </c>
      <c r="L29" s="112"/>
    </row>
    <row r="30" spans="1:12" x14ac:dyDescent="0.25">
      <c r="A30" s="154"/>
      <c r="B30" s="130" t="s">
        <v>713</v>
      </c>
      <c r="C30" s="125" t="s">
        <v>714</v>
      </c>
      <c r="D30" s="284"/>
      <c r="E30" s="284"/>
      <c r="F30" s="284"/>
      <c r="G30" s="284"/>
      <c r="H30" s="284"/>
      <c r="I30" s="470"/>
      <c r="J30" s="470"/>
      <c r="K30" s="130"/>
      <c r="L30" s="112"/>
    </row>
    <row r="31" spans="1:12" x14ac:dyDescent="0.25">
      <c r="A31" s="112"/>
      <c r="B31" s="112"/>
      <c r="C31" s="112"/>
      <c r="D31" s="112"/>
      <c r="E31" s="112"/>
      <c r="F31" s="112"/>
      <c r="G31" s="112"/>
      <c r="H31" s="112"/>
      <c r="I31" s="112"/>
      <c r="J31" s="112"/>
      <c r="K31" s="112"/>
      <c r="L31" s="112"/>
    </row>
    <row r="32" spans="1:12" x14ac:dyDescent="0.25">
      <c r="A32" s="154" t="s">
        <v>715</v>
      </c>
      <c r="B32" s="115" t="s">
        <v>716</v>
      </c>
      <c r="C32" s="118"/>
      <c r="D32" s="118"/>
      <c r="E32" s="118"/>
      <c r="F32" s="118"/>
      <c r="G32" s="118"/>
      <c r="H32" s="118"/>
      <c r="I32" s="118"/>
      <c r="J32" s="118"/>
      <c r="K32" s="118"/>
      <c r="L32" s="112"/>
    </row>
    <row r="33" spans="1:12" x14ac:dyDescent="0.25">
      <c r="A33" s="112"/>
      <c r="B33" s="116" t="s">
        <v>717</v>
      </c>
      <c r="C33" s="116"/>
      <c r="D33" s="116"/>
      <c r="E33" s="116"/>
      <c r="F33" s="116"/>
      <c r="G33" s="116"/>
      <c r="H33" s="116"/>
      <c r="I33" s="116"/>
      <c r="J33" s="116"/>
      <c r="K33" s="116"/>
      <c r="L33" s="112"/>
    </row>
    <row r="34" spans="1:12" x14ac:dyDescent="0.25">
      <c r="A34" s="112"/>
      <c r="B34" s="179" t="s">
        <v>718</v>
      </c>
      <c r="C34" s="179"/>
      <c r="D34" s="179"/>
      <c r="E34" s="179"/>
      <c r="F34" s="179"/>
      <c r="G34" s="179"/>
      <c r="H34" s="179"/>
      <c r="I34" s="179"/>
      <c r="J34" s="179"/>
      <c r="K34" s="179"/>
      <c r="L34" s="112"/>
    </row>
    <row r="35" spans="1:12" x14ac:dyDescent="0.25">
      <c r="A35" s="112"/>
      <c r="B35" s="202"/>
      <c r="C35" s="202"/>
      <c r="D35" s="202"/>
      <c r="E35" s="202"/>
      <c r="F35" s="202"/>
      <c r="G35" s="202"/>
      <c r="H35" s="202"/>
      <c r="I35" s="202"/>
      <c r="J35" s="202"/>
      <c r="K35" s="202"/>
      <c r="L35" s="112"/>
    </row>
    <row r="36" spans="1:12" x14ac:dyDescent="0.25">
      <c r="A36" s="413"/>
      <c r="B36" s="471" t="s">
        <v>719</v>
      </c>
      <c r="C36" s="471"/>
      <c r="D36" s="471"/>
      <c r="E36" s="471"/>
      <c r="F36" s="471"/>
      <c r="G36" s="398">
        <v>13.4</v>
      </c>
      <c r="H36" s="472" t="s">
        <v>720</v>
      </c>
      <c r="I36" s="382" t="s">
        <v>721</v>
      </c>
      <c r="J36" s="130">
        <v>29213</v>
      </c>
      <c r="K36" s="382" t="s">
        <v>722</v>
      </c>
      <c r="L36" s="382"/>
    </row>
    <row r="37" spans="1:12" x14ac:dyDescent="0.25">
      <c r="A37" s="382"/>
      <c r="B37" s="382"/>
      <c r="C37" s="382"/>
      <c r="D37" s="382"/>
      <c r="E37" s="382"/>
      <c r="F37" s="382"/>
      <c r="G37" s="382"/>
      <c r="H37" s="382"/>
      <c r="I37" s="121" t="s">
        <v>723</v>
      </c>
      <c r="J37" s="130">
        <v>2165</v>
      </c>
      <c r="K37" s="382" t="s">
        <v>724</v>
      </c>
      <c r="L37" s="382"/>
    </row>
    <row r="38" spans="1:12" x14ac:dyDescent="0.25">
      <c r="A38" s="413" t="s">
        <v>725</v>
      </c>
      <c r="B38" s="115" t="s">
        <v>726</v>
      </c>
      <c r="C38" s="118"/>
      <c r="D38" s="118"/>
      <c r="E38" s="118"/>
      <c r="F38" s="118"/>
      <c r="G38" s="118"/>
      <c r="H38" s="118"/>
      <c r="I38" s="118"/>
      <c r="J38" s="118"/>
      <c r="K38" s="118"/>
      <c r="L38" s="112"/>
    </row>
    <row r="39" spans="1:12" x14ac:dyDescent="0.25">
      <c r="A39" s="154"/>
      <c r="B39" s="116" t="s">
        <v>727</v>
      </c>
      <c r="C39" s="116"/>
      <c r="D39" s="116"/>
      <c r="E39" s="116"/>
      <c r="F39" s="116"/>
      <c r="G39" s="116"/>
      <c r="H39" s="116"/>
      <c r="I39" s="116"/>
      <c r="J39" s="116"/>
      <c r="K39" s="116"/>
      <c r="L39" s="112"/>
    </row>
    <row r="40" spans="1:12" x14ac:dyDescent="0.25">
      <c r="A40" s="154"/>
      <c r="B40" s="473" t="s">
        <v>728</v>
      </c>
      <c r="C40" s="116"/>
      <c r="D40" s="116"/>
      <c r="E40" s="116"/>
      <c r="F40" s="116"/>
      <c r="G40" s="116"/>
      <c r="H40" s="116"/>
      <c r="I40" s="116"/>
      <c r="J40" s="116"/>
      <c r="K40" s="116"/>
      <c r="L40" s="112"/>
    </row>
    <row r="41" spans="1:12" x14ac:dyDescent="0.25">
      <c r="A41" s="154"/>
      <c r="B41" s="474" t="s">
        <v>729</v>
      </c>
      <c r="C41" s="475"/>
      <c r="D41" s="475"/>
      <c r="E41" s="475"/>
      <c r="F41" s="475"/>
      <c r="G41" s="475"/>
      <c r="H41" s="475"/>
      <c r="I41" s="475"/>
      <c r="J41" s="475"/>
      <c r="K41" s="475"/>
      <c r="L41" s="112"/>
    </row>
    <row r="42" spans="1:12" x14ac:dyDescent="0.25">
      <c r="A42" s="154"/>
      <c r="B42" s="476" t="s">
        <v>730</v>
      </c>
      <c r="C42" s="116"/>
      <c r="D42" s="116"/>
      <c r="E42" s="116"/>
      <c r="F42" s="116"/>
      <c r="G42" s="116"/>
      <c r="H42" s="116"/>
      <c r="I42" s="116"/>
      <c r="J42" s="116"/>
      <c r="K42" s="116"/>
      <c r="L42" s="112"/>
    </row>
    <row r="43" spans="1:12" x14ac:dyDescent="0.25">
      <c r="A43" s="154"/>
      <c r="B43" s="116" t="s">
        <v>731</v>
      </c>
      <c r="C43" s="116"/>
      <c r="D43" s="116"/>
      <c r="E43" s="116"/>
      <c r="F43" s="116"/>
      <c r="G43" s="116"/>
      <c r="H43" s="116"/>
      <c r="I43" s="116"/>
      <c r="J43" s="116"/>
      <c r="K43" s="116"/>
      <c r="L43" s="112"/>
    </row>
    <row r="44" spans="1:12" x14ac:dyDescent="0.25">
      <c r="A44" s="154"/>
      <c r="B44" s="477"/>
      <c r="C44" s="477"/>
      <c r="D44" s="477"/>
      <c r="E44" s="477"/>
      <c r="F44" s="477"/>
      <c r="G44" s="477"/>
      <c r="H44" s="477"/>
      <c r="I44" s="477"/>
      <c r="J44" s="477"/>
      <c r="K44" s="477"/>
      <c r="L44" s="112"/>
    </row>
    <row r="45" spans="1:12" x14ac:dyDescent="0.25">
      <c r="A45" s="154"/>
      <c r="B45" s="478" t="s">
        <v>732</v>
      </c>
      <c r="C45" s="479"/>
      <c r="D45" s="479"/>
      <c r="E45" s="479"/>
      <c r="F45" s="479"/>
      <c r="G45" s="479"/>
      <c r="H45" s="479"/>
      <c r="I45" s="479"/>
      <c r="J45" s="479"/>
      <c r="K45" s="479"/>
      <c r="L45" s="112"/>
    </row>
    <row r="46" spans="1:12" x14ac:dyDescent="0.25">
      <c r="A46" s="112"/>
      <c r="B46" s="112"/>
      <c r="C46" s="112"/>
      <c r="D46" s="112"/>
      <c r="E46" s="112"/>
      <c r="F46" s="112"/>
      <c r="G46" s="112"/>
      <c r="H46" s="112"/>
      <c r="I46" s="112"/>
      <c r="J46" s="112"/>
      <c r="K46" s="112"/>
      <c r="L46" s="112"/>
    </row>
    <row r="47" spans="1:12" x14ac:dyDescent="0.25">
      <c r="A47" s="154"/>
      <c r="B47" s="480" t="s">
        <v>733</v>
      </c>
      <c r="C47" s="480"/>
      <c r="D47" s="480"/>
      <c r="E47" s="480"/>
      <c r="F47" s="480"/>
      <c r="G47" s="480"/>
      <c r="H47" s="480"/>
      <c r="I47" s="480"/>
      <c r="J47" s="480"/>
      <c r="K47" s="480"/>
      <c r="L47" s="112"/>
    </row>
    <row r="48" spans="1:12" x14ac:dyDescent="0.25">
      <c r="A48" s="154"/>
      <c r="B48" s="481"/>
      <c r="C48" s="482"/>
      <c r="D48" s="483" t="s">
        <v>734</v>
      </c>
      <c r="E48" s="483" t="s">
        <v>735</v>
      </c>
      <c r="F48" s="483" t="s">
        <v>736</v>
      </c>
      <c r="G48" s="483" t="s">
        <v>737</v>
      </c>
      <c r="H48" s="483" t="s">
        <v>738</v>
      </c>
      <c r="I48" s="483" t="s">
        <v>739</v>
      </c>
      <c r="J48" s="483" t="s">
        <v>740</v>
      </c>
      <c r="K48" s="483" t="s">
        <v>409</v>
      </c>
      <c r="L48" s="112"/>
    </row>
    <row r="49" spans="1:12" x14ac:dyDescent="0.25">
      <c r="A49" s="154"/>
      <c r="B49" s="484" t="s">
        <v>741</v>
      </c>
      <c r="C49" s="485"/>
      <c r="D49" s="130">
        <v>299</v>
      </c>
      <c r="E49" s="130">
        <v>374</v>
      </c>
      <c r="F49" s="130">
        <v>280</v>
      </c>
      <c r="G49" s="130">
        <v>174</v>
      </c>
      <c r="H49" s="130">
        <v>144</v>
      </c>
      <c r="I49" s="130">
        <v>189</v>
      </c>
      <c r="J49" s="130">
        <v>56</v>
      </c>
      <c r="K49" s="130">
        <f>SUM(D49:J49)</f>
        <v>1516</v>
      </c>
      <c r="L49" s="112"/>
    </row>
    <row r="50" spans="1:12" x14ac:dyDescent="0.25">
      <c r="A50" s="112"/>
      <c r="B50" s="135"/>
      <c r="C50" s="135"/>
      <c r="D50" s="112"/>
      <c r="E50" s="112"/>
      <c r="F50" s="112"/>
      <c r="G50" s="112"/>
      <c r="H50" s="112"/>
      <c r="I50" s="112"/>
      <c r="J50" s="112"/>
      <c r="K50" s="112"/>
      <c r="L50" s="112"/>
    </row>
    <row r="51" spans="1:12" x14ac:dyDescent="0.25">
      <c r="A51" s="154"/>
      <c r="B51" s="481"/>
      <c r="C51" s="482"/>
      <c r="D51" s="483" t="s">
        <v>734</v>
      </c>
      <c r="E51" s="483" t="s">
        <v>735</v>
      </c>
      <c r="F51" s="483" t="s">
        <v>736</v>
      </c>
      <c r="G51" s="483" t="s">
        <v>737</v>
      </c>
      <c r="H51" s="483" t="s">
        <v>738</v>
      </c>
      <c r="I51" s="483" t="s">
        <v>739</v>
      </c>
      <c r="J51" s="483" t="s">
        <v>740</v>
      </c>
      <c r="K51" s="483" t="s">
        <v>409</v>
      </c>
      <c r="L51" s="112"/>
    </row>
    <row r="52" spans="1:12" x14ac:dyDescent="0.25">
      <c r="A52" s="154"/>
      <c r="B52" s="481" t="s">
        <v>742</v>
      </c>
      <c r="C52" s="482"/>
      <c r="D52" s="130">
        <v>58</v>
      </c>
      <c r="E52" s="130">
        <v>43</v>
      </c>
      <c r="F52" s="130">
        <v>13</v>
      </c>
      <c r="G52" s="130">
        <v>1</v>
      </c>
      <c r="H52" s="130">
        <v>4</v>
      </c>
      <c r="I52" s="130">
        <v>2</v>
      </c>
      <c r="J52" s="130">
        <v>1</v>
      </c>
      <c r="K52" s="130">
        <f>SUM(D52:J52)</f>
        <v>122</v>
      </c>
      <c r="L52" s="112"/>
    </row>
    <row r="53" spans="1:12" x14ac:dyDescent="0.25">
      <c r="A53" s="112"/>
      <c r="B53" s="112"/>
      <c r="C53" s="112"/>
      <c r="D53" s="112"/>
      <c r="E53" s="112"/>
      <c r="F53" s="112"/>
      <c r="G53" s="112"/>
      <c r="H53" s="112"/>
      <c r="I53" s="112"/>
      <c r="J53" s="112"/>
      <c r="K53" s="112"/>
      <c r="L53" s="112"/>
    </row>
    <row r="54" spans="1:12" x14ac:dyDescent="0.25">
      <c r="A54" s="112"/>
      <c r="B54" s="112"/>
      <c r="C54" s="112"/>
      <c r="D54" s="112"/>
      <c r="E54" s="112"/>
      <c r="F54" s="112"/>
      <c r="G54" s="112"/>
      <c r="H54" s="112"/>
      <c r="I54" s="112"/>
      <c r="J54" s="112"/>
      <c r="K54" s="112"/>
      <c r="L54" s="112"/>
    </row>
  </sheetData>
  <mergeCells count="43">
    <mergeCell ref="B52:C52"/>
    <mergeCell ref="B45:K45"/>
    <mergeCell ref="B47:K47"/>
    <mergeCell ref="B48:C48"/>
    <mergeCell ref="B49:C49"/>
    <mergeCell ref="B50:C50"/>
    <mergeCell ref="B51:C51"/>
    <mergeCell ref="B38:K38"/>
    <mergeCell ref="B39:K39"/>
    <mergeCell ref="B40:K40"/>
    <mergeCell ref="B41:K41"/>
    <mergeCell ref="B42:K42"/>
    <mergeCell ref="B43:K43"/>
    <mergeCell ref="C29:H29"/>
    <mergeCell ref="C30:H30"/>
    <mergeCell ref="B32:K32"/>
    <mergeCell ref="B33:K33"/>
    <mergeCell ref="B34:K34"/>
    <mergeCell ref="B36:F36"/>
    <mergeCell ref="C23:H23"/>
    <mergeCell ref="C24:H24"/>
    <mergeCell ref="C25:H25"/>
    <mergeCell ref="C26:H26"/>
    <mergeCell ref="C27:H27"/>
    <mergeCell ref="C28:H28"/>
    <mergeCell ref="B16:K16"/>
    <mergeCell ref="B17:K17"/>
    <mergeCell ref="B18:K18"/>
    <mergeCell ref="B20:H20"/>
    <mergeCell ref="C21:H21"/>
    <mergeCell ref="C22:H22"/>
    <mergeCell ref="C9:I9"/>
    <mergeCell ref="C10:I10"/>
    <mergeCell ref="C11:I11"/>
    <mergeCell ref="C12:I12"/>
    <mergeCell ref="B14:K14"/>
    <mergeCell ref="B15:K15"/>
    <mergeCell ref="A1:K1"/>
    <mergeCell ref="B3:K3"/>
    <mergeCell ref="B4:K4"/>
    <mergeCell ref="C6:I6"/>
    <mergeCell ref="C7:I7"/>
    <mergeCell ref="C8:I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Hopkins, II, Robert</dc:creator>
  <cp:lastModifiedBy>MRiddle14</cp:lastModifiedBy>
  <dcterms:created xsi:type="dcterms:W3CDTF">2021-02-17T15:43:47Z</dcterms:created>
  <dcterms:modified xsi:type="dcterms:W3CDTF">2022-07-14T10:58:08Z</dcterms:modified>
</cp:coreProperties>
</file>