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C:\Users\arobinsonspann\OneDrive - College Board\"/>
    </mc:Choice>
  </mc:AlternateContent>
  <xr:revisionPtr revIDLastSave="0" documentId="8_{34F3131F-2079-45E3-A4F1-214248C1A158}" xr6:coauthVersionLast="47" xr6:coauthVersionMax="47" xr10:uidLastSave="{00000000-0000-0000-0000-000000000000}"/>
  <bookViews>
    <workbookView xWindow="-110" yWindow="-110" windowWidth="19420" windowHeight="11620" firstSheet="6" activeTab="6" xr2:uid="{08C2FFAB-BCC8-4F1F-A9D1-E12C9CE68BF3}"/>
  </bookViews>
  <sheets>
    <sheet name="CDS-A" sheetId="3" r:id="rId1"/>
    <sheet name="CDS-B" sheetId="4" r:id="rId2"/>
    <sheet name="CDS-C" sheetId="7" r:id="rId3"/>
    <sheet name="CDS-D" sheetId="5" r:id="rId4"/>
    <sheet name="CDS-E" sheetId="6" r:id="rId5"/>
    <sheet name="CDS-F" sheetId="8" r:id="rId6"/>
    <sheet name="CDS-G" sheetId="9" r:id="rId7"/>
    <sheet name="CDS-H" sheetId="10" r:id="rId8"/>
    <sheet name="CDS-I" sheetId="11" r:id="rId9"/>
    <sheet name="CDS-J" sheetId="12" r:id="rId10"/>
    <sheet name="CDS Definitions" sheetId="14" r:id="rId11"/>
    <sheet name="Answer Sheet" sheetId="17" r:id="rId12"/>
  </sheets>
  <definedNames>
    <definedName name="_xlnm._FilterDatabase" localSheetId="11" hidden="1">'Answer Sheet'!$A$1:$L$989</definedName>
    <definedName name="_xlnm._FilterDatabase" localSheetId="0" hidden="1">'CDS-A'!$A$1:$L$77</definedName>
    <definedName name="_xlnm._FilterDatabase" localSheetId="1" hidden="1">'CDS-B'!$A$1:$L$432</definedName>
    <definedName name="_xlnm._FilterDatabase" localSheetId="2" hidden="1">'CDS-C'!$A$1:$L$591</definedName>
    <definedName name="_xlnm._FilterDatabase" localSheetId="3" hidden="1">'CDS-D'!$A$1:$L$177</definedName>
    <definedName name="_xlnm._FilterDatabase" localSheetId="4" hidden="1">'CDS-E'!$A$1:$L$59</definedName>
    <definedName name="_xlnm._FilterDatabase" localSheetId="5" hidden="1">'CDS-F'!$A$1:$L$91</definedName>
    <definedName name="_xlnm._FilterDatabase" localSheetId="6" hidden="1">'CDS-G'!$A$1:$L$105</definedName>
    <definedName name="_xlnm._FilterDatabase" localSheetId="7" hidden="1">'CDS-H'!$A$1:$L$415</definedName>
    <definedName name="_xlnm._FilterDatabase" localSheetId="8" hidden="1">'CDS-I'!$A$1:$L$152</definedName>
    <definedName name="_xlnm._FilterDatabase" localSheetId="9" hidden="1">'CDS-J'!$A$1:$L$149</definedName>
    <definedName name="_Hlk22631867" localSheetId="10">'CDS Definitions'!$A$103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6" i="4" l="1"/>
  <c r="C103" i="12"/>
  <c r="C149" i="12"/>
  <c r="C38" i="5"/>
  <c r="C51" i="7"/>
  <c r="C50" i="7"/>
  <c r="C339" i="7"/>
  <c r="C321" i="7"/>
  <c r="C261" i="10"/>
  <c r="C262" i="10"/>
  <c r="C263" i="10"/>
  <c r="C264" i="10"/>
  <c r="C260" i="10"/>
  <c r="C951" i="17"/>
  <c r="C952" i="17"/>
  <c r="C953" i="17"/>
  <c r="C954" i="17"/>
  <c r="C955" i="17"/>
  <c r="C956" i="17"/>
  <c r="C957" i="17"/>
  <c r="C958" i="17"/>
  <c r="C959" i="17"/>
  <c r="C960" i="17"/>
  <c r="C961" i="17"/>
  <c r="C962" i="17"/>
  <c r="C963" i="17"/>
  <c r="C964" i="17"/>
  <c r="C965" i="17"/>
  <c r="C966" i="17"/>
  <c r="C967" i="17"/>
  <c r="C968" i="17"/>
  <c r="C969" i="17"/>
  <c r="C970" i="17"/>
  <c r="C971" i="17"/>
  <c r="C972" i="17"/>
  <c r="C973" i="17"/>
  <c r="C974" i="17"/>
  <c r="C975" i="17"/>
  <c r="C976" i="17"/>
  <c r="C977" i="17"/>
  <c r="C978" i="17"/>
  <c r="C979" i="17"/>
  <c r="C980" i="17"/>
  <c r="C981" i="17"/>
  <c r="C982" i="17"/>
  <c r="C983" i="17"/>
  <c r="C984" i="17"/>
  <c r="C985" i="17"/>
  <c r="C986" i="17"/>
  <c r="C987" i="17"/>
  <c r="C988" i="17"/>
  <c r="C950" i="17"/>
  <c r="C911" i="17"/>
  <c r="C912" i="17"/>
  <c r="C913" i="17"/>
  <c r="C914" i="17"/>
  <c r="C915" i="17"/>
  <c r="C916" i="17"/>
  <c r="C917" i="17"/>
  <c r="C918" i="17"/>
  <c r="C919" i="17"/>
  <c r="C920" i="17"/>
  <c r="C921" i="17"/>
  <c r="C922" i="17"/>
  <c r="C923" i="17"/>
  <c r="C924" i="17"/>
  <c r="C925" i="17"/>
  <c r="C926" i="17"/>
  <c r="C927" i="17"/>
  <c r="C928" i="17"/>
  <c r="C929" i="17"/>
  <c r="C930" i="17"/>
  <c r="C931" i="17"/>
  <c r="C932" i="17"/>
  <c r="C933" i="17"/>
  <c r="C934" i="17"/>
  <c r="C935" i="17"/>
  <c r="C936" i="17"/>
  <c r="C937" i="17"/>
  <c r="C938" i="17"/>
  <c r="C939" i="17"/>
  <c r="C940" i="17"/>
  <c r="C942" i="17"/>
  <c r="C943" i="17"/>
  <c r="C944" i="17"/>
  <c r="C945" i="17"/>
  <c r="C946" i="17"/>
  <c r="C947" i="17"/>
  <c r="C948" i="17"/>
  <c r="C910" i="17"/>
  <c r="C757" i="17"/>
  <c r="C758" i="17"/>
  <c r="C759" i="17"/>
  <c r="C760" i="17"/>
  <c r="C761" i="17"/>
  <c r="C762" i="17"/>
  <c r="C763" i="17"/>
  <c r="C764" i="17"/>
  <c r="C766" i="17"/>
  <c r="C767" i="17"/>
  <c r="C768" i="17"/>
  <c r="C770" i="17"/>
  <c r="C771" i="17"/>
  <c r="C772" i="17"/>
  <c r="C773" i="17"/>
  <c r="C774" i="17"/>
  <c r="C775" i="17"/>
  <c r="C776" i="17"/>
  <c r="C778" i="17"/>
  <c r="C779" i="17"/>
  <c r="C781" i="17"/>
  <c r="C782" i="17"/>
  <c r="C783" i="17"/>
  <c r="C784" i="17"/>
  <c r="C785" i="17"/>
  <c r="C786" i="17"/>
  <c r="C787" i="17"/>
  <c r="C788" i="17"/>
  <c r="C789" i="17"/>
  <c r="C790" i="17"/>
  <c r="C791" i="17"/>
  <c r="C792" i="17"/>
  <c r="C793" i="17"/>
  <c r="C794" i="17"/>
  <c r="C795" i="17"/>
  <c r="C796" i="17"/>
  <c r="C797" i="17"/>
  <c r="C798" i="17"/>
  <c r="C799" i="17"/>
  <c r="C800" i="17"/>
  <c r="C801" i="17"/>
  <c r="C802" i="17"/>
  <c r="C803" i="17"/>
  <c r="C804" i="17"/>
  <c r="C805" i="17"/>
  <c r="C806" i="17"/>
  <c r="C807" i="17"/>
  <c r="C808" i="17"/>
  <c r="C809" i="17"/>
  <c r="C810" i="17"/>
  <c r="C811" i="17"/>
  <c r="C812" i="17"/>
  <c r="C813" i="17"/>
  <c r="C814" i="17"/>
  <c r="C815" i="17"/>
  <c r="C816" i="17"/>
  <c r="C817" i="17"/>
  <c r="C818" i="17"/>
  <c r="C819" i="17"/>
  <c r="C820" i="17"/>
  <c r="C821" i="17"/>
  <c r="C822" i="17"/>
  <c r="C823" i="17"/>
  <c r="C824" i="17"/>
  <c r="C825" i="17"/>
  <c r="C826" i="17"/>
  <c r="C827" i="17"/>
  <c r="C828" i="17"/>
  <c r="C829" i="17"/>
  <c r="C830" i="17"/>
  <c r="C831" i="17"/>
  <c r="C832" i="17"/>
  <c r="C833" i="17"/>
  <c r="C834" i="17"/>
  <c r="C835" i="17"/>
  <c r="C836" i="17"/>
  <c r="C837" i="17"/>
  <c r="C838" i="17"/>
  <c r="C839" i="17"/>
  <c r="C840" i="17"/>
  <c r="C841" i="17"/>
  <c r="C842" i="17"/>
  <c r="C843" i="17"/>
  <c r="C844" i="17"/>
  <c r="C845" i="17"/>
  <c r="C846" i="17"/>
  <c r="C847" i="17"/>
  <c r="C848" i="17"/>
  <c r="C849" i="17"/>
  <c r="C850" i="17"/>
  <c r="C851" i="17"/>
  <c r="C852" i="17"/>
  <c r="C853" i="17"/>
  <c r="C854" i="17"/>
  <c r="C855" i="17"/>
  <c r="C856" i="17"/>
  <c r="C857" i="17"/>
  <c r="C858" i="17"/>
  <c r="C859" i="17"/>
  <c r="C860" i="17"/>
  <c r="C861" i="17"/>
  <c r="C862" i="17"/>
  <c r="C863" i="17"/>
  <c r="C864" i="17"/>
  <c r="C865" i="17"/>
  <c r="C866" i="17"/>
  <c r="C867" i="17"/>
  <c r="C868" i="17"/>
  <c r="C869" i="17"/>
  <c r="C870" i="17"/>
  <c r="C871" i="17"/>
  <c r="C872" i="17"/>
  <c r="C873" i="17"/>
  <c r="C874" i="17"/>
  <c r="C875" i="17"/>
  <c r="C876" i="17"/>
  <c r="C877" i="17"/>
  <c r="C878" i="17"/>
  <c r="C879" i="17"/>
  <c r="C880" i="17"/>
  <c r="C881" i="17"/>
  <c r="C882" i="17"/>
  <c r="C883" i="17"/>
  <c r="C884" i="17"/>
  <c r="C885" i="17"/>
  <c r="C886" i="17"/>
  <c r="C887" i="17"/>
  <c r="C888" i="17"/>
  <c r="C889" i="17"/>
  <c r="C890" i="17"/>
  <c r="C891" i="17"/>
  <c r="C892" i="17"/>
  <c r="C893" i="17"/>
  <c r="C894" i="17"/>
  <c r="C895" i="17"/>
  <c r="C896" i="17"/>
  <c r="C897" i="17"/>
  <c r="C898" i="17"/>
  <c r="C899" i="17"/>
  <c r="C900" i="17"/>
  <c r="C901" i="17"/>
  <c r="C902" i="17"/>
  <c r="C903" i="17"/>
  <c r="C904" i="17"/>
  <c r="C905" i="17"/>
  <c r="C906" i="17"/>
  <c r="C907" i="17"/>
  <c r="C908" i="17"/>
  <c r="C909" i="17"/>
  <c r="C756" i="17"/>
  <c r="C710" i="17"/>
  <c r="C711" i="17"/>
  <c r="C712" i="17"/>
  <c r="C713" i="17"/>
  <c r="C714" i="17"/>
  <c r="C715" i="17"/>
  <c r="C716" i="17"/>
  <c r="C717" i="17"/>
  <c r="C718" i="17"/>
  <c r="C719" i="17"/>
  <c r="C720" i="17"/>
  <c r="C721" i="17"/>
  <c r="C722" i="17"/>
  <c r="C723" i="17"/>
  <c r="C724" i="17"/>
  <c r="C725" i="17"/>
  <c r="C726" i="17"/>
  <c r="C727" i="17"/>
  <c r="C728" i="17"/>
  <c r="C729" i="17"/>
  <c r="C730" i="17"/>
  <c r="C731" i="17"/>
  <c r="C732" i="17"/>
  <c r="C733" i="17"/>
  <c r="C734" i="17"/>
  <c r="C735" i="17"/>
  <c r="C737" i="17"/>
  <c r="C738" i="17"/>
  <c r="C739" i="17"/>
  <c r="C740" i="17"/>
  <c r="C741" i="17"/>
  <c r="C742" i="17"/>
  <c r="C743" i="17"/>
  <c r="C744" i="17"/>
  <c r="C745" i="17"/>
  <c r="C746" i="17"/>
  <c r="C747" i="17"/>
  <c r="C748" i="17"/>
  <c r="C749" i="17"/>
  <c r="C750" i="17"/>
  <c r="C751" i="17"/>
  <c r="C752" i="17"/>
  <c r="C753" i="17"/>
  <c r="C754" i="17"/>
  <c r="C755" i="17"/>
  <c r="C709" i="17"/>
  <c r="C656" i="17"/>
  <c r="C657" i="17"/>
  <c r="C658" i="17"/>
  <c r="C659" i="17"/>
  <c r="C660" i="17"/>
  <c r="C661" i="17"/>
  <c r="C662" i="17"/>
  <c r="C663" i="17"/>
  <c r="C664" i="17"/>
  <c r="C665" i="17"/>
  <c r="C666" i="17"/>
  <c r="C667" i="17"/>
  <c r="C668" i="17"/>
  <c r="C669" i="17"/>
  <c r="C670" i="17"/>
  <c r="C671" i="17"/>
  <c r="C672" i="17"/>
  <c r="C673" i="17"/>
  <c r="C674" i="17"/>
  <c r="C675" i="17"/>
  <c r="C676" i="17"/>
  <c r="C677" i="17"/>
  <c r="C678" i="17"/>
  <c r="C679" i="17"/>
  <c r="C680" i="17"/>
  <c r="C681" i="17"/>
  <c r="C682" i="17"/>
  <c r="C683" i="17"/>
  <c r="C684" i="17"/>
  <c r="C685" i="17"/>
  <c r="C686" i="17"/>
  <c r="C687" i="17"/>
  <c r="C688" i="17"/>
  <c r="C689" i="17"/>
  <c r="C690" i="17"/>
  <c r="C691" i="17"/>
  <c r="C692" i="17"/>
  <c r="C693" i="17"/>
  <c r="C694" i="17"/>
  <c r="C695" i="17"/>
  <c r="C696" i="17"/>
  <c r="C697" i="17"/>
  <c r="C698" i="17"/>
  <c r="C699" i="17"/>
  <c r="C700" i="17"/>
  <c r="C701" i="17"/>
  <c r="C702" i="17"/>
  <c r="C703" i="17"/>
  <c r="C704" i="17"/>
  <c r="C705" i="17"/>
  <c r="C706" i="17"/>
  <c r="C707" i="17"/>
  <c r="C708" i="17"/>
  <c r="C655" i="17"/>
  <c r="C624" i="17"/>
  <c r="C625" i="17"/>
  <c r="C626" i="17"/>
  <c r="C627" i="17"/>
  <c r="C628" i="17"/>
  <c r="C629" i="17"/>
  <c r="C630" i="17"/>
  <c r="C631" i="17"/>
  <c r="C632" i="17"/>
  <c r="C633" i="17"/>
  <c r="C634" i="17"/>
  <c r="C635" i="17"/>
  <c r="C636" i="17"/>
  <c r="C637" i="17"/>
  <c r="C638" i="17"/>
  <c r="C639" i="17"/>
  <c r="C640" i="17"/>
  <c r="C641" i="17"/>
  <c r="C642" i="17"/>
  <c r="C643" i="17"/>
  <c r="C644" i="17"/>
  <c r="C645" i="17"/>
  <c r="C646" i="17"/>
  <c r="C647" i="17"/>
  <c r="C648" i="17"/>
  <c r="C649" i="17"/>
  <c r="C650" i="17"/>
  <c r="C651" i="17"/>
  <c r="C652" i="17"/>
  <c r="C653" i="17"/>
  <c r="C654" i="17"/>
  <c r="C623" i="17"/>
  <c r="C551" i="17"/>
  <c r="C552" i="17"/>
  <c r="C553" i="17"/>
  <c r="C554" i="17"/>
  <c r="C555" i="17"/>
  <c r="C557" i="17"/>
  <c r="C558" i="17"/>
  <c r="C559" i="17"/>
  <c r="C560" i="17"/>
  <c r="C562" i="17"/>
  <c r="C563" i="17"/>
  <c r="C564" i="17"/>
  <c r="C565" i="17"/>
  <c r="C567" i="17"/>
  <c r="C568" i="17"/>
  <c r="C569" i="17"/>
  <c r="C570" i="17"/>
  <c r="C571" i="17"/>
  <c r="C572" i="17"/>
  <c r="C573" i="17"/>
  <c r="C574" i="17"/>
  <c r="C575" i="17"/>
  <c r="C576" i="17"/>
  <c r="C577" i="17"/>
  <c r="C578" i="17"/>
  <c r="C579" i="17"/>
  <c r="C580" i="17"/>
  <c r="C581" i="17"/>
  <c r="C582" i="17"/>
  <c r="C583" i="17"/>
  <c r="C584" i="17"/>
  <c r="C585" i="17"/>
  <c r="C586" i="17"/>
  <c r="C587" i="17"/>
  <c r="C588" i="17"/>
  <c r="C589" i="17"/>
  <c r="C590" i="17"/>
  <c r="C591" i="17"/>
  <c r="C592" i="17"/>
  <c r="C593" i="17"/>
  <c r="C594" i="17"/>
  <c r="C595" i="17"/>
  <c r="C596" i="17"/>
  <c r="C597" i="17"/>
  <c r="C598" i="17"/>
  <c r="C599" i="17"/>
  <c r="C600" i="17"/>
  <c r="C601" i="17"/>
  <c r="C602" i="17"/>
  <c r="C603" i="17"/>
  <c r="C604" i="17"/>
  <c r="C605" i="17"/>
  <c r="C606" i="17"/>
  <c r="C607" i="17"/>
  <c r="C608" i="17"/>
  <c r="C609" i="17"/>
  <c r="C610" i="17"/>
  <c r="C611" i="17"/>
  <c r="C612" i="17"/>
  <c r="C613" i="17"/>
  <c r="C614" i="17"/>
  <c r="C615" i="17"/>
  <c r="C616" i="17"/>
  <c r="C617" i="17"/>
  <c r="C618" i="17"/>
  <c r="C619" i="17"/>
  <c r="C620" i="17"/>
  <c r="C621" i="17"/>
  <c r="C622" i="17"/>
  <c r="C550" i="17"/>
  <c r="C273" i="17"/>
  <c r="C274" i="17"/>
  <c r="C275" i="17"/>
  <c r="C276" i="17"/>
  <c r="C277" i="17"/>
  <c r="C278" i="17"/>
  <c r="C279" i="17"/>
  <c r="C280" i="17"/>
  <c r="C281" i="17"/>
  <c r="C282" i="17"/>
  <c r="C283" i="17"/>
  <c r="C284" i="17"/>
  <c r="C285" i="17"/>
  <c r="C286" i="17"/>
  <c r="C287" i="17"/>
  <c r="C291" i="17"/>
  <c r="C292" i="17"/>
  <c r="C293" i="17"/>
  <c r="C294" i="17"/>
  <c r="C295" i="17"/>
  <c r="C296" i="17"/>
  <c r="C297" i="17"/>
  <c r="C298" i="17"/>
  <c r="C299" i="17"/>
  <c r="C300" i="17"/>
  <c r="C301" i="17"/>
  <c r="C302" i="17"/>
  <c r="C303" i="17"/>
  <c r="C304" i="17"/>
  <c r="C305" i="17"/>
  <c r="C306" i="17"/>
  <c r="C307" i="17"/>
  <c r="C308" i="17"/>
  <c r="C309" i="17"/>
  <c r="C310" i="17"/>
  <c r="C311" i="17"/>
  <c r="C312" i="17"/>
  <c r="C313" i="17"/>
  <c r="C314" i="17"/>
  <c r="C315" i="17"/>
  <c r="C316" i="17"/>
  <c r="C317" i="17"/>
  <c r="C318" i="17"/>
  <c r="C319" i="17"/>
  <c r="C320" i="17"/>
  <c r="C321" i="17"/>
  <c r="C322" i="17"/>
  <c r="C323" i="17"/>
  <c r="C324" i="17"/>
  <c r="C325" i="17"/>
  <c r="C326" i="17"/>
  <c r="C327" i="17"/>
  <c r="C328" i="17"/>
  <c r="C329" i="17"/>
  <c r="C330" i="17"/>
  <c r="C331" i="17"/>
  <c r="C332" i="17"/>
  <c r="C333" i="17"/>
  <c r="C334" i="17"/>
  <c r="C335" i="17"/>
  <c r="C336" i="17"/>
  <c r="C337" i="17"/>
  <c r="C338" i="17"/>
  <c r="C339" i="17"/>
  <c r="C340" i="17"/>
  <c r="C341" i="17"/>
  <c r="C342" i="17"/>
  <c r="C343" i="17"/>
  <c r="C344" i="17"/>
  <c r="C345" i="17"/>
  <c r="C346" i="17"/>
  <c r="C347" i="17"/>
  <c r="C348" i="17"/>
  <c r="C349" i="17"/>
  <c r="C350" i="17"/>
  <c r="C351" i="17"/>
  <c r="C352" i="17"/>
  <c r="C353" i="17"/>
  <c r="C354" i="17"/>
  <c r="C355" i="17"/>
  <c r="C356" i="17"/>
  <c r="C357" i="17"/>
  <c r="C358" i="17"/>
  <c r="C359" i="17"/>
  <c r="C360" i="17"/>
  <c r="C361" i="17"/>
  <c r="C362" i="17"/>
  <c r="C363" i="17"/>
  <c r="C364" i="17"/>
  <c r="C365" i="17"/>
  <c r="C366" i="17"/>
  <c r="C367" i="17"/>
  <c r="C368" i="17"/>
  <c r="C369" i="17"/>
  <c r="C370" i="17"/>
  <c r="C371" i="17"/>
  <c r="C372" i="17"/>
  <c r="C373" i="17"/>
  <c r="C374" i="17"/>
  <c r="C375" i="17"/>
  <c r="C376" i="17"/>
  <c r="C377" i="17"/>
  <c r="C378" i="17"/>
  <c r="C379" i="17"/>
  <c r="C380" i="17"/>
  <c r="C381" i="17"/>
  <c r="C382" i="17"/>
  <c r="C383" i="17"/>
  <c r="C384" i="17"/>
  <c r="C385" i="17"/>
  <c r="C386" i="17"/>
  <c r="C387" i="17"/>
  <c r="C388" i="17"/>
  <c r="C389" i="17"/>
  <c r="C390" i="17"/>
  <c r="C391" i="17"/>
  <c r="C392" i="17"/>
  <c r="C393" i="17"/>
  <c r="C394" i="17"/>
  <c r="C395" i="17"/>
  <c r="C396" i="17"/>
  <c r="C397" i="17"/>
  <c r="C398" i="17"/>
  <c r="C399" i="17"/>
  <c r="C400" i="17"/>
  <c r="C401" i="17"/>
  <c r="C402" i="17"/>
  <c r="C403" i="17"/>
  <c r="C404" i="17"/>
  <c r="C405" i="17"/>
  <c r="C406" i="17"/>
  <c r="C407" i="17"/>
  <c r="C408" i="17"/>
  <c r="C409" i="17"/>
  <c r="C410" i="17"/>
  <c r="C411" i="17"/>
  <c r="C412" i="17"/>
  <c r="C413" i="17"/>
  <c r="C414" i="17"/>
  <c r="C415" i="17"/>
  <c r="C416" i="17"/>
  <c r="C417" i="17"/>
  <c r="C418" i="17"/>
  <c r="C419" i="17"/>
  <c r="C420" i="17"/>
  <c r="C421" i="17"/>
  <c r="C422" i="17"/>
  <c r="C423" i="17"/>
  <c r="C424" i="17"/>
  <c r="C425" i="17"/>
  <c r="C426" i="17"/>
  <c r="C427" i="17"/>
  <c r="C428" i="17"/>
  <c r="C429" i="17"/>
  <c r="C430" i="17"/>
  <c r="C431" i="17"/>
  <c r="C432" i="17"/>
  <c r="C433" i="17"/>
  <c r="C435" i="17"/>
  <c r="C436" i="17"/>
  <c r="C437" i="17"/>
  <c r="C438" i="17"/>
  <c r="C439" i="17"/>
  <c r="C440" i="17"/>
  <c r="C442" i="17"/>
  <c r="C443" i="17"/>
  <c r="C444" i="17"/>
  <c r="C445" i="17"/>
  <c r="C446" i="17"/>
  <c r="C447" i="17"/>
  <c r="C449" i="17"/>
  <c r="C450" i="17"/>
  <c r="C451" i="17"/>
  <c r="C452" i="17"/>
  <c r="C453" i="17"/>
  <c r="C454" i="17"/>
  <c r="C456" i="17"/>
  <c r="C457" i="17"/>
  <c r="C458" i="17"/>
  <c r="C459" i="17"/>
  <c r="C460" i="17"/>
  <c r="C461" i="17"/>
  <c r="C463" i="17"/>
  <c r="C464" i="17"/>
  <c r="C465" i="17"/>
  <c r="C466" i="17"/>
  <c r="C467" i="17"/>
  <c r="C468" i="17"/>
  <c r="C470" i="17"/>
  <c r="C471" i="17"/>
  <c r="C472" i="17"/>
  <c r="C473" i="17"/>
  <c r="C474" i="17"/>
  <c r="C475" i="17"/>
  <c r="C476" i="17"/>
  <c r="C477" i="17"/>
  <c r="C478" i="17"/>
  <c r="C479" i="17"/>
  <c r="C480" i="17"/>
  <c r="C481" i="17"/>
  <c r="C482" i="17"/>
  <c r="C483" i="17"/>
  <c r="C484" i="17"/>
  <c r="C486" i="17"/>
  <c r="C487" i="17"/>
  <c r="C488" i="17"/>
  <c r="C489" i="17"/>
  <c r="C490" i="17"/>
  <c r="C491" i="17"/>
  <c r="C492" i="17"/>
  <c r="C493" i="17"/>
  <c r="C494" i="17"/>
  <c r="C496" i="17"/>
  <c r="C497" i="17"/>
  <c r="C498" i="17"/>
  <c r="C499" i="17"/>
  <c r="C500" i="17"/>
  <c r="C501" i="17"/>
  <c r="C502" i="17"/>
  <c r="C503" i="17"/>
  <c r="C504" i="17"/>
  <c r="C506" i="17"/>
  <c r="C507" i="17"/>
  <c r="C508" i="17"/>
  <c r="C509" i="17"/>
  <c r="C510" i="17"/>
  <c r="C511" i="17"/>
  <c r="C512" i="17"/>
  <c r="C513" i="17"/>
  <c r="C514" i="17"/>
  <c r="C515" i="17"/>
  <c r="C516" i="17"/>
  <c r="C517" i="17"/>
  <c r="C518" i="17"/>
  <c r="C519" i="17"/>
  <c r="C520" i="17"/>
  <c r="C521" i="17"/>
  <c r="C522" i="17"/>
  <c r="C523" i="17"/>
  <c r="C524" i="17"/>
  <c r="C525" i="17"/>
  <c r="C526" i="17"/>
  <c r="C527" i="17"/>
  <c r="C528" i="17"/>
  <c r="C529" i="17"/>
  <c r="C530" i="17"/>
  <c r="C531" i="17"/>
  <c r="C532" i="17"/>
  <c r="C533" i="17"/>
  <c r="C534" i="17"/>
  <c r="C535" i="17"/>
  <c r="C536" i="17"/>
  <c r="C537" i="17"/>
  <c r="C538" i="17"/>
  <c r="C539" i="17"/>
  <c r="C540" i="17"/>
  <c r="C541" i="17"/>
  <c r="C542" i="17"/>
  <c r="C543" i="17"/>
  <c r="C544" i="17"/>
  <c r="C545" i="17"/>
  <c r="C546" i="17"/>
  <c r="C547" i="17"/>
  <c r="C548" i="17"/>
  <c r="C549" i="17"/>
  <c r="C272" i="17"/>
  <c r="C54" i="17"/>
  <c r="C55" i="17"/>
  <c r="C56" i="17"/>
  <c r="C57" i="17"/>
  <c r="C58" i="17"/>
  <c r="C59" i="17"/>
  <c r="C60" i="17"/>
  <c r="C61" i="17"/>
  <c r="C62" i="17"/>
  <c r="C63" i="17"/>
  <c r="C64" i="17"/>
  <c r="C69" i="17"/>
  <c r="C70" i="17"/>
  <c r="C71" i="17"/>
  <c r="C72" i="17"/>
  <c r="C77" i="17"/>
  <c r="C78" i="17"/>
  <c r="C79" i="17"/>
  <c r="C80" i="17"/>
  <c r="C81" i="17"/>
  <c r="C82" i="17"/>
  <c r="C83" i="17"/>
  <c r="C84" i="17"/>
  <c r="C85" i="17"/>
  <c r="C86" i="17"/>
  <c r="C87" i="17"/>
  <c r="C88" i="17"/>
  <c r="C93" i="17"/>
  <c r="C94" i="17"/>
  <c r="C95" i="17"/>
  <c r="C96" i="17"/>
  <c r="C105" i="17"/>
  <c r="C106" i="17"/>
  <c r="C107" i="17"/>
  <c r="C108" i="17"/>
  <c r="C109" i="17"/>
  <c r="C110" i="17"/>
  <c r="C111" i="17"/>
  <c r="C112" i="17"/>
  <c r="C113" i="17"/>
  <c r="C114" i="17"/>
  <c r="C115" i="17"/>
  <c r="C116" i="17"/>
  <c r="C121" i="17"/>
  <c r="C122" i="17"/>
  <c r="C123" i="17"/>
  <c r="C124" i="17"/>
  <c r="C125" i="17"/>
  <c r="C126" i="17"/>
  <c r="C127" i="17"/>
  <c r="C128" i="17"/>
  <c r="C129" i="17"/>
  <c r="C130" i="17"/>
  <c r="C131" i="17"/>
  <c r="C132" i="17"/>
  <c r="C148" i="17"/>
  <c r="C149" i="17"/>
  <c r="C150" i="17"/>
  <c r="C151" i="17"/>
  <c r="C152" i="17"/>
  <c r="C153" i="17"/>
  <c r="C154" i="17"/>
  <c r="C155" i="17"/>
  <c r="C156" i="17"/>
  <c r="C158" i="17"/>
  <c r="C159" i="17"/>
  <c r="C160" i="17"/>
  <c r="C161" i="17"/>
  <c r="C162" i="17"/>
  <c r="C163" i="17"/>
  <c r="C164" i="17"/>
  <c r="C165" i="17"/>
  <c r="C166" i="17"/>
  <c r="C168" i="17"/>
  <c r="C169" i="17"/>
  <c r="C170" i="17"/>
  <c r="C171" i="17"/>
  <c r="C172" i="17"/>
  <c r="C173" i="17"/>
  <c r="C174" i="17"/>
  <c r="C175" i="17"/>
  <c r="C176" i="17"/>
  <c r="C178" i="17"/>
  <c r="C179" i="17"/>
  <c r="C180" i="17"/>
  <c r="C181" i="17"/>
  <c r="C182" i="17"/>
  <c r="C183" i="17"/>
  <c r="C184" i="17"/>
  <c r="C185" i="17"/>
  <c r="C186" i="17"/>
  <c r="C187" i="17"/>
  <c r="C188" i="17"/>
  <c r="C189" i="17"/>
  <c r="C191" i="17"/>
  <c r="C192" i="17"/>
  <c r="C193" i="17"/>
  <c r="C199" i="17"/>
  <c r="C200" i="17"/>
  <c r="C201" i="17"/>
  <c r="C203" i="17"/>
  <c r="C204" i="17"/>
  <c r="C205" i="17"/>
  <c r="C207" i="17"/>
  <c r="C208" i="17"/>
  <c r="C209" i="17"/>
  <c r="C219" i="17"/>
  <c r="C220" i="17"/>
  <c r="C221" i="17"/>
  <c r="C223" i="17"/>
  <c r="C224" i="17"/>
  <c r="C225" i="17"/>
  <c r="C231" i="17"/>
  <c r="C232" i="17"/>
  <c r="C233" i="17"/>
  <c r="C235" i="17"/>
  <c r="C236" i="17"/>
  <c r="C237" i="17"/>
  <c r="C239" i="17"/>
  <c r="C240" i="17"/>
  <c r="C241" i="17"/>
  <c r="C251" i="17"/>
  <c r="C252" i="17"/>
  <c r="C253" i="17"/>
  <c r="C254" i="17"/>
  <c r="C257" i="17"/>
  <c r="C258" i="17"/>
  <c r="C259" i="17"/>
  <c r="C260" i="17"/>
  <c r="C261" i="17"/>
  <c r="C262" i="17"/>
  <c r="C263" i="17"/>
  <c r="C264" i="17"/>
  <c r="C265" i="17"/>
  <c r="C266" i="17"/>
  <c r="C267" i="17"/>
  <c r="C268" i="17"/>
  <c r="C269" i="17"/>
  <c r="C270" i="17"/>
  <c r="C271" i="17"/>
  <c r="C53" i="17"/>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2" i="17"/>
  <c r="C736" i="17"/>
  <c r="E408" i="7"/>
  <c r="C455" i="7"/>
  <c r="C505" i="17" s="1"/>
  <c r="C49" i="7"/>
  <c r="C288" i="17" s="1"/>
  <c r="C290" i="17" l="1"/>
  <c r="C289" i="17"/>
  <c r="C244" i="17"/>
  <c r="C245" i="17"/>
  <c r="C243" i="17"/>
  <c r="C292" i="4"/>
  <c r="C212" i="17" s="1"/>
  <c r="C293" i="4"/>
  <c r="C213" i="17" s="1"/>
  <c r="C291" i="4"/>
  <c r="C211" i="17" s="1"/>
  <c r="C90" i="10" l="1"/>
  <c r="C769" i="17" s="1"/>
  <c r="C85" i="10"/>
  <c r="C765" i="17" s="1"/>
  <c r="C101" i="10"/>
  <c r="C777" i="17" s="1"/>
  <c r="C106" i="10"/>
  <c r="C780" i="17" s="1"/>
  <c r="C256" i="17" l="1"/>
  <c r="C255" i="17"/>
  <c r="C229" i="17"/>
  <c r="C228" i="17"/>
  <c r="C227" i="17"/>
  <c r="C268" i="4"/>
  <c r="C196" i="17" s="1"/>
  <c r="C269" i="4"/>
  <c r="C197" i="17" s="1"/>
  <c r="C267" i="4"/>
  <c r="C297" i="4" l="1"/>
  <c r="C215" i="17" s="1"/>
  <c r="C195" i="17"/>
  <c r="C298" i="4"/>
  <c r="C216" i="17" s="1"/>
  <c r="C249" i="17"/>
  <c r="C247" i="17"/>
  <c r="C299" i="4"/>
  <c r="C217" i="17" s="1"/>
  <c r="C248" i="17"/>
  <c r="C142" i="11"/>
  <c r="C941" i="17" s="1"/>
  <c r="C989" i="17"/>
  <c r="C152" i="11"/>
  <c r="C949" i="17" s="1"/>
  <c r="C23" i="5"/>
  <c r="C556" i="17" s="1"/>
  <c r="C443" i="7"/>
  <c r="C495" i="17" s="1"/>
  <c r="C431" i="7"/>
  <c r="C485" i="17" s="1"/>
  <c r="C393" i="7"/>
  <c r="C469" i="17" s="1"/>
  <c r="C384" i="7"/>
  <c r="C462" i="17" s="1"/>
  <c r="C375" i="7"/>
  <c r="C455" i="17" s="1"/>
  <c r="C366" i="7"/>
  <c r="C448" i="17" s="1"/>
  <c r="C357" i="7"/>
  <c r="C441" i="17" s="1"/>
  <c r="C348" i="7"/>
  <c r="C434" i="17" s="1"/>
  <c r="C330" i="7"/>
  <c r="C566" i="17" l="1"/>
  <c r="C246" i="17"/>
  <c r="C242" i="17"/>
  <c r="C238" i="17"/>
  <c r="C234" i="17"/>
  <c r="C230" i="17"/>
  <c r="C226" i="17"/>
  <c r="C222" i="17"/>
  <c r="C294" i="4"/>
  <c r="C214" i="17" s="1"/>
  <c r="C288" i="4"/>
  <c r="C210" i="17" s="1"/>
  <c r="C282" i="4"/>
  <c r="C206" i="17" s="1"/>
  <c r="C202" i="17"/>
  <c r="C270" i="4"/>
  <c r="C198" i="17" s="1"/>
  <c r="C264" i="4"/>
  <c r="C194" i="17" s="1"/>
  <c r="C258" i="4"/>
  <c r="C190" i="17" s="1"/>
  <c r="C179" i="4"/>
  <c r="C157" i="17" s="1"/>
  <c r="C191" i="4"/>
  <c r="C167" i="17" s="1"/>
  <c r="C203" i="4"/>
  <c r="C177" i="17" s="1"/>
  <c r="C123" i="4"/>
  <c r="C136" i="17" s="1"/>
  <c r="C122" i="4"/>
  <c r="C135" i="17" s="1"/>
  <c r="C121" i="4"/>
  <c r="C134" i="17" s="1"/>
  <c r="C120" i="4"/>
  <c r="C133" i="17" s="1"/>
  <c r="C100" i="4"/>
  <c r="C118" i="17" s="1"/>
  <c r="C101" i="4"/>
  <c r="C119" i="17" s="1"/>
  <c r="C102" i="4"/>
  <c r="C120" i="17" s="1"/>
  <c r="C99" i="4"/>
  <c r="C117" i="17" s="1"/>
  <c r="C92" i="17"/>
  <c r="C64" i="4"/>
  <c r="C91" i="17" s="1"/>
  <c r="C63" i="4"/>
  <c r="C90" i="17" s="1"/>
  <c r="C62" i="4"/>
  <c r="C89" i="17" s="1"/>
  <c r="C32" i="4"/>
  <c r="C66" i="17" s="1"/>
  <c r="C33" i="4"/>
  <c r="C67" i="17" s="1"/>
  <c r="C34" i="4"/>
  <c r="C68" i="17" s="1"/>
  <c r="C31" i="4"/>
  <c r="C65" i="17" s="1"/>
  <c r="C250" i="17" l="1"/>
  <c r="C300" i="4"/>
  <c r="C218" i="17" s="1"/>
  <c r="C72" i="4"/>
  <c r="C97" i="17" s="1"/>
  <c r="C43" i="4"/>
  <c r="C75" i="17" s="1"/>
  <c r="C42" i="4"/>
  <c r="C74" i="17" s="1"/>
  <c r="C44" i="4"/>
  <c r="C76" i="17" s="1"/>
  <c r="C73" i="4"/>
  <c r="C98" i="17" s="1"/>
  <c r="C74" i="4"/>
  <c r="C99" i="17" s="1"/>
  <c r="C75" i="4"/>
  <c r="C100" i="17" s="1"/>
  <c r="C41" i="4"/>
  <c r="C73" i="17" s="1"/>
  <c r="C126" i="4"/>
  <c r="C137" i="17" s="1"/>
  <c r="C129" i="4"/>
  <c r="C140" i="17" s="1"/>
  <c r="C128" i="4"/>
  <c r="C139" i="17" s="1"/>
  <c r="C127" i="4"/>
  <c r="C138" i="17" l="1"/>
  <c r="C138" i="4"/>
  <c r="C78" i="4"/>
  <c r="C101" i="17" s="1"/>
  <c r="C80" i="4"/>
  <c r="C103" i="17" s="1"/>
  <c r="C79" i="4"/>
  <c r="C102" i="17" s="1"/>
  <c r="C81" i="4"/>
  <c r="C104" i="17" s="1"/>
  <c r="C146" i="17"/>
  <c r="C134" i="4" l="1"/>
  <c r="C143" i="17" s="1"/>
  <c r="C135" i="4"/>
  <c r="C144" i="17" s="1"/>
  <c r="C133" i="4"/>
  <c r="C142" i="17" s="1"/>
  <c r="C132" i="4"/>
  <c r="C141" i="17" s="1"/>
  <c r="C137" i="4"/>
  <c r="C145" i="17" s="1"/>
  <c r="C139" i="4" l="1"/>
  <c r="C147" i="17" s="1"/>
  <c r="C561" i="17"/>
</calcChain>
</file>

<file path=xl/sharedStrings.xml><?xml version="1.0" encoding="utf-8"?>
<sst xmlns="http://schemas.openxmlformats.org/spreadsheetml/2006/main" count="23074" uniqueCount="2131">
  <si>
    <t>Question Number</t>
  </si>
  <si>
    <t>Question</t>
  </si>
  <si>
    <t>Answer</t>
  </si>
  <si>
    <t>Section</t>
  </si>
  <si>
    <t>Sub-Section</t>
  </si>
  <si>
    <t>Category</t>
  </si>
  <si>
    <t>Student Group</t>
  </si>
  <si>
    <t>Cohort</t>
  </si>
  <si>
    <t>Residency</t>
  </si>
  <si>
    <t>Unit load</t>
  </si>
  <si>
    <t>Gender</t>
  </si>
  <si>
    <t>Value type</t>
  </si>
  <si>
    <t>A01</t>
  </si>
  <si>
    <t>Name:</t>
  </si>
  <si>
    <t>Robert Hopkins</t>
  </si>
  <si>
    <t>General Information</t>
  </si>
  <si>
    <t>Respondent Information</t>
  </si>
  <si>
    <t>All</t>
  </si>
  <si>
    <t>Text</t>
  </si>
  <si>
    <t>A02</t>
  </si>
  <si>
    <t>Title:</t>
  </si>
  <si>
    <t>Assistant Provost for Analytics and AI</t>
  </si>
  <si>
    <t>A03</t>
  </si>
  <si>
    <t>Office:</t>
  </si>
  <si>
    <t>Analytics &amp; AI</t>
  </si>
  <si>
    <t>A04</t>
  </si>
  <si>
    <t>Mailing Address:</t>
  </si>
  <si>
    <t>Research Building XVI, Suite 3040</t>
  </si>
  <si>
    <t>A05</t>
  </si>
  <si>
    <t>City/State/Zip/Country:</t>
  </si>
  <si>
    <t>Blacksburg, VA  24061, United States</t>
  </si>
  <si>
    <t>A06</t>
  </si>
  <si>
    <t>Phone:</t>
  </si>
  <si>
    <t>(540) 231-2623</t>
  </si>
  <si>
    <t>A07</t>
  </si>
  <si>
    <t>Fax:</t>
  </si>
  <si>
    <t>A08</t>
  </si>
  <si>
    <t>E-mail Address:</t>
  </si>
  <si>
    <t>rlhopkins@vt.edu</t>
  </si>
  <si>
    <t>Email Address</t>
  </si>
  <si>
    <t>A09</t>
  </si>
  <si>
    <t>Are your responses to the CDS posted for reference on your institution's Web site?</t>
  </si>
  <si>
    <t>Y</t>
  </si>
  <si>
    <t>YN</t>
  </si>
  <si>
    <t>A010</t>
  </si>
  <si>
    <t>If yes, please provide the URL of the corresponding Web page:</t>
  </si>
  <si>
    <t>https://aie.vt.edu/analytics-and-ai/common-data-set.html</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</si>
  <si>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</si>
  <si>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</si>
  <si>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</si>
  <si>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</si>
  <si>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</si>
  <si>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Virginia Polytechnic Institute and State University</t>
  </si>
  <si>
    <t>Address Information</t>
  </si>
  <si>
    <t>A102</t>
  </si>
  <si>
    <t>800 Drillfield Drive</t>
  </si>
  <si>
    <t>A103</t>
  </si>
  <si>
    <t>A104</t>
  </si>
  <si>
    <t>Street Address (if different):</t>
  </si>
  <si>
    <t>A105</t>
  </si>
  <si>
    <t>A106</t>
  </si>
  <si>
    <t>Main Phone Number:</t>
  </si>
  <si>
    <t>(540) 231-6000</t>
  </si>
  <si>
    <t>A107</t>
  </si>
  <si>
    <t>WWW Home Page Address:</t>
  </si>
  <si>
    <t>https://www.vt.edu/</t>
  </si>
  <si>
    <t>A108</t>
  </si>
  <si>
    <t>Admissions Phone Number:</t>
  </si>
  <si>
    <t>(540) 231-6267</t>
  </si>
  <si>
    <t>A109</t>
  </si>
  <si>
    <t>Admissions Toll-Free Phone Number:</t>
  </si>
  <si>
    <t>A110</t>
  </si>
  <si>
    <t>Admissions Office Mailing Address:</t>
  </si>
  <si>
    <t>925 Prices Fork Road</t>
  </si>
  <si>
    <t>A111</t>
  </si>
  <si>
    <t>A112</t>
  </si>
  <si>
    <t>Admissions E-mail Address:</t>
  </si>
  <si>
    <t>admissions@vt.edu</t>
  </si>
  <si>
    <t>A113</t>
  </si>
  <si>
    <t>If there is a separate URL for your school’s online application, please specify:</t>
  </si>
  <si>
    <t>https://www.vt.edu/apply.html</t>
  </si>
  <si>
    <t>A114</t>
  </si>
  <si>
    <t>If you have a mailing address other than the above to which applications should be sent, please provide:</t>
  </si>
  <si>
    <t>A201</t>
  </si>
  <si>
    <t>Public</t>
  </si>
  <si>
    <t>X</t>
  </si>
  <si>
    <t>Institutional Control</t>
  </si>
  <si>
    <t>x</t>
  </si>
  <si>
    <t>A202</t>
  </si>
  <si>
    <t>Private (nonprofit)</t>
  </si>
  <si>
    <t>A203</t>
  </si>
  <si>
    <t>Proprietary</t>
  </si>
  <si>
    <t>A301</t>
  </si>
  <si>
    <t>Coeducational college</t>
  </si>
  <si>
    <t>Classification</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</si>
  <si>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</si>
  <si>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</si>
  <si>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</si>
  <si>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</si>
  <si>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</si>
  <si>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</si>
  <si>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</si>
  <si>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</si>
  <si>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</si>
  <si>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</si>
  <si>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</si>
  <si>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</si>
  <si>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</si>
  <si>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</si>
  <si>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</si>
  <si>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</si>
  <si>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</si>
  <si>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</si>
  <si>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</si>
  <si>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</si>
  <si>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</si>
  <si>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</si>
  <si>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</si>
  <si>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</si>
  <si>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</si>
  <si>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</si>
  <si>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</si>
  <si>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</si>
  <si>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</si>
  <si>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</si>
  <si>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</si>
  <si>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</si>
  <si>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</si>
  <si>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</si>
  <si>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</si>
  <si>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</si>
  <si>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</si>
  <si>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</si>
  <si>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</si>
  <si>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</si>
  <si>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</si>
  <si>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</si>
  <si>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</si>
  <si>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</si>
  <si>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</si>
  <si>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</si>
  <si>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https://www.inclusive.vt.edu/</t>
  </si>
  <si>
    <t>DEI</t>
  </si>
  <si>
    <t>B101</t>
  </si>
  <si>
    <t>Degree-seeking, first-time first-year students: men</t>
  </si>
  <si>
    <t>Enrollment And Persistence</t>
  </si>
  <si>
    <t>Institutional Enrollment</t>
  </si>
  <si>
    <t>Degree-seeking</t>
  </si>
  <si>
    <t>Undergraduates</t>
  </si>
  <si>
    <t>First-time, first-year</t>
  </si>
  <si>
    <t>FT</t>
  </si>
  <si>
    <t>Men</t>
  </si>
  <si>
    <t>Number</t>
  </si>
  <si>
    <t>B102</t>
  </si>
  <si>
    <t>Degree-seeking, first-time first-year students: women</t>
  </si>
  <si>
    <t>Women</t>
  </si>
  <si>
    <t>B103</t>
  </si>
  <si>
    <t>Degree-seeking, first-time first-year students: another gender</t>
  </si>
  <si>
    <t>Another Gender</t>
  </si>
  <si>
    <t>B104</t>
  </si>
  <si>
    <t>Degree-seeking, first-time first-year students: unknown</t>
  </si>
  <si>
    <t>Unknown</t>
  </si>
  <si>
    <t>B105</t>
  </si>
  <si>
    <t>Other first-year, degree-seeking: men</t>
  </si>
  <si>
    <t>Other first-year</t>
  </si>
  <si>
    <t>B106</t>
  </si>
  <si>
    <t>Other first-year, degree-seeking: women</t>
  </si>
  <si>
    <t>B107</t>
  </si>
  <si>
    <t>Other first-year, degree-seeking: another gender</t>
  </si>
  <si>
    <t>B108</t>
  </si>
  <si>
    <t>Other first-year, degree-seeking:  unknown</t>
  </si>
  <si>
    <t>B109</t>
  </si>
  <si>
    <t>All other degree-seeking: men</t>
  </si>
  <si>
    <t>All other</t>
  </si>
  <si>
    <t>B110</t>
  </si>
  <si>
    <t>All other degree-seeking: women</t>
  </si>
  <si>
    <t>B111</t>
  </si>
  <si>
    <t>All other degree-seeking: another gender</t>
  </si>
  <si>
    <t>B112</t>
  </si>
  <si>
    <t>All other degree-seeking: unknown</t>
  </si>
  <si>
    <t>B113</t>
  </si>
  <si>
    <t>Total degree-seeking: men</t>
  </si>
  <si>
    <t>Total</t>
  </si>
  <si>
    <t>B114</t>
  </si>
  <si>
    <t>Total degree-seeking: women</t>
  </si>
  <si>
    <t>B115</t>
  </si>
  <si>
    <t>Total degree-seeking: another gender</t>
  </si>
  <si>
    <t>B116</t>
  </si>
  <si>
    <t>Total degree-seeking: unknown</t>
  </si>
  <si>
    <t>B117</t>
  </si>
  <si>
    <t>All other undergraduates enrolled in credit courses: men</t>
  </si>
  <si>
    <t>Enrolled in Credit Courses</t>
  </si>
  <si>
    <t>B118</t>
  </si>
  <si>
    <t>All other undergraduates enrolled in credit courses: women</t>
  </si>
  <si>
    <t>B119</t>
  </si>
  <si>
    <t>All other undergraduates enrolled in credit courses: another gender</t>
  </si>
  <si>
    <t>B120</t>
  </si>
  <si>
    <t>All other undergraduates enrolled in credit courses: unknown</t>
  </si>
  <si>
    <t>B121</t>
  </si>
  <si>
    <t>Total undergraduate Full-Time Students: men</t>
  </si>
  <si>
    <t>B122</t>
  </si>
  <si>
    <t>Total undergraduate Full-Time Students: women</t>
  </si>
  <si>
    <t>B123</t>
  </si>
  <si>
    <t>Total undergraduate Full-Time Students: another gender</t>
  </si>
  <si>
    <t>B124</t>
  </si>
  <si>
    <t>Total undergraduate Full-Time Students: unknown</t>
  </si>
  <si>
    <t>B125</t>
  </si>
  <si>
    <t>PT</t>
  </si>
  <si>
    <t>B126</t>
  </si>
  <si>
    <t>B127</t>
  </si>
  <si>
    <t>B128</t>
  </si>
  <si>
    <t>B129</t>
  </si>
  <si>
    <t>B130</t>
  </si>
  <si>
    <t>B131</t>
  </si>
  <si>
    <t>B132</t>
  </si>
  <si>
    <t>Other first-year, degree-seeking: unknown</t>
  </si>
  <si>
    <t>B133</t>
  </si>
  <si>
    <t>B134</t>
  </si>
  <si>
    <t>B135</t>
  </si>
  <si>
    <t>B136</t>
  </si>
  <si>
    <t xml:space="preserve">2	</t>
  </si>
  <si>
    <t>B137</t>
  </si>
  <si>
    <t>B138</t>
  </si>
  <si>
    <t>B139</t>
  </si>
  <si>
    <t>B140</t>
  </si>
  <si>
    <t>B141</t>
  </si>
  <si>
    <t>All other undergraduates</t>
  </si>
  <si>
    <t>B142</t>
  </si>
  <si>
    <t>B143</t>
  </si>
  <si>
    <t>B144</t>
  </si>
  <si>
    <t>B145</t>
  </si>
  <si>
    <t>Total undergraduate Part-Time Students: men</t>
  </si>
  <si>
    <t>B146</t>
  </si>
  <si>
    <t>Total undergraduate Part-Time Students: women</t>
  </si>
  <si>
    <t>B147</t>
  </si>
  <si>
    <t>Total undergraduate Part-Time Students: another gender</t>
  </si>
  <si>
    <t>B148</t>
  </si>
  <si>
    <t>Total undergraduate Part-Time Students: unknown</t>
  </si>
  <si>
    <t>B149</t>
  </si>
  <si>
    <t>Total undergraduate students: men</t>
  </si>
  <si>
    <t>Total understand</t>
  </si>
  <si>
    <t>B150</t>
  </si>
  <si>
    <t>Total undergraduate students: women</t>
  </si>
  <si>
    <t>B151</t>
  </si>
  <si>
    <t>Total undergraduate students: another gender</t>
  </si>
  <si>
    <t>B152</t>
  </si>
  <si>
    <t>Total undergraduate students: unknown</t>
  </si>
  <si>
    <t>B153</t>
  </si>
  <si>
    <t>Degree-seeking, first-time: men</t>
  </si>
  <si>
    <t>Graduates</t>
  </si>
  <si>
    <t>First-time</t>
  </si>
  <si>
    <t>B154</t>
  </si>
  <si>
    <t>Degree-seeking, first-time: women</t>
  </si>
  <si>
    <t>B155</t>
  </si>
  <si>
    <t>Degree-seeking, first-time: another gender</t>
  </si>
  <si>
    <t>B156</t>
  </si>
  <si>
    <t>Degree-seeking, first-time: unknown</t>
  </si>
  <si>
    <t>B157</t>
  </si>
  <si>
    <t>B158</t>
  </si>
  <si>
    <t>B159</t>
  </si>
  <si>
    <t>B160</t>
  </si>
  <si>
    <t>B161</t>
  </si>
  <si>
    <t>All other graduates enrolled in credit courses: men</t>
  </si>
  <si>
    <t>B162</t>
  </si>
  <si>
    <t>All other graduates enrolled in credit courses: women</t>
  </si>
  <si>
    <t>B163</t>
  </si>
  <si>
    <t>All other graduates enrolled in credit courses: another gender</t>
  </si>
  <si>
    <t>B164</t>
  </si>
  <si>
    <t>All other graduates enrolled in credit courses: unknown</t>
  </si>
  <si>
    <t>B165</t>
  </si>
  <si>
    <t>Total graduate Full-Time Students: men</t>
  </si>
  <si>
    <t>Full-Time</t>
  </si>
  <si>
    <t>B166</t>
  </si>
  <si>
    <t>Total graduate Full-Time Students: women</t>
  </si>
  <si>
    <t>B167</t>
  </si>
  <si>
    <t>Total graduate Full-Time Students: another gender</t>
  </si>
  <si>
    <t>B168</t>
  </si>
  <si>
    <t>Total graduate Full-Time Students: unknown</t>
  </si>
  <si>
    <t>B169</t>
  </si>
  <si>
    <t>B170</t>
  </si>
  <si>
    <t>B171</t>
  </si>
  <si>
    <t>B172</t>
  </si>
  <si>
    <t>B173</t>
  </si>
  <si>
    <t>B174</t>
  </si>
  <si>
    <t>B175</t>
  </si>
  <si>
    <t>B176</t>
  </si>
  <si>
    <t>B177</t>
  </si>
  <si>
    <t>B178</t>
  </si>
  <si>
    <t>B179</t>
  </si>
  <si>
    <t>B180</t>
  </si>
  <si>
    <t>B181</t>
  </si>
  <si>
    <t>Total graduate Part-Time Students: men</t>
  </si>
  <si>
    <t>B182</t>
  </si>
  <si>
    <t>Total graduate Part-Time Students: women</t>
  </si>
  <si>
    <t>B183</t>
  </si>
  <si>
    <t>Total graduate Part-Time Students: another gender</t>
  </si>
  <si>
    <t>B184</t>
  </si>
  <si>
    <t>Total graduate Part-Time Students: unknown</t>
  </si>
  <si>
    <t>B185</t>
  </si>
  <si>
    <t>Total Graduate Students: men</t>
  </si>
  <si>
    <t>B186</t>
  </si>
  <si>
    <t>Total Graduate Students: women</t>
  </si>
  <si>
    <t>B187</t>
  </si>
  <si>
    <t>Total Graduate Students: another gender</t>
  </si>
  <si>
    <t>B188</t>
  </si>
  <si>
    <t>Total Graduate Students: unknown</t>
  </si>
  <si>
    <t>B189</t>
  </si>
  <si>
    <t>Total All Students: men</t>
  </si>
  <si>
    <t>All Students</t>
  </si>
  <si>
    <t>B190</t>
  </si>
  <si>
    <t>Total All Students: women</t>
  </si>
  <si>
    <t>B191</t>
  </si>
  <si>
    <t>Total All Students: another gender</t>
  </si>
  <si>
    <t>B192</t>
  </si>
  <si>
    <t>Total All Students: unknown</t>
  </si>
  <si>
    <t>B193</t>
  </si>
  <si>
    <t>Total all undergraduates</t>
  </si>
  <si>
    <t>B194</t>
  </si>
  <si>
    <t>Total all graduate</t>
  </si>
  <si>
    <t>B195</t>
  </si>
  <si>
    <t>Grand Total All Students</t>
  </si>
  <si>
    <t>B201</t>
  </si>
  <si>
    <t>Nonresidents</t>
  </si>
  <si>
    <t>Enrollment by Racial/Ethnic Category</t>
  </si>
  <si>
    <t>B202</t>
  </si>
  <si>
    <t>Hispanic/Latino</t>
  </si>
  <si>
    <t>Domestic</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</si>
  <si>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</si>
  <si>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</si>
  <si>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</si>
  <si>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</si>
  <si>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</si>
  <si>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</si>
  <si>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</si>
  <si>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</si>
  <si>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</si>
  <si>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</si>
  <si>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</si>
  <si>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</si>
  <si>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</si>
  <si>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</si>
  <si>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</si>
  <si>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</si>
  <si>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</si>
  <si>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</si>
  <si>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</si>
  <si>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</si>
  <si>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</si>
  <si>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</si>
  <si>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</si>
  <si>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</si>
  <si>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</si>
  <si>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</si>
  <si>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</si>
  <si>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</si>
  <si>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</si>
  <si>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</si>
  <si>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</si>
  <si>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</si>
  <si>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</si>
  <si>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</si>
  <si>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</si>
  <si>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</si>
  <si>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</si>
  <si>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</si>
  <si>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</si>
  <si>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</si>
  <si>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</si>
  <si>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</si>
  <si>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</si>
  <si>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</si>
  <si>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</si>
  <si>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</si>
  <si>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</si>
  <si>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</si>
  <si>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</si>
  <si>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</si>
  <si>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</si>
  <si>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</si>
  <si>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</si>
  <si>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</si>
  <si>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</si>
  <si>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</si>
  <si>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</si>
  <si>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Graduation Rates</t>
  </si>
  <si>
    <t>Four Year</t>
  </si>
  <si>
    <t>Initial Cohort</t>
  </si>
  <si>
    <t>Current Cohort</t>
  </si>
  <si>
    <t>B402</t>
  </si>
  <si>
    <t>Recipients of a Subsidized Stafford Loan who did not receive a Pell Grant</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</si>
  <si>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</si>
  <si>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</si>
  <si>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</si>
  <si>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</si>
  <si>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</si>
  <si>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</si>
  <si>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</si>
  <si>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</si>
  <si>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</si>
  <si>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</si>
  <si>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</si>
  <si>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</si>
  <si>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</si>
  <si>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</si>
  <si>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</si>
  <si>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</si>
  <si>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</si>
  <si>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</si>
  <si>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</si>
  <si>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</si>
  <si>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</si>
  <si>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</si>
  <si>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</si>
  <si>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</si>
  <si>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</si>
  <si>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</si>
  <si>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</si>
  <si>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</si>
  <si>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</si>
  <si>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</si>
  <si>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</si>
  <si>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</si>
  <si>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</si>
  <si>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</si>
  <si>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</si>
  <si>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</si>
  <si>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Whole Number or Round to Nearest Tenths</t>
  </si>
  <si>
    <t>B430</t>
  </si>
  <si>
    <t>B431</t>
  </si>
  <si>
    <t>B432</t>
  </si>
  <si>
    <t>B501</t>
  </si>
  <si>
    <t>Previous Cohort</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</si>
  <si>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</si>
  <si>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</si>
  <si>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</si>
  <si>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</si>
  <si>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</si>
  <si>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</si>
  <si>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</si>
  <si>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</si>
  <si>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</si>
  <si>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</si>
  <si>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</si>
  <si>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</si>
  <si>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</si>
  <si>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</si>
  <si>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</si>
  <si>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</si>
  <si>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</si>
  <si>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</si>
  <si>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</si>
  <si>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</si>
  <si>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</si>
  <si>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</si>
  <si>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</si>
  <si>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</si>
  <si>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</si>
  <si>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</si>
  <si>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</si>
  <si>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</si>
  <si>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</si>
  <si>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</si>
  <si>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</si>
  <si>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B1201</t>
  </si>
  <si>
    <t>2021 Cohort</t>
  </si>
  <si>
    <t>Two Year</t>
  </si>
  <si>
    <t>B1202</t>
  </si>
  <si>
    <t>2020 Cohort</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</si>
  <si>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</si>
  <si>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</si>
  <si>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</si>
  <si>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</si>
  <si>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</si>
  <si>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</si>
  <si>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</si>
  <si>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</si>
  <si>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</si>
  <si>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</si>
  <si>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</si>
  <si>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</si>
  <si>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</si>
  <si>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</si>
  <si>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</si>
  <si>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</si>
  <si>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</si>
  <si>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</si>
  <si>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</si>
  <si>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</si>
  <si>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</si>
  <si>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</si>
  <si>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</si>
  <si>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</si>
  <si>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</si>
  <si>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</si>
  <si>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</si>
  <si>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</si>
  <si>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Retention Rates</t>
  </si>
  <si>
    <t>First-time first-year</t>
  </si>
  <si>
    <t>C101</t>
  </si>
  <si>
    <t>Total first-time, first-year men who applied</t>
  </si>
  <si>
    <t>First-Time, First-Year Admission</t>
  </si>
  <si>
    <t>Applications</t>
  </si>
  <si>
    <t>Applied</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</si>
  <si>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</si>
  <si>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</si>
  <si>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</si>
  <si>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</si>
  <si>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</si>
  <si>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</si>
  <si>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</si>
  <si>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</si>
  <si>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</si>
  <si>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</si>
  <si>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</si>
  <si>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</si>
  <si>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</si>
  <si>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</si>
  <si>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</si>
  <si>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</si>
  <si>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</si>
  <si>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</si>
  <si>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</si>
  <si>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</si>
  <si>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</si>
  <si>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</si>
  <si>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</si>
  <si>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</si>
  <si>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</si>
  <si>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</si>
  <si>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</si>
  <si>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</si>
  <si>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</si>
  <si>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</si>
  <si>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</si>
  <si>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</si>
  <si>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</si>
  <si>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Total first-time, first-year students who applied</t>
  </si>
  <si>
    <t>C118</t>
  </si>
  <si>
    <t>Total first-time, first-year students who were admitted</t>
  </si>
  <si>
    <t>C119</t>
  </si>
  <si>
    <t>Total first-time, first-year students who enrolled</t>
  </si>
  <si>
    <t>C120</t>
  </si>
  <si>
    <t>Total first-time, first-year who applied</t>
  </si>
  <si>
    <t>In-State</t>
  </si>
  <si>
    <t>C121</t>
  </si>
  <si>
    <t>Total first-time, first-year who were admitted</t>
  </si>
  <si>
    <t>C122</t>
  </si>
  <si>
    <t>Total first-time, first-year who enrolled</t>
  </si>
  <si>
    <t>C123</t>
  </si>
  <si>
    <t>Out-of-State</t>
  </si>
  <si>
    <t>C124</t>
  </si>
  <si>
    <t>C125</t>
  </si>
  <si>
    <t>C126</t>
  </si>
  <si>
    <t>International</t>
  </si>
  <si>
    <t>C127</t>
  </si>
  <si>
    <t>C128</t>
  </si>
  <si>
    <t>C129</t>
  </si>
  <si>
    <t>C130</t>
  </si>
  <si>
    <t>C131</t>
  </si>
  <si>
    <t>C201</t>
  </si>
  <si>
    <t>Do you have a policy of placing students on a waiting list?</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</si>
  <si>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</si>
  <si>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</si>
  <si>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</si>
  <si>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</si>
  <si>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</si>
  <si>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</si>
  <si>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</si>
  <si>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</si>
  <si>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</si>
  <si>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</si>
  <si>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</si>
  <si>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N</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</si>
  <si>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</si>
  <si>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</si>
  <si>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</si>
  <si>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</si>
  <si>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</si>
  <si>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</si>
  <si>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</si>
  <si>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</si>
  <si>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</si>
  <si>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</si>
  <si>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</si>
  <si>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</si>
  <si>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</si>
  <si>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</si>
  <si>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</si>
  <si>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</si>
  <si>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</si>
  <si>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</si>
  <si>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</si>
  <si>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</si>
  <si>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</si>
  <si>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High School Units Required</t>
  </si>
  <si>
    <t>Carnegie units</t>
  </si>
  <si>
    <t>C502</t>
  </si>
  <si>
    <t>English</t>
  </si>
  <si>
    <t>C503</t>
  </si>
  <si>
    <t>Mathematics</t>
  </si>
  <si>
    <t>C504</t>
  </si>
  <si>
    <t>Science</t>
  </si>
  <si>
    <t>C505</t>
  </si>
  <si>
    <t xml:space="preserve">    Of these, units that must be lab</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</si>
  <si>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</si>
  <si>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</si>
  <si>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</si>
  <si>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</si>
  <si>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</si>
  <si>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</si>
  <si>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</si>
  <si>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</si>
  <si>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</si>
  <si>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</si>
  <si>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</si>
  <si>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</si>
  <si>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</si>
  <si>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</si>
  <si>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</si>
  <si>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High School Units Recommended</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</si>
  <si>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</si>
  <si>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</si>
  <si>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</si>
  <si>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</si>
  <si>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</si>
  <si>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</si>
  <si>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</si>
  <si>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</si>
  <si>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</si>
  <si>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</si>
  <si>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</si>
  <si>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</si>
  <si>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</si>
  <si>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</si>
  <si>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</si>
  <si>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</si>
  <si>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</si>
  <si>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</si>
  <si>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</si>
  <si>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</si>
  <si>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</si>
  <si>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Very Important</t>
  </si>
  <si>
    <t>Important</t>
  </si>
  <si>
    <t>Considered</t>
  </si>
  <si>
    <t>Not Considered</t>
  </si>
  <si>
    <t>C701</t>
  </si>
  <si>
    <t>Rigor of secondary school record</t>
  </si>
  <si>
    <t>Academic Factors</t>
  </si>
  <si>
    <t>C702</t>
  </si>
  <si>
    <t>Class rank</t>
  </si>
  <si>
    <t xml:space="preserve">Not considered for admission, even if submitted </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</si>
  <si>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</si>
  <si>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</si>
  <si>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</si>
  <si>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</si>
  <si>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</si>
  <si>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</si>
  <si>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</si>
  <si>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</si>
  <si>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</si>
  <si>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</si>
  <si>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</si>
  <si>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</si>
  <si>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</si>
  <si>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</si>
  <si>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</si>
  <si>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</si>
  <si>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</si>
  <si>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</si>
  <si>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</si>
  <si>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</si>
  <si>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</si>
  <si>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</si>
  <si>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</si>
  <si>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</si>
  <si>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</si>
  <si>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</si>
  <si>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</si>
  <si>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</si>
  <si>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</si>
  <si>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</si>
  <si>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</si>
  <si>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</si>
  <si>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</si>
  <si>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</si>
  <si>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</si>
  <si>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</si>
  <si>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</si>
  <si>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Required to be considered for admission</t>
  </si>
  <si>
    <t>Required for some</t>
  </si>
  <si>
    <t>Recommended</t>
  </si>
  <si>
    <t>Not required for admission, but considered if submitted</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</si>
  <si>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</si>
  <si>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</si>
  <si>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</si>
  <si>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</si>
  <si>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</si>
  <si>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</si>
  <si>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</si>
  <si>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</si>
  <si>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</si>
  <si>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</si>
  <si>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</si>
  <si>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</si>
  <si>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</si>
  <si>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</si>
  <si>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</si>
  <si>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</si>
  <si>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</si>
  <si>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</si>
  <si>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</si>
  <si>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</si>
  <si>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</si>
  <si>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</si>
  <si>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</si>
  <si>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</si>
  <si>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</si>
  <si>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</si>
  <si>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</si>
  <si>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</si>
  <si>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</si>
  <si>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</si>
  <si>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</si>
  <si>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</si>
  <si>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</si>
  <si>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</si>
  <si>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</si>
  <si>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</si>
  <si>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</si>
  <si>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</si>
  <si>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</si>
  <si>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</si>
  <si>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</si>
  <si>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</si>
  <si>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</si>
  <si>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</si>
  <si>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</si>
  <si>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</si>
  <si>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</si>
  <si>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</si>
  <si>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</si>
  <si>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</si>
  <si>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</si>
  <si>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</si>
  <si>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</si>
  <si>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</si>
  <si>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</si>
  <si>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</si>
  <si>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</si>
  <si>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</si>
  <si>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</si>
  <si>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</si>
  <si>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</si>
  <si>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</si>
  <si>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</si>
  <si>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</si>
  <si>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</si>
  <si>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</si>
  <si>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</si>
  <si>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</si>
  <si>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</si>
  <si>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</si>
  <si>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</si>
  <si>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</si>
  <si>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</si>
  <si>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</si>
  <si>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</si>
  <si>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</si>
  <si>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</si>
  <si>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</si>
  <si>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</si>
  <si>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</si>
  <si>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</si>
  <si>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</si>
  <si>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</si>
  <si>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</si>
  <si>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</si>
  <si>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</si>
  <si>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</si>
  <si>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</si>
  <si>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</si>
  <si>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</si>
  <si>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</si>
  <si>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</si>
  <si>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</si>
  <si>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</si>
  <si>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</si>
  <si>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</si>
  <si>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</si>
  <si>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</si>
  <si>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</si>
  <si>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</si>
  <si>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</si>
  <si>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</si>
  <si>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</si>
  <si>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</si>
  <si>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</si>
  <si>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</si>
  <si>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</si>
  <si>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</si>
  <si>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</si>
  <si>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</si>
  <si>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</si>
  <si>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</si>
  <si>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</si>
  <si>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</si>
  <si>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</si>
  <si>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</si>
  <si>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</si>
  <si>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</si>
  <si>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</si>
  <si>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</si>
  <si>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</si>
  <si>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</si>
  <si>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</si>
  <si>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</si>
  <si>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</si>
  <si>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</si>
  <si>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</si>
  <si>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</si>
  <si>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</si>
  <si>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</si>
  <si>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</si>
  <si>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</si>
  <si>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</si>
  <si>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</si>
  <si>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</si>
  <si>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</si>
  <si>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</si>
  <si>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</si>
  <si>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</si>
  <si>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</si>
  <si>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</si>
  <si>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</si>
  <si>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</si>
  <si>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</si>
  <si>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</si>
  <si>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</si>
  <si>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</si>
  <si>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</si>
  <si>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</si>
  <si>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</si>
  <si>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</si>
  <si>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</si>
  <si>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</si>
  <si>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</si>
  <si>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</si>
  <si>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</si>
  <si>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</si>
  <si>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</si>
  <si>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</si>
  <si>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</si>
  <si>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</si>
  <si>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</si>
  <si>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</si>
  <si>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</si>
  <si>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</si>
  <si>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</si>
  <si>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</si>
  <si>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</si>
  <si>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</si>
  <si>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</si>
  <si>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</si>
  <si>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</si>
  <si>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</si>
  <si>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</si>
  <si>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</si>
  <si>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</si>
  <si>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</si>
  <si>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</si>
  <si>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</si>
  <si>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</si>
  <si>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</si>
  <si>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</si>
  <si>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</si>
  <si>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</si>
  <si>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</si>
  <si>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</si>
  <si>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</si>
  <si>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</si>
  <si>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</si>
  <si>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</si>
  <si>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</si>
  <si>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</si>
  <si>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</si>
  <si>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</si>
  <si>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</si>
  <si>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</si>
  <si>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</si>
  <si>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</si>
  <si>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Percent of total first-time, first-year students who submitted high school class rank:</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</si>
  <si>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</si>
  <si>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</si>
  <si>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</si>
  <si>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</si>
  <si>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</si>
  <si>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</si>
  <si>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</si>
  <si>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</si>
  <si>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</si>
  <si>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</si>
  <si>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</si>
  <si>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</si>
  <si>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</si>
  <si>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</si>
  <si>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</si>
  <si>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</si>
  <si>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</si>
  <si>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</si>
  <si>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</si>
  <si>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</si>
  <si>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</si>
  <si>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</si>
  <si>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</si>
  <si>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</si>
  <si>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</si>
  <si>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</si>
  <si>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</si>
  <si>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</si>
  <si>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</si>
  <si>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</si>
  <si>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</si>
  <si>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</si>
  <si>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</si>
  <si>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</si>
  <si>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</si>
  <si>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</si>
  <si>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</si>
  <si>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</si>
  <si>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</si>
  <si>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</si>
  <si>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</si>
  <si>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</si>
  <si>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Whole Number or Round to Nearest Hundredths</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</si>
  <si>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</si>
  <si>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</si>
  <si>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</si>
  <si>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</si>
  <si>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</si>
  <si>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</si>
  <si>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</si>
  <si>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</si>
  <si>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C1303</t>
  </si>
  <si>
    <t>Can it be waived for applicants with financial need?</t>
  </si>
  <si>
    <t>C1304</t>
  </si>
  <si>
    <t>Same fee</t>
  </si>
  <si>
    <t>C1305</t>
  </si>
  <si>
    <t>Free</t>
  </si>
  <si>
    <t>C1306</t>
  </si>
  <si>
    <t>Reduced</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</si>
  <si>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</si>
  <si>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</si>
  <si>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</si>
  <si>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</si>
  <si>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</si>
  <si>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</si>
  <si>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</si>
  <si>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</si>
  <si>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</si>
  <si>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</si>
  <si>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</si>
  <si>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</si>
  <si>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</si>
  <si>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</si>
  <si>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MM-DD</t>
  </si>
  <si>
    <t>C1603</t>
  </si>
  <si>
    <t xml:space="preserve">Yes, by:  </t>
  </si>
  <si>
    <t>C1604</t>
  </si>
  <si>
    <t>Date</t>
  </si>
  <si>
    <t>C1605</t>
  </si>
  <si>
    <t xml:space="preserve">Yes, other:  </t>
  </si>
  <si>
    <t>C1606</t>
  </si>
  <si>
    <t>Other Date</t>
  </si>
  <si>
    <t>Must reply by:</t>
  </si>
  <si>
    <t>C1701</t>
  </si>
  <si>
    <t>Reply Policy</t>
  </si>
  <si>
    <t>C1702</t>
  </si>
  <si>
    <t>No set Date</t>
  </si>
  <si>
    <t>C1703</t>
  </si>
  <si>
    <t>Must reply by May 1st or within</t>
  </si>
  <si>
    <t>C1704</t>
  </si>
  <si>
    <t>Other</t>
  </si>
  <si>
    <t>C1705</t>
  </si>
  <si>
    <t>C1706</t>
  </si>
  <si>
    <t xml:space="preserve">Deadline for housing deposit (MMDD): </t>
  </si>
  <si>
    <t>Housing Deposit</t>
  </si>
  <si>
    <t>C1707</t>
  </si>
  <si>
    <t>Amount of housing deposit:</t>
  </si>
  <si>
    <t>C1708</t>
  </si>
  <si>
    <t>Yes, in full</t>
  </si>
  <si>
    <t>C1709</t>
  </si>
  <si>
    <t>Yes, in part</t>
  </si>
  <si>
    <t>C1710</t>
  </si>
  <si>
    <t>No</t>
  </si>
  <si>
    <t>C1801</t>
  </si>
  <si>
    <t>Does your institution allow students to postpone enrollment after admission?</t>
  </si>
  <si>
    <t>C1802</t>
  </si>
  <si>
    <t>If yes, maximum period of postponement:</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</si>
  <si>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</si>
  <si>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</si>
  <si>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</si>
  <si>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</si>
  <si>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</si>
  <si>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</si>
  <si>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</si>
  <si>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</si>
  <si>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</si>
  <si>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</si>
  <si>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</si>
  <si>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</si>
  <si>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</si>
  <si>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</si>
  <si>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</si>
  <si>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</si>
  <si>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Number of applicants admitted under early decision plan</t>
  </si>
  <si>
    <t>C2107</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</si>
  <si>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</si>
  <si>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</si>
  <si>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</si>
  <si>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</si>
  <si>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</si>
  <si>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</si>
  <si>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</si>
  <si>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</si>
  <si>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</si>
  <si>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</si>
  <si>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</si>
  <si>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</si>
  <si>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Transfer Admission</t>
  </si>
  <si>
    <t>Fall Applicants</t>
  </si>
  <si>
    <t>Transfer</t>
  </si>
  <si>
    <t>D102</t>
  </si>
  <si>
    <t>If yes, may transfer students earn advanced standing credit by transferring credits earned from course work completed at other colleges/universities?</t>
  </si>
  <si>
    <t>D201</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</si>
  <si>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</si>
  <si>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</si>
  <si>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</si>
  <si>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</si>
  <si>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</si>
  <si>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</si>
  <si>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</si>
  <si>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</si>
  <si>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</si>
  <si>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</si>
  <si>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</si>
  <si>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</si>
  <si>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</si>
  <si>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</si>
  <si>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</si>
  <si>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</si>
  <si>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</si>
  <si>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</si>
  <si>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</si>
  <si>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</si>
  <si>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</si>
  <si>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</si>
  <si>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</si>
  <si>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</si>
  <si>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Must a transfer applicant have a minimum number of credits completed or else must apply as an entering first-year student?</t>
  </si>
  <si>
    <t>Min Credits</t>
  </si>
  <si>
    <t>D402</t>
  </si>
  <si>
    <t>Transfer Credit Policies</t>
  </si>
  <si>
    <t>D403</t>
  </si>
  <si>
    <t>Unit Type</t>
  </si>
  <si>
    <t>Credits</t>
  </si>
  <si>
    <t>Required of All</t>
  </si>
  <si>
    <t>Recommended of All</t>
  </si>
  <si>
    <t>Recommended of Some</t>
  </si>
  <si>
    <t>Required of Some</t>
  </si>
  <si>
    <t>Not Required</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</si>
  <si>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</si>
  <si>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</si>
  <si>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</si>
  <si>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</si>
  <si>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</si>
  <si>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</si>
  <si>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</si>
  <si>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</si>
  <si>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</si>
  <si>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</si>
  <si>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</si>
  <si>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</si>
  <si>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</si>
  <si>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Round to Nearest Hundredths</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</si>
  <si>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</si>
  <si>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</si>
  <si>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</si>
  <si>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</si>
  <si>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</si>
  <si>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</si>
  <si>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</si>
  <si>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</si>
  <si>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</si>
  <si>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</si>
  <si>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</si>
  <si>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</si>
  <si>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</si>
  <si>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</si>
  <si>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</si>
  <si>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</si>
  <si>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</si>
  <si>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</si>
  <si>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</si>
  <si>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</si>
  <si>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</si>
  <si>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</si>
  <si>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</si>
  <si>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</si>
  <si>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</si>
  <si>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</si>
  <si>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</si>
  <si>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</si>
  <si>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</si>
  <si>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</si>
  <si>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</si>
  <si>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Min Grade</t>
  </si>
  <si>
    <t>D1301</t>
  </si>
  <si>
    <t>Max Credits from Two-Year</t>
  </si>
  <si>
    <t>D1302</t>
  </si>
  <si>
    <t>D1401</t>
  </si>
  <si>
    <t>Max Credits from Four-Year</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</si>
  <si>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</si>
  <si>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</si>
  <si>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</si>
  <si>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</si>
  <si>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</si>
  <si>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</si>
  <si>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</si>
  <si>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</si>
  <si>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</si>
  <si>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</si>
  <si>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 Credits</t>
  </si>
  <si>
    <t>D1802</t>
  </si>
  <si>
    <t>College Level Examination Program (CLEP)</t>
  </si>
  <si>
    <t>D1803</t>
  </si>
  <si>
    <t>DANTES Subject Standardized Tests (DSST)</t>
  </si>
  <si>
    <t>D1901</t>
  </si>
  <si>
    <t>ACE Evaluated</t>
  </si>
  <si>
    <t>D1902</t>
  </si>
  <si>
    <t>D2001</t>
  </si>
  <si>
    <t>DoD Supported</t>
  </si>
  <si>
    <t>D2002</t>
  </si>
  <si>
    <t>D2101</t>
  </si>
  <si>
    <t>Are the military/veteran credit transfer policies published on your website?</t>
  </si>
  <si>
    <t>Military Service</t>
  </si>
  <si>
    <t>D2102</t>
  </si>
  <si>
    <t>If yes, please provide the URL where the policy can be located:</t>
  </si>
  <si>
    <t>https://www.veterans.vt.edu/students/studentresources/transfercredit.html</t>
  </si>
  <si>
    <t>D2202</t>
  </si>
  <si>
    <t>Describe other military/veteran transfer credit policies unique to your institution:</t>
  </si>
  <si>
    <t>Each college/department may have individual policies
 regarding military credit, and may choose to accept it or not at their discretion. Undergraduate applicants desiring credit for military training should contact the transfer coordinator in the college to which they are applying 
to find out specific policies and details.</t>
  </si>
  <si>
    <t>E101</t>
  </si>
  <si>
    <t>Accelerated program</t>
  </si>
  <si>
    <t>Academic Offerings and Policies</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</si>
  <si>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</si>
  <si>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</si>
  <si>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</si>
  <si>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</si>
  <si>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</si>
  <si>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</si>
  <si>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</si>
  <si>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</si>
  <si>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</si>
  <si>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</si>
  <si>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</si>
  <si>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</si>
  <si>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</si>
  <si>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</si>
  <si>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</si>
  <si>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</si>
  <si>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</si>
  <si>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</si>
  <si>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</si>
  <si>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</si>
  <si>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</si>
  <si>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</si>
  <si>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</si>
  <si>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</si>
  <si>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</si>
  <si>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</si>
  <si>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</si>
  <si>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</si>
  <si>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</si>
  <si>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</si>
  <si>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</si>
  <si>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</si>
  <si>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</si>
  <si>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</si>
  <si>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</si>
  <si>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</si>
  <si>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</si>
  <si>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</si>
  <si>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</si>
  <si>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</si>
  <si>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</si>
  <si>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</si>
  <si>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</si>
  <si>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</si>
  <si>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</si>
  <si>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</si>
  <si>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</si>
  <si>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</si>
  <si>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</si>
  <si>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</si>
  <si>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</si>
  <si>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</si>
  <si>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</si>
  <si>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</si>
  <si>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</si>
  <si>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</si>
  <si>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</si>
  <si>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</si>
  <si>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</si>
  <si>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</si>
  <si>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</si>
  <si>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</si>
  <si>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</si>
  <si>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</si>
  <si>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Student Life</t>
  </si>
  <si>
    <t>Percent Participating</t>
  </si>
  <si>
    <t>Degree-Seeking</t>
  </si>
  <si>
    <t>Nearest 1%</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</si>
  <si>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</si>
  <si>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</si>
  <si>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</si>
  <si>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</si>
  <si>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</si>
  <si>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</si>
  <si>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</si>
  <si>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</si>
  <si>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</si>
  <si>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</si>
  <si>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</si>
  <si>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</si>
  <si>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</si>
  <si>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</si>
  <si>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</si>
  <si>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</si>
  <si>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</si>
  <si>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</si>
  <si>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</si>
  <si>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</si>
  <si>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</si>
  <si>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</si>
  <si>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</si>
  <si>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</si>
  <si>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</si>
  <si>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</si>
  <si>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</si>
  <si>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</si>
  <si>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</si>
  <si>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</si>
  <si>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</si>
  <si>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</si>
  <si>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</si>
  <si>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</si>
  <si>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</si>
  <si>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</si>
  <si>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</si>
  <si>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</si>
  <si>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</si>
  <si>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</si>
  <si>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</si>
  <si>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</si>
  <si>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</si>
  <si>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</si>
  <si>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</si>
  <si>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</si>
  <si>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</si>
  <si>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</si>
  <si>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</si>
  <si>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</si>
  <si>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</si>
  <si>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</si>
  <si>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</si>
  <si>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</si>
  <si>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</si>
  <si>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</si>
  <si>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</si>
  <si>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</si>
  <si>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</si>
  <si>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Marine Option 
(for Naval ROTC)</t>
  </si>
  <si>
    <t>ROTC</t>
  </si>
  <si>
    <t>Army</t>
  </si>
  <si>
    <t>F302</t>
  </si>
  <si>
    <t>On Campus</t>
  </si>
  <si>
    <t>F303</t>
  </si>
  <si>
    <t>At Cooperating Institution</t>
  </si>
  <si>
    <t>F304</t>
  </si>
  <si>
    <t>Name of Cooperating Institution</t>
  </si>
  <si>
    <t>F305</t>
  </si>
  <si>
    <t>F306</t>
  </si>
  <si>
    <t>F307</t>
  </si>
  <si>
    <t>F308</t>
  </si>
  <si>
    <t>F309</t>
  </si>
  <si>
    <t>F310</t>
  </si>
  <si>
    <t>F311</t>
  </si>
  <si>
    <t>F312</t>
  </si>
  <si>
    <t>F401</t>
  </si>
  <si>
    <t>Coed dorms</t>
  </si>
  <si>
    <t>Housing</t>
  </si>
  <si>
    <t>F402</t>
  </si>
  <si>
    <t>Men's dorms</t>
  </si>
  <si>
    <t>F403</t>
  </si>
  <si>
    <t>Women's dorms</t>
  </si>
  <si>
    <t>F404</t>
  </si>
  <si>
    <t>Apartments for married students</t>
  </si>
  <si>
    <t>F405</t>
  </si>
  <si>
    <t>Apartments for single students</t>
  </si>
  <si>
    <t>F406</t>
  </si>
  <si>
    <t>Special housing for disabled students</t>
  </si>
  <si>
    <t>F407</t>
  </si>
  <si>
    <t>Special housing for international students</t>
  </si>
  <si>
    <t>F408</t>
  </si>
  <si>
    <t>Fraternity/sorority housing</t>
  </si>
  <si>
    <t>F409</t>
  </si>
  <si>
    <t>Cooperative housing</t>
  </si>
  <si>
    <t>F410</t>
  </si>
  <si>
    <t>Theme housing</t>
  </si>
  <si>
    <t>F411</t>
  </si>
  <si>
    <t>Wellness housing</t>
  </si>
  <si>
    <t>F412</t>
  </si>
  <si>
    <t>Living Learning Communities</t>
  </si>
  <si>
    <t>F413</t>
  </si>
  <si>
    <t>Other housing options (specify):</t>
  </si>
  <si>
    <t>G001</t>
  </si>
  <si>
    <t>Please provide the URL of your institution’s net price calculator:</t>
  </si>
  <si>
    <t>https://tcc.ruffalonl.com/Virginia%20Polytechnic%20Institute%20and%20State%20Universit/Freshman-Students</t>
  </si>
  <si>
    <t>Annual Expenses</t>
  </si>
  <si>
    <t>Information</t>
  </si>
  <si>
    <t>G002</t>
  </si>
  <si>
    <t>If your institution's 2025-2026 academic year costs of attendance are not available at this time please respond.</t>
  </si>
  <si>
    <t>G003</t>
  </si>
  <si>
    <t>Please provide an approximate date (i.e., month/day) when your institution's final 2025-2026 academic year costs of attendance will be available:</t>
  </si>
  <si>
    <t>G101</t>
  </si>
  <si>
    <t>Tuition</t>
  </si>
  <si>
    <t>Private Tuition</t>
  </si>
  <si>
    <t>Undergraduate</t>
  </si>
  <si>
    <t>First-year</t>
  </si>
  <si>
    <t>Nearest $1</t>
  </si>
  <si>
    <t>G102</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</si>
  <si>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</si>
  <si>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</si>
  <si>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</si>
  <si>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</si>
  <si>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</si>
  <si>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</si>
  <si>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</si>
  <si>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</si>
  <si>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</si>
  <si>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</si>
  <si>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</si>
  <si>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</si>
  <si>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</si>
  <si>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</si>
  <si>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</si>
  <si>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</si>
  <si>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</si>
  <si>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</si>
  <si>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</si>
  <si>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</si>
  <si>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</si>
  <si>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</si>
  <si>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</si>
  <si>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</si>
  <si>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</si>
  <si>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</si>
  <si>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</si>
  <si>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</si>
  <si>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</si>
  <si>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</si>
  <si>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</si>
  <si>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</si>
  <si>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</si>
  <si>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</si>
  <si>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</si>
  <si>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</si>
  <si>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</si>
  <si>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Do tuition and fees vary by year of study (e.g., sophomore, junior, senior)?</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</si>
  <si>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</si>
  <si>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</si>
  <si>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</si>
  <si>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</si>
  <si>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</si>
  <si>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</si>
  <si>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</si>
  <si>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Estimated Expenses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</si>
  <si>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</si>
  <si>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</si>
  <si>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</si>
  <si>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</si>
  <si>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</si>
  <si>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</si>
  <si>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</si>
  <si>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</si>
  <si>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</si>
  <si>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</si>
  <si>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</si>
  <si>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</si>
  <si>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</si>
  <si>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</si>
  <si>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</si>
  <si>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</si>
  <si>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</si>
  <si>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</si>
  <si>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</si>
  <si>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</si>
  <si>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</si>
  <si>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</si>
  <si>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</si>
  <si>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</si>
  <si>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</si>
  <si>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</si>
  <si>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</si>
  <si>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</si>
  <si>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</si>
  <si>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</si>
  <si>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</si>
  <si>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</si>
  <si>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</si>
  <si>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</si>
  <si>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</si>
  <si>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2024-2025</t>
  </si>
  <si>
    <t>Financial Aid</t>
  </si>
  <si>
    <t>Reporting Year</t>
  </si>
  <si>
    <t>H102</t>
  </si>
  <si>
    <r>
      <t xml:space="preserve">2023-2024 </t>
    </r>
    <r>
      <rPr>
        <b/>
        <sz val="11"/>
        <color theme="1"/>
        <rFont val="Aptos Narrow"/>
        <family val="2"/>
        <scheme val="minor"/>
      </rPr>
      <t>Final</t>
    </r>
  </si>
  <si>
    <t>H103</t>
  </si>
  <si>
    <t>Federal methodology (FM)</t>
  </si>
  <si>
    <t>Methodology</t>
  </si>
  <si>
    <t>H104</t>
  </si>
  <si>
    <t>Institutional methodology (IM)</t>
  </si>
  <si>
    <t>H105</t>
  </si>
  <si>
    <t>Both FM and IM</t>
  </si>
  <si>
    <t>Scholarships/Grants</t>
  </si>
  <si>
    <t>H106</t>
  </si>
  <si>
    <t>Federal</t>
  </si>
  <si>
    <t>Need-based Aid Awarded</t>
  </si>
  <si>
    <t>H107</t>
  </si>
  <si>
    <r>
      <rPr>
        <b/>
        <sz val="11"/>
        <color theme="1"/>
        <rFont val="Aptos Narrow"/>
        <family val="2"/>
        <scheme val="minor"/>
      </rPr>
      <t>State</t>
    </r>
    <r>
      <rPr>
        <sz val="11"/>
        <color theme="1"/>
        <rFont val="Aptos Narrow"/>
        <family val="2"/>
        <scheme val="minor"/>
      </rPr>
      <t xml:space="preserve"> all states, not only the state in which your institution is located</t>
    </r>
  </si>
  <si>
    <t>H108</t>
  </si>
  <si>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</si>
  <si>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t>H109</t>
  </si>
  <si>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</si>
  <si>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t>H110</t>
  </si>
  <si>
    <t>Total Scholarships/Grants</t>
  </si>
  <si>
    <t>Self-Help</t>
  </si>
  <si>
    <t>H111</t>
  </si>
  <si>
    <t>Student loans from all sources (excluding parent loans)</t>
  </si>
  <si>
    <t>H112</t>
  </si>
  <si>
    <t>Federal Work-Study</t>
  </si>
  <si>
    <t>H113</t>
  </si>
  <si>
    <t>State and other (e.g., institutional) work-study/employment (Note: Excludes Federal Work-Study captured above.)</t>
  </si>
  <si>
    <t>H114</t>
  </si>
  <si>
    <t>Total Self-Help</t>
  </si>
  <si>
    <t>H115</t>
  </si>
  <si>
    <t>Parent Loans</t>
  </si>
  <si>
    <t>H116</t>
  </si>
  <si>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</si>
  <si>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t>H117</t>
  </si>
  <si>
    <t>Athletic Awards</t>
  </si>
  <si>
    <t>H118</t>
  </si>
  <si>
    <t>Non-need-based Aid Awarded</t>
  </si>
  <si>
    <t>H119</t>
  </si>
  <si>
    <t>H120</t>
  </si>
  <si>
    <t>H121</t>
  </si>
  <si>
    <t>H122</t>
  </si>
  <si>
    <t>H123</t>
  </si>
  <si>
    <t>H124</t>
  </si>
  <si>
    <t>H125</t>
  </si>
  <si>
    <t>H126</t>
  </si>
  <si>
    <t>H127</t>
  </si>
  <si>
    <t>H128</t>
  </si>
  <si>
    <t>H201</t>
  </si>
  <si>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</si>
  <si>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t>Students Awarded Aid</t>
  </si>
  <si>
    <t>H202</t>
  </si>
  <si>
    <r>
      <rPr>
        <b/>
        <sz val="11"/>
        <color theme="1"/>
        <rFont val="Aptos Narrow"/>
        <family val="2"/>
        <scheme val="minor"/>
      </rPr>
      <t>B.</t>
    </r>
    <r>
      <rPr>
        <sz val="11"/>
        <color theme="1"/>
        <rFont val="Aptos Narrow"/>
        <family val="2"/>
        <scheme val="minor"/>
      </rPr>
      <t xml:space="preserve"> Number of students in line a who applied for need-based financial aid</t>
    </r>
  </si>
  <si>
    <t>H203</t>
  </si>
  <si>
    <r>
      <rPr>
        <b/>
        <sz val="11"/>
        <color theme="1"/>
        <rFont val="Aptos Narrow"/>
        <family val="2"/>
        <scheme val="minor"/>
      </rPr>
      <t>C.</t>
    </r>
    <r>
      <rPr>
        <sz val="11"/>
        <color theme="1"/>
        <rFont val="Aptos Narrow"/>
        <family val="2"/>
        <scheme val="minor"/>
      </rPr>
      <t xml:space="preserve"> Number of students in line b who were determined to have financial need</t>
    </r>
  </si>
  <si>
    <t>H204</t>
  </si>
  <si>
    <r>
      <rPr>
        <b/>
        <sz val="11"/>
        <color theme="1"/>
        <rFont val="Aptos Narrow"/>
        <family val="2"/>
        <scheme val="minor"/>
      </rPr>
      <t>D.</t>
    </r>
    <r>
      <rPr>
        <sz val="11"/>
        <color theme="1"/>
        <rFont val="Aptos Narrow"/>
        <family val="2"/>
        <scheme val="minor"/>
      </rPr>
      <t xml:space="preserve"> Number of students in line c who were awarded any financial aid</t>
    </r>
  </si>
  <si>
    <t>H205</t>
  </si>
  <si>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</si>
  <si>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t>H206</t>
  </si>
  <si>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</si>
  <si>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t>H207</t>
  </si>
  <si>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</si>
  <si>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t>H208</t>
  </si>
  <si>
    <r>
      <rPr>
        <b/>
        <sz val="11"/>
        <color rgb="FF000000"/>
        <rFont val="Aptos Narrow"/>
        <scheme val="minor"/>
      </rPr>
      <t>H.</t>
    </r>
    <r>
      <rPr>
        <sz val="11"/>
        <color rgb="FF000000"/>
        <rFont val="Aptos Narrow"/>
        <scheme val="minor"/>
      </rPr>
      <t xml:space="preserve"> Number of students in line d whose need was fully met (exclude PLUS loans, unsubsidized loans, and private alternative loans)</t>
    </r>
  </si>
  <si>
    <t>H209</t>
  </si>
  <si>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</si>
  <si>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t>H210</t>
  </si>
  <si>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</si>
  <si>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t>H211</t>
  </si>
  <si>
    <r>
      <rPr>
        <b/>
        <sz val="11"/>
        <color theme="1"/>
        <rFont val="Aptos Narrow"/>
        <family val="2"/>
        <scheme val="minor"/>
      </rPr>
      <t>K.</t>
    </r>
    <r>
      <rPr>
        <sz val="11"/>
        <color theme="1"/>
        <rFont val="Aptos Narrow"/>
        <family val="2"/>
        <scheme val="minor"/>
      </rPr>
      <t xml:space="preserve"> Average need-based scholarship and grant award of those in line e</t>
    </r>
  </si>
  <si>
    <t>H212</t>
  </si>
  <si>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</si>
  <si>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t>H213</t>
  </si>
  <si>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</si>
  <si>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t>H214</t>
  </si>
  <si>
    <t>H215</t>
  </si>
  <si>
    <t>H216</t>
  </si>
  <si>
    <t>H217</t>
  </si>
  <si>
    <t>H218</t>
  </si>
  <si>
    <t>H219</t>
  </si>
  <si>
    <t>H220</t>
  </si>
  <si>
    <t>H221</t>
  </si>
  <si>
    <r>
      <rPr>
        <b/>
        <sz val="11"/>
        <color rgb="FF000000"/>
        <rFont val="Aptos Narrow"/>
        <scheme val="minor"/>
      </rPr>
      <t xml:space="preserve">H. </t>
    </r>
    <r>
      <rPr>
        <sz val="11"/>
        <color rgb="FF000000"/>
        <rFont val="Aptos Narrow"/>
        <scheme val="minor"/>
      </rPr>
      <t>Number of students in line d whose need was fully met (exclude PLUS loans, unsubsidized loans, and private alternative loans)</t>
    </r>
  </si>
  <si>
    <t>H222</t>
  </si>
  <si>
    <t>H223</t>
  </si>
  <si>
    <t>H224</t>
  </si>
  <si>
    <t>H225</t>
  </si>
  <si>
    <t>H226</t>
  </si>
  <si>
    <t>H227</t>
  </si>
  <si>
    <t>H228</t>
  </si>
  <si>
    <t>H229</t>
  </si>
  <si>
    <t>H230</t>
  </si>
  <si>
    <t>H231</t>
  </si>
  <si>
    <t>H232</t>
  </si>
  <si>
    <t>H233</t>
  </si>
  <si>
    <t>H234</t>
  </si>
  <si>
    <t>&lt;25</t>
  </si>
  <si>
    <t>H235</t>
  </si>
  <si>
    <t>H236</t>
  </si>
  <si>
    <t>H237</t>
  </si>
  <si>
    <t>H238</t>
  </si>
  <si>
    <t>H239</t>
  </si>
  <si>
    <t>H2A01</t>
  </si>
  <si>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</si>
  <si>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t>Students Awarded Non-need-based Aid</t>
  </si>
  <si>
    <t>H2A02</t>
  </si>
  <si>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</si>
  <si>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t>H2A03</t>
  </si>
  <si>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</si>
  <si>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t>H2A04</t>
  </si>
  <si>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</si>
  <si>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t>H2A05</t>
  </si>
  <si>
    <t>H2A06</t>
  </si>
  <si>
    <t>H2A07</t>
  </si>
  <si>
    <t>H2A08</t>
  </si>
  <si>
    <t>H2A09</t>
  </si>
  <si>
    <t>H2A10</t>
  </si>
  <si>
    <t>H2A11</t>
  </si>
  <si>
    <t>H2A12</t>
  </si>
  <si>
    <t>H401</t>
  </si>
  <si>
    <t>Provide the number of students in the 2024 undergraduate class who started at your institution as first-time students and received a bachelor's degree between July 1, 2023 and June 30, 2024. Exclude students who transferred into your institution.</t>
  </si>
  <si>
    <t>Graduating Cohort</t>
  </si>
  <si>
    <t>H501</t>
  </si>
  <si>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</si>
  <si>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t>Source Type Loan</t>
  </si>
  <si>
    <t>Number in Class</t>
  </si>
  <si>
    <t>H502</t>
  </si>
  <si>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</si>
  <si>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t>H503</t>
  </si>
  <si>
    <r>
      <rPr>
        <b/>
        <sz val="11"/>
        <color theme="1"/>
        <rFont val="Aptos Narrow"/>
        <family val="2"/>
        <scheme val="minor"/>
      </rPr>
      <t>C.</t>
    </r>
    <r>
      <rPr>
        <sz val="11"/>
        <color theme="1"/>
        <rFont val="Aptos Narrow"/>
        <family val="2"/>
        <scheme val="minor"/>
      </rPr>
      <t xml:space="preserve"> Institutional loan programs.</t>
    </r>
  </si>
  <si>
    <t>H504</t>
  </si>
  <si>
    <r>
      <rPr>
        <b/>
        <sz val="11"/>
        <color theme="1"/>
        <rFont val="Aptos Narrow"/>
        <family val="2"/>
        <scheme val="minor"/>
      </rPr>
      <t>D.</t>
    </r>
    <r>
      <rPr>
        <sz val="11"/>
        <color theme="1"/>
        <rFont val="Aptos Narrow"/>
        <family val="2"/>
        <scheme val="minor"/>
      </rPr>
      <t xml:space="preserve"> State loan programs.</t>
    </r>
  </si>
  <si>
    <t>H505</t>
  </si>
  <si>
    <r>
      <rPr>
        <b/>
        <sz val="11"/>
        <color theme="1"/>
        <rFont val="Aptos Narrow"/>
        <family val="2"/>
        <scheme val="minor"/>
      </rPr>
      <t xml:space="preserve">E. </t>
    </r>
    <r>
      <rPr>
        <sz val="11"/>
        <color theme="1"/>
        <rFont val="Aptos Narrow"/>
        <family val="2"/>
        <scheme val="minor"/>
      </rPr>
      <t>Private student loans made by a bank or lender.</t>
    </r>
  </si>
  <si>
    <t>H506</t>
  </si>
  <si>
    <t>Percent of Class</t>
  </si>
  <si>
    <t>H507</t>
  </si>
  <si>
    <t>H508</t>
  </si>
  <si>
    <t>H509</t>
  </si>
  <si>
    <t>H510</t>
  </si>
  <si>
    <t>H511</t>
  </si>
  <si>
    <t>Average per Borrower</t>
  </si>
  <si>
    <t>H512</t>
  </si>
  <si>
    <t>H513</t>
  </si>
  <si>
    <t>H514</t>
  </si>
  <si>
    <t>H515</t>
  </si>
  <si>
    <t>H601</t>
  </si>
  <si>
    <t>Institutional need-based scholarship or grant aid is available</t>
  </si>
  <si>
    <t>Aid to Nonresidents</t>
  </si>
  <si>
    <t>Aid Policy</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</si>
  <si>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</si>
  <si>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</si>
  <si>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</si>
  <si>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</si>
  <si>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</si>
  <si>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</si>
  <si>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</si>
  <si>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</si>
  <si>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</si>
  <si>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Average Award</t>
  </si>
  <si>
    <t>H606</t>
  </si>
  <si>
    <t>Total dollar amount of institutional financial aid awarded to undergraduate degree-seeking nonresidents:</t>
  </si>
  <si>
    <t>Total Amount</t>
  </si>
  <si>
    <t>H7101</t>
  </si>
  <si>
    <t>Institution’s own financial aid form</t>
  </si>
  <si>
    <t>Financial Aid Forms</t>
  </si>
  <si>
    <t>Applicants</t>
  </si>
  <si>
    <t>H7102</t>
  </si>
  <si>
    <t>CSS/Financial Aid PROFILE</t>
  </si>
  <si>
    <t>H7103</t>
  </si>
  <si>
    <t>Must be resident alien without F1, F2, J1, or J2 Visa to be eligible</t>
  </si>
  <si>
    <t>H801</t>
  </si>
  <si>
    <t>FAFSA</t>
  </si>
  <si>
    <t>H802</t>
  </si>
  <si>
    <t>Institution's own financial aid form</t>
  </si>
  <si>
    <t>H803</t>
  </si>
  <si>
    <t>CSS PROFILE</t>
  </si>
  <si>
    <t>H804</t>
  </si>
  <si>
    <t>State aid form</t>
  </si>
  <si>
    <t>H805</t>
  </si>
  <si>
    <t>Noncustodial PROFILE</t>
  </si>
  <si>
    <t>H806</t>
  </si>
  <si>
    <t>Business/Farm Supplement</t>
  </si>
  <si>
    <t>H807</t>
  </si>
  <si>
    <t>H901</t>
  </si>
  <si>
    <t>Priority date for filing required financial aid forms:</t>
  </si>
  <si>
    <t>Financial Aid Deadlines</t>
  </si>
  <si>
    <t>H902</t>
  </si>
  <si>
    <t>Deadline for filing required financial aid forms:</t>
  </si>
  <si>
    <t>H903</t>
  </si>
  <si>
    <t>No deadline for filing required forms (applications processed on a rolling basis)</t>
  </si>
  <si>
    <t>H1001</t>
  </si>
  <si>
    <t xml:space="preserve">a) Students notified on or about (date): </t>
  </si>
  <si>
    <t>Financial Aid Notification</t>
  </si>
  <si>
    <t>H1002</t>
  </si>
  <si>
    <t>b) Students notified on a rolling basis:</t>
  </si>
  <si>
    <t>H1003</t>
  </si>
  <si>
    <t>If yes, starting date:</t>
  </si>
  <si>
    <t>H1101</t>
  </si>
  <si>
    <t xml:space="preserve">Students must reply by (date): </t>
  </si>
  <si>
    <t>Financial Aid Reply</t>
  </si>
  <si>
    <t>H1102</t>
  </si>
  <si>
    <t>or within____weeks of notification.</t>
  </si>
  <si>
    <t>H1201</t>
  </si>
  <si>
    <t>Federal Direct Subsidized Stafford Loans</t>
  </si>
  <si>
    <t>Aid Available</t>
  </si>
  <si>
    <t>Loans</t>
  </si>
  <si>
    <t>H1202</t>
  </si>
  <si>
    <t>Federal Direct Unsubsidized Stafford Loans</t>
  </si>
  <si>
    <t>H1203</t>
  </si>
  <si>
    <t>Federal Direct PLUS Loans</t>
  </si>
  <si>
    <t>H1204</t>
  </si>
  <si>
    <t>Federal Nursing Loans</t>
  </si>
  <si>
    <t>H1205</t>
  </si>
  <si>
    <t>State Loans</t>
  </si>
  <si>
    <t>H1206</t>
  </si>
  <si>
    <t>College/university loans from institutional funds</t>
  </si>
  <si>
    <t>H1207</t>
  </si>
  <si>
    <t>H1301</t>
  </si>
  <si>
    <t>Federal Pell Grants</t>
  </si>
  <si>
    <t>Need Based Schl Grt</t>
  </si>
  <si>
    <t>H1302</t>
  </si>
  <si>
    <t>Federal SEOG</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</si>
  <si>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</si>
  <si>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</si>
  <si>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</si>
  <si>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</si>
  <si>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</si>
  <si>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</si>
  <si>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</si>
  <si>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</si>
  <si>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</si>
  <si>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</si>
  <si>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</si>
  <si>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</si>
  <si>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</si>
  <si>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Institutional Aid</t>
  </si>
  <si>
    <t>Non-Need Based Criteria</t>
  </si>
  <si>
    <t>H1402</t>
  </si>
  <si>
    <t>Alumni affiliation</t>
  </si>
  <si>
    <t>H1403</t>
  </si>
  <si>
    <t>Art</t>
  </si>
  <si>
    <t>H1404</t>
  </si>
  <si>
    <t>Athletics</t>
  </si>
  <si>
    <t>H1405</t>
  </si>
  <si>
    <t>Job skills</t>
  </si>
  <si>
    <t>H1406</t>
  </si>
  <si>
    <t>H1407</t>
  </si>
  <si>
    <t>Leadership</t>
  </si>
  <si>
    <t>H1408</t>
  </si>
  <si>
    <t>Music/drama</t>
  </si>
  <si>
    <t>H1409</t>
  </si>
  <si>
    <t>Religious affiliation</t>
  </si>
  <si>
    <t>H1410</t>
  </si>
  <si>
    <t>State/district residency</t>
  </si>
  <si>
    <t>H1411</t>
  </si>
  <si>
    <t>Need Based Criteria</t>
  </si>
  <si>
    <t>H1412</t>
  </si>
  <si>
    <t>H1413</t>
  </si>
  <si>
    <t>H1414</t>
  </si>
  <si>
    <t>H1415</t>
  </si>
  <si>
    <t>H1416</t>
  </si>
  <si>
    <t>H1417</t>
  </si>
  <si>
    <t>H1418</t>
  </si>
  <si>
    <t>H1419</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</si>
  <si>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</si>
  <si>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</si>
  <si>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</si>
  <si>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A. Total number of instructional faculty</t>
  </si>
  <si>
    <t>Instructional Faculty And Class Size</t>
  </si>
  <si>
    <t>Instructional Faculty</t>
  </si>
  <si>
    <t>Faculty</t>
  </si>
  <si>
    <t>I102</t>
  </si>
  <si>
    <t>B. Total number who are members of minority groups</t>
  </si>
  <si>
    <t>I103</t>
  </si>
  <si>
    <t>C. Total number who are women</t>
  </si>
  <si>
    <t>I104</t>
  </si>
  <si>
    <t>D. Total number who are men</t>
  </si>
  <si>
    <t>I105</t>
  </si>
  <si>
    <t>E. Total number who are nonresidents (international)</t>
  </si>
  <si>
    <t>I106</t>
  </si>
  <si>
    <t>F. Total number with doctorate, or other terminal degree</t>
  </si>
  <si>
    <t>I107</t>
  </si>
  <si>
    <t>G. Total number whose highest degree is a master’s but not a terminal master’s</t>
  </si>
  <si>
    <t>I108</t>
  </si>
  <si>
    <t>H. Total number whose highest degree is a bachelor’s</t>
  </si>
  <si>
    <t>I109</t>
  </si>
  <si>
    <t>I. Total number whose highest degree is unknown or other (Note: Items f, g, h, and i must sum up to item a.)</t>
  </si>
  <si>
    <t>I110</t>
  </si>
  <si>
    <t>J. Total number in stand-alone graduate/professional programs in which faculty teach virtually only graduate-level students</t>
  </si>
  <si>
    <t>I111</t>
  </si>
  <si>
    <t>Part-Time</t>
  </si>
  <si>
    <t>I112</t>
  </si>
  <si>
    <t>I113</t>
  </si>
  <si>
    <t>I114</t>
  </si>
  <si>
    <t>I115</t>
  </si>
  <si>
    <t>I116</t>
  </si>
  <si>
    <t>I117</t>
  </si>
  <si>
    <t>I118</t>
  </si>
  <si>
    <t>I119</t>
  </si>
  <si>
    <t>I120</t>
  </si>
  <si>
    <t>I121</t>
  </si>
  <si>
    <t>I122</t>
  </si>
  <si>
    <t>I123</t>
  </si>
  <si>
    <t>I124</t>
  </si>
  <si>
    <t>I125</t>
  </si>
  <si>
    <t>I126</t>
  </si>
  <si>
    <t>I127</t>
  </si>
  <si>
    <t>I128</t>
  </si>
  <si>
    <t>I129</t>
  </si>
  <si>
    <t>I130</t>
  </si>
  <si>
    <t>I201</t>
  </si>
  <si>
    <t xml:space="preserve">Fall 2024 Student to Faculty ratio: </t>
  </si>
  <si>
    <t>1 to 17</t>
  </si>
  <si>
    <t>Student to Faculty Ratio</t>
  </si>
  <si>
    <t>I202</t>
  </si>
  <si>
    <t>based on ____  students</t>
  </si>
  <si>
    <t>I203</t>
  </si>
  <si>
    <t>and ____ faculty</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</si>
  <si>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</si>
  <si>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</si>
  <si>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</si>
  <si>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</si>
  <si>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</si>
  <si>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</si>
  <si>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</si>
  <si>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</si>
  <si>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</si>
  <si>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</si>
  <si>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</si>
  <si>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</si>
  <si>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</si>
  <si>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</si>
  <si>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</si>
  <si>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</si>
  <si>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</si>
  <si>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</si>
  <si>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</si>
  <si>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</si>
  <si>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</si>
  <si>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</si>
  <si>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</si>
  <si>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</si>
  <si>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</si>
  <si>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</si>
  <si>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</si>
  <si>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</si>
  <si>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Disciplinary Areas of Degrees Conferred</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</si>
  <si>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</si>
  <si>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</si>
  <si>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</si>
  <si>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</si>
  <si>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</si>
  <si>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</si>
  <si>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</si>
  <si>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</si>
  <si>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</si>
  <si>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</si>
  <si>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</si>
  <si>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</si>
  <si>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</si>
  <si>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</si>
  <si>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</si>
  <si>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</si>
  <si>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</si>
  <si>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</si>
  <si>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</si>
  <si>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</si>
  <si>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</si>
  <si>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</si>
  <si>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</si>
  <si>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</si>
  <si>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</si>
  <si>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</si>
  <si>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</si>
  <si>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</si>
  <si>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</si>
  <si>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</si>
  <si>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</si>
  <si>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</si>
  <si>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</si>
  <si>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</si>
  <si>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</si>
  <si>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</si>
  <si>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</si>
  <si>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</si>
  <si>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</si>
  <si>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</si>
  <si>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</si>
  <si>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</si>
  <si>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</si>
  <si>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</si>
  <si>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</si>
  <si>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</si>
  <si>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</si>
  <si>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</si>
  <si>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</si>
  <si>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</si>
  <si>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</si>
  <si>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</si>
  <si>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</si>
  <si>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</si>
  <si>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</si>
  <si>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</si>
  <si>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</si>
  <si>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</si>
  <si>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</si>
  <si>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</si>
  <si>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</si>
  <si>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</si>
  <si>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</si>
  <si>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</si>
  <si>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</si>
  <si>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</si>
  <si>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</si>
  <si>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</si>
  <si>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</si>
  <si>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</si>
  <si>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</si>
  <si>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</si>
  <si>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</si>
  <si>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</si>
  <si>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</si>
  <si>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</si>
  <si>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</si>
  <si>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</si>
  <si>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</si>
  <si>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</si>
  <si>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</si>
  <si>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</si>
  <si>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</si>
  <si>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</si>
  <si>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</si>
  <si>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</si>
  <si>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</si>
  <si>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</si>
  <si>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</si>
  <si>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</si>
  <si>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</si>
  <si>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</si>
  <si>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</si>
  <si>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</si>
  <si>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</si>
  <si>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</si>
  <si>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</si>
  <si>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</si>
  <si>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</si>
  <si>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</si>
  <si>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</si>
  <si>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</si>
  <si>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</si>
  <si>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</si>
  <si>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</si>
  <si>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</si>
  <si>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</si>
  <si>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</si>
  <si>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</si>
  <si>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</si>
  <si>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</si>
  <si>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</si>
  <si>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</si>
  <si>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</si>
  <si>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</si>
  <si>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</si>
  <si>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</si>
  <si>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</si>
  <si>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</si>
  <si>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</si>
  <si>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</si>
  <si>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J180</t>
  </si>
  <si>
    <t>J181</t>
  </si>
  <si>
    <t>Bachelors</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</si>
  <si>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</si>
  <si>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</si>
  <si>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</si>
  <si>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</si>
  <si>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</si>
  <si>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</si>
  <si>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</si>
  <si>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</si>
  <si>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</si>
  <si>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</si>
  <si>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</si>
  <si>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</si>
  <si>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</si>
  <si>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</si>
  <si>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</si>
  <si>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</si>
  <si>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</si>
  <si>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</si>
  <si>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</si>
  <si>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</si>
  <si>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</si>
  <si>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</si>
  <si>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</si>
  <si>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</si>
  <si>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</si>
  <si>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</si>
  <si>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</si>
  <si>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</si>
  <si>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</si>
  <si>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</si>
  <si>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</si>
  <si>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</si>
  <si>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</si>
  <si>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</si>
  <si>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</si>
  <si>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</si>
  <si>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</si>
  <si>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</si>
  <si>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</si>
  <si>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</si>
  <si>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</si>
  <si>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</si>
  <si>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</si>
  <si>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</si>
  <si>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</si>
  <si>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</si>
  <si>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</si>
  <si>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</si>
  <si>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</si>
  <si>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</si>
  <si>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</si>
  <si>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</si>
  <si>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</si>
  <si>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</si>
  <si>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</si>
  <si>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</si>
  <si>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</si>
  <si>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</si>
  <si>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</si>
  <si>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</si>
  <si>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</si>
  <si>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</si>
  <si>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</si>
  <si>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</si>
  <si>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</si>
  <si>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</si>
  <si>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</si>
  <si>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</si>
  <si>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</si>
  <si>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</si>
  <si>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</si>
  <si>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</si>
  <si>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</si>
  <si>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</si>
  <si>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</si>
  <si>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</si>
  <si>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</si>
  <si>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</si>
  <si>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</si>
  <si>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</si>
  <si>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</si>
  <si>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</si>
  <si>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</si>
  <si>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</si>
  <si>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</si>
  <si>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</si>
  <si>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</si>
  <si>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</si>
  <si>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</si>
  <si>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</si>
  <si>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</si>
  <si>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</si>
  <si>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</si>
  <si>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</si>
  <si>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</si>
  <si>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</si>
  <si>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</si>
  <si>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</si>
  <si>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</si>
  <si>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</si>
  <si>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</si>
  <si>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</si>
  <si>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</si>
  <si>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</si>
  <si>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</si>
  <si>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</si>
  <si>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</si>
  <si>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</si>
  <si>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</si>
  <si>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</si>
  <si>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</si>
  <si>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</si>
  <si>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</si>
  <si>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</si>
  <si>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</si>
  <si>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</si>
  <si>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</si>
  <si>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</si>
  <si>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</si>
  <si>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</si>
  <si>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</si>
  <si>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</si>
  <si>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</si>
  <si>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</si>
  <si>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</si>
  <si>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</si>
  <si>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</si>
  <si>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</si>
  <si>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</si>
  <si>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</si>
  <si>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</si>
  <si>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</si>
  <si>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</si>
  <si>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</si>
  <si>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</si>
  <si>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</si>
  <si>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</si>
  <si>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</si>
  <si>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</si>
  <si>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</si>
  <si>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</si>
  <si>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</si>
  <si>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</si>
  <si>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</si>
  <si>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</si>
  <si>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</si>
  <si>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</si>
  <si>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</si>
  <si>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</si>
  <si>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</si>
  <si>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</si>
  <si>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</si>
  <si>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</si>
  <si>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</si>
  <si>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</si>
  <si>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</si>
  <si>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</si>
  <si>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</si>
  <si>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</si>
  <si>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</si>
  <si>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</si>
  <si>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</si>
  <si>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</si>
  <si>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</si>
  <si>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</si>
  <si>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</si>
  <si>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</si>
  <si>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</si>
  <si>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</si>
  <si>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</si>
  <si>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</si>
  <si>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</si>
  <si>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</si>
  <si>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</si>
  <si>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</si>
  <si>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</si>
  <si>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</si>
  <si>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</si>
  <si>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</si>
  <si>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</si>
  <si>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</si>
  <si>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</si>
  <si>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</si>
  <si>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</si>
  <si>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</si>
  <si>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</si>
  <si>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</si>
  <si>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</si>
  <si>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</si>
  <si>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</si>
  <si>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</si>
  <si>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</si>
  <si>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</si>
  <si>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</si>
  <si>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</si>
  <si>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</si>
  <si>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</si>
  <si>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Total undergraduate</t>
  </si>
  <si>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</si>
  <si>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</si>
  <si>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</si>
  <si>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</si>
  <si>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</si>
  <si>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A. Number of degree-seeking undergraduate students (CDS Item B1 if reporting on Fall 2024 cohort)</t>
  </si>
  <si>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</si>
  <si>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</si>
  <si>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</si>
  <si>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</si>
  <si>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</si>
  <si>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</si>
  <si>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H. Number of students in line d whose need was fully met (exclude PLUS loans, unsubsidized loans, and private alternative loans)</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</si>
  <si>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</si>
  <si>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</si>
  <si>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</si>
  <si>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</si>
  <si>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</si>
  <si>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</si>
  <si>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</si>
  <si>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</si>
  <si>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</si>
  <si>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</si>
  <si>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</si>
  <si>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</si>
  <si>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</si>
  <si>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</si>
  <si>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</si>
  <si>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</si>
  <si>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</si>
  <si>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</si>
  <si>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</si>
  <si>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F. Faculty on leave without pay</t>
  </si>
  <si>
    <t>G. Replacement faculty for faculty on sabbatical leave or leave with pay</t>
  </si>
  <si>
    <t>Fall 2024 Student to Faculty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</si>
</sst>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Red]&quot;$&quot;#,##0"/>
    <numFmt numFmtId="165" formatCode="_(&quot;$&quot;\ \ \ #,##0_);_(&quot;$&quot;* \(#,##0\);_(&quot;$&quot;* &quot;-&quot;??_);_(@_)"/>
  </numFmts>
  <fonts count="34">
    <font>
      <sz val="11"/>
      <color theme="1"/>
      <name val="Aptos Narrow"/>
      <family val="2"/>
      <scheme val="minor"/>
    </font>
    <font>
      <sz val="8"/>
      <name val="Aptos Narrow"/>
      <family val="2"/>
      <scheme val="minor"/>
    </font>
    <font>
      <b/>
      <sz val="11"/>
      <color rgb="FF00000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sz val="11"/>
      <color rgb="FF000000"/>
      <name val="Segoe WPC"/>
      <charset val="1"/>
    </font>
    <font>
      <b/>
      <sz val="11"/>
      <color rgb="FF000000"/>
      <name val="Aptos Narrow"/>
      <scheme val="minor"/>
    </font>
    <font>
      <sz val="11"/>
      <color rgb="FF000000"/>
      <name val="Aptos Narrow"/>
      <scheme val="minor"/>
    </font>
    <font>
      <sz val="12"/>
      <color rgb="FF000000"/>
      <name val="Times New Roman"/>
      <family val="1"/>
      <charset val="1"/>
    </font>
    <font>
      <u/>
      <sz val="11"/>
      <color theme="10"/>
      <name val="Aptos Narrow"/>
      <family val="2"/>
      <scheme val="minor"/>
    </font>
    <font>
      <sz val="11"/>
      <color rgb="FF000000"/>
      <name val="Aptos Narrow"/>
      <family val="2"/>
    </font>
  </fonts>
  <fills count="3">
    <fill>
      <patternFill patternType="none"/>
    </fill>
    <fill>
      <patternFill patternType="gray125"/>
    </fill>
    <fill>
      <patternFill patternType="solid">
        <fgColor rgb="FFC0C0C0"/>
        <bgColor rgb="FFC0C0C0"/>
      </patternFill>
    </fill>
  </fills>
  <borders count="3">
    <border>
      <left/>
      <right/>
      <top/>
      <bottom/>
      <diagonal/>
    </border>
    <border>
      <left style="hair">
        <color rgb="FF000000"/>
      </left>
      <right style="hair">
        <color rgb="FF000000"/>
      </right>
      <top style="hair">
        <color rgb="FF000000"/>
      </top>
      <bottom style="hair">
        <color rgb="FF000000"/>
      </bottom>
      <diagonal/>
    </border>
    <border>
      <left style="thin">
        <color rgb="FFC1C1C1"/>
      </left>
      <right/>
      <top style="thin">
        <color rgb="FFC1C1C1"/>
      </top>
      <bottom/>
      <diagonal/>
    </border>
  </borders>
  <cellStyleXfs count="6">
    <xf numFmtId="0" fontId="0" fillId="0" borderId="0"/>
    <xf numFmtId="0" fontId="6" fillId="0" borderId="0"/>
    <xf numFmtId="0" fontId="8" fillId="0" borderId="0"/>
    <xf numFmtId="44" fontId="27" fillId="0" borderId="0" applyFont="0" applyFill="0" applyBorder="0" applyAlignment="0" applyProtection="0"/>
    <xf numFmtId="9" fontId="27" fillId="0" borderId="0" applyFont="0" applyFill="0" applyBorder="0" applyAlignment="0" applyProtection="0"/>
    <xf numFmtId="0" fontId="32" fillId="0" borderId="0" applyNumberFormat="0" applyFill="0" applyBorder="0" applyAlignment="0" applyProtection="0"/>
  </cellStyleXfs>
  <cellXfs count="65">
    <xf numFmtId="0" fontId="0" fillId="0" borderId="0" xfId="0"/>
    <xf numFmtId="0" fontId="2"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4" fillId="0" borderId="0" xfId="0" applyFont="1"/>
    <xf numFmtId="0" fontId="0" fillId="0" borderId="0" xfId="0" applyAlignment="1">
      <alignment horizontal="right" wrapText="1"/>
    </xf>
    <xf numFmtId="0" fontId="0" fillId="0" borderId="0" xfId="0" applyAlignment="1">
      <alignment horizontal="left" wrapText="1"/>
    </xf>
    <xf numFmtId="0" fontId="7" fillId="0" borderId="0" xfId="1" applyFont="1" applyAlignment="1">
      <alignment horizontal="left" vertical="top"/>
    </xf>
    <xf numFmtId="0" fontId="7" fillId="0" borderId="0" xfId="1" applyFont="1" applyAlignment="1">
      <alignment horizontal="left" vertical="center" wrapText="1"/>
    </xf>
    <xf numFmtId="0" fontId="9" fillId="2" borderId="1" xfId="1" applyFont="1" applyFill="1" applyBorder="1" applyAlignment="1">
      <alignment horizontal="center" vertical="center" wrapText="1"/>
    </xf>
    <xf numFmtId="0" fontId="7" fillId="0" borderId="0" xfId="1" applyFont="1" applyAlignment="1">
      <alignment wrapText="1"/>
    </xf>
    <xf numFmtId="0" fontId="6" fillId="0" borderId="0" xfId="1"/>
    <xf numFmtId="0" fontId="10"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1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center" vertical="center"/>
    </xf>
    <xf numFmtId="0" fontId="7" fillId="0" borderId="1" xfId="1" applyFont="1" applyBorder="1" applyAlignment="1">
      <alignment horizontal="left" vertical="top" wrapText="1"/>
    </xf>
    <xf numFmtId="0" fontId="26" fillId="0" borderId="0" xfId="0" applyFont="1" applyAlignment="1">
      <alignment wrapText="1"/>
    </xf>
    <xf numFmtId="0" fontId="3" fillId="0" borderId="0" xfId="0" applyFont="1" applyAlignment="1">
      <alignment wrapText="1"/>
    </xf>
    <xf numFmtId="44" fontId="0" fillId="0" borderId="0" xfId="3" applyFont="1" applyBorder="1"/>
    <xf numFmtId="165" fontId="0" fillId="0" borderId="0" xfId="0" applyNumberFormat="1" applyAlignment="1">
      <alignment horizontal="center" vertical="center"/>
    </xf>
    <xf numFmtId="0" fontId="0" fillId="0" borderId="0" xfId="0" applyAlignment="1">
      <alignment horizontal="left" vertical="top"/>
    </xf>
    <xf numFmtId="0" fontId="26" fillId="0" borderId="0" xfId="0" applyFont="1" applyAlignment="1">
      <alignment horizontal="left"/>
    </xf>
    <xf numFmtId="0" fontId="26"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2" fontId="7" fillId="0" borderId="0" xfId="0" applyNumberFormat="1" applyFont="1" applyAlignment="1">
      <alignment horizontal="center" vertical="center"/>
    </xf>
    <xf numFmtId="10" fontId="7" fillId="0" borderId="0" xfId="0" applyNumberFormat="1" applyFont="1" applyAlignment="1">
      <alignment horizontal="center" vertical="center"/>
    </xf>
    <xf numFmtId="164" fontId="7" fillId="0" borderId="0" xfId="0" applyNumberFormat="1" applyFont="1"/>
    <xf numFmtId="0" fontId="30" fillId="0" borderId="0" xfId="0" applyFont="1" applyAlignment="1">
      <alignment wrapText="1"/>
    </xf>
    <xf numFmtId="9" fontId="0" fillId="0" borderId="0" xfId="0" applyNumberFormat="1"/>
    <xf numFmtId="0" fontId="31" fillId="0" borderId="0" xfId="0" applyFont="1" applyAlignment="1">
      <alignment wrapText="1"/>
    </xf>
    <xf numFmtId="1" fontId="0" fillId="0" borderId="0" xfId="0" applyNumberFormat="1"/>
    <xf numFmtId="0" fontId="32" fillId="0" borderId="0" xfId="5"/>
    <xf numFmtId="9" fontId="0" fillId="0" borderId="0" xfId="0" applyNumberFormat="1" applyAlignment="1">
      <alignment horizontal="center" wrapText="1"/>
    </xf>
    <xf numFmtId="16" fontId="0" fillId="0" borderId="0" xfId="0" applyNumberFormat="1" applyAlignment="1">
      <alignment horizontal="right"/>
    </xf>
    <xf numFmtId="9" fontId="0" fillId="0" borderId="0" xfId="0" applyNumberFormat="1" applyAlignment="1">
      <alignment horizontal="center"/>
    </xf>
    <xf numFmtId="9" fontId="0" fillId="0" borderId="0" xfId="4" applyFont="1" applyAlignment="1">
      <alignment horizontal="center"/>
    </xf>
    <xf numFmtId="0" fontId="0" fillId="0" borderId="0" xfId="0" applyAlignment="1">
      <alignment horizontal="center" wrapText="1"/>
    </xf>
    <xf numFmtId="164" fontId="7" fillId="0" borderId="0" xfId="0" applyNumberFormat="1" applyFont="1" applyAlignment="1">
      <alignment horizontal="center"/>
    </xf>
    <xf numFmtId="16" fontId="0" fillId="0" borderId="0" xfId="0" applyNumberFormat="1" applyAlignment="1">
      <alignment horizontal="center"/>
    </xf>
    <xf numFmtId="164" fontId="3" fillId="0" borderId="0" xfId="0" applyNumberFormat="1" applyFont="1" applyAlignment="1">
      <alignment horizontal="center"/>
    </xf>
    <xf numFmtId="44" fontId="0" fillId="0" borderId="0" xfId="3" applyFont="1" applyBorder="1" applyAlignment="1">
      <alignment horizontal="center"/>
    </xf>
    <xf numFmtId="0" fontId="0" fillId="0" borderId="2" xfId="0" applyBorder="1" applyAlignment="1">
      <alignment horizontal="center"/>
    </xf>
    <xf numFmtId="2" fontId="0" fillId="0" borderId="0" xfId="0" applyNumberFormat="1" applyAlignment="1">
      <alignment horizontal="center"/>
    </xf>
    <xf numFmtId="1" fontId="0" fillId="0" borderId="0" xfId="0" applyNumberFormat="1" applyAlignment="1">
      <alignment horizontal="center"/>
    </xf>
    <xf numFmtId="10" fontId="0" fillId="0" borderId="0" xfId="0" applyNumberFormat="1" applyAlignment="1">
      <alignment horizontal="center"/>
    </xf>
    <xf numFmtId="0" fontId="28" fillId="0" borderId="0" xfId="0" applyFont="1" applyAlignment="1">
      <alignment horizontal="center"/>
    </xf>
    <xf numFmtId="1" fontId="0" fillId="0" borderId="2" xfId="0" applyNumberFormat="1" applyBorder="1" applyAlignment="1">
      <alignment horizontal="center"/>
    </xf>
    <xf numFmtId="0" fontId="5" fillId="0" borderId="0" xfId="0" applyFont="1" applyAlignment="1">
      <alignment horizontal="center"/>
    </xf>
    <xf numFmtId="3" fontId="0" fillId="0" borderId="0" xfId="0" applyNumberFormat="1" applyAlignment="1">
      <alignment horizontal="center"/>
    </xf>
    <xf numFmtId="0" fontId="33" fillId="0" borderId="0" xfId="0" applyFont="1" applyAlignment="1">
      <alignment horizontal="center"/>
    </xf>
    <xf numFmtId="17" fontId="0" fillId="0" borderId="0" xfId="0" applyNumberFormat="1"/>
    <xf numFmtId="0" fontId="33" fillId="0" borderId="0" xfId="0" applyFont="1"/>
    <xf numFmtId="0" fontId="33" fillId="0" borderId="0" xfId="0" applyFont="1" applyAlignment="1">
      <alignment wrapText="1"/>
    </xf>
  </cellXfs>
  <cellStyles count="6">
    <cellStyle name="Currency" xfId="3" builtinId="4"/>
    <cellStyle name="Hyperlink" xfId="5" builtinId="8"/>
    <cellStyle name="Normal" xfId="0" builtinId="0"/>
    <cellStyle name="Normal 2" xfId="2" xr:uid="{D2E80ACE-E300-47FE-9C0A-354A80972B7D}"/>
    <cellStyle name="Normal 3" xfId="1" xr:uid="{AD8447FC-75AA-4FFE-9759-88235CBC981F}"/>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twoCellAnchor>
    <xdr:from>
      <xdr:col>1</xdr:col>
      <xdr:colOff>0</xdr:colOff>
      <xdr:row>108</xdr:row>
      <xdr:rowOff>0</xdr:rowOff>
    </xdr:from>
    <xdr:to>
      <xdr:col>2</xdr:col>
      <xdr:colOff>6350</xdr:colOff>
      <xdr:row>109</xdr:row>
      <xdr:rowOff>6350</xdr:rowOff>
    </xdr:to>
    <xdr:sp macro="" textlink="">
      <xdr:nvSpPr>
        <xdr:cNvPr id="5" name="TextBox 37">
          <a:extLst>
            <a:ext uri="{FF2B5EF4-FFF2-40B4-BE49-F238E27FC236}">
              <a16:creationId xmlns:a16="http://schemas.microsoft.com/office/drawing/2014/main" id="{4FEDCAB7-3F27-43C0-B3CD-88630DDFDB3A}"/>
            </a:ext>
            <a:ext uri="{147F2762-F138-4A5C-976F-8EAC2B608ADB}">
              <a16:predDERef xmlns:a16="http://schemas.microsoft.com/office/drawing/2014/main" pred="{281C2514-8BF4-449A-9B02-9C54E97F5423}"/>
            </a:ext>
          </a:extLst>
        </xdr:cNvPr>
        <xdr:cNvSpPr txBox="1"/>
      </xdr:nvSpPr>
      <xdr:spPr>
        <a:xfrm>
          <a:off x="581025" y="11734800"/>
          <a:ext cx="2720975"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 uri="{147F2762-F138-4A5C-976F-8EAC2B608ADB}">
              <a16:predDERef xmlns:a16="http://schemas.microsoft.com/office/drawing/2014/main" pred="{CA7626EE-9E67-46D3-A6CA-4D2CE7CC7335}"/>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100" b="1" i="0" u="none" strike="noStrike">
              <a:solidFill>
                <a:schemeClr val="dk1"/>
              </a:solidFill>
              <a:latin typeface="+mn-lt"/>
              <a:ea typeface="+mn-lt"/>
              <a:cs typeface="+mn-lt"/>
            </a:rPr>
            <a:t>Graduate Students: Part-Time</a:t>
          </a:r>
          <a:endParaRPr lang="en-US" sz="1100" b="1">
            <a:solidFill>
              <a:schemeClr val="dk1"/>
            </a:solidFill>
            <a:latin typeface="+mn-lt"/>
            <a:ea typeface="+mn-lt"/>
            <a:cs typeface="+mn-lt"/>
          </a:endParaRPr>
        </a:p>
        <a:p>
          <a:pPr marL="0" indent="0" algn="l"/>
          <a:endParaRPr lang="en-US" sz="1100" b="1">
            <a:solidFill>
              <a:schemeClr val="dk1"/>
            </a:solidFill>
            <a:latin typeface="+mn-lt"/>
            <a:ea typeface="+mn-lt"/>
            <a:cs typeface="+mn-lt"/>
          </a:endParaRPr>
        </a:p>
        <a:p>
          <a:pPr marL="0" indent="0" algn="l"/>
          <a:endParaRPr lang="en-US" sz="1100" b="1">
            <a:solidFill>
              <a:schemeClr val="dk1"/>
            </a:solidFill>
            <a:latin typeface="+mn-lt"/>
            <a:ea typeface="+mn-lt"/>
            <a:cs typeface="+mn-lt"/>
          </a:endParaRPr>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 uri="{147F2762-F138-4A5C-976F-8EAC2B608ADB}">
              <a16:predDERef xmlns:a16="http://schemas.microsoft.com/office/drawing/2014/main" pred="{58684166-E262-46F2-B8D5-55CB49BBB7BE}"/>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100" b="1" i="0" u="none" strike="noStrike">
              <a:solidFill>
                <a:schemeClr val="dk1"/>
              </a:solidFill>
              <a:latin typeface="+mn-lt"/>
              <a:ea typeface="+mn-lt"/>
              <a:cs typeface="+mn-lt"/>
            </a:rPr>
            <a:t>Degree-Seeking First-Time First Year</a:t>
          </a:r>
          <a:endParaRPr lang="en-US" sz="1100" b="1">
            <a:solidFill>
              <a:schemeClr val="dk1"/>
            </a:solidFill>
            <a:latin typeface="+mn-lt"/>
            <a:ea typeface="+mn-lt"/>
            <a:cs typeface="+mn-lt"/>
          </a:endParaRPr>
        </a:p>
        <a:p>
          <a:pPr marL="0" indent="0" algn="l"/>
          <a:endParaRPr lang="en-US" sz="1100" b="1">
            <a:solidFill>
              <a:schemeClr val="dk1"/>
            </a:solidFill>
            <a:latin typeface="+mn-lt"/>
            <a:ea typeface="+mn-lt"/>
            <a:cs typeface="+mn-lt"/>
          </a:endParaRPr>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 uri="{147F2762-F138-4A5C-976F-8EAC2B608ADB}">
              <a16:predDERef xmlns:a16="http://schemas.microsoft.com/office/drawing/2014/main" pred="{FE10B04A-27CF-43DE-AF41-063A3066F7CA}"/>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B4-B21: Graduation Rates</a:t>
          </a:r>
          <a:r>
            <a:rPr lang="en-US" sz="1100">
              <a:solidFill>
                <a:schemeClr val="dk1"/>
              </a:solidFill>
              <a:latin typeface="+mn-lt"/>
              <a:ea typeface="+mn-lt"/>
              <a:cs typeface="+mn-lt"/>
            </a:rPr>
            <a:t> </a:t>
          </a:r>
          <a:endParaRPr lang="en-US" sz="1100" b="1">
            <a:solidFill>
              <a:schemeClr val="dk1"/>
            </a:solidFill>
            <a:latin typeface="+mn-lt"/>
            <a:ea typeface="+mn-lt"/>
            <a:cs typeface="+mn-lt"/>
          </a:endParaRPr>
        </a:p>
        <a:p>
          <a:pPr marL="0" indent="0"/>
          <a:endParaRPr lang="en-US" sz="1100" b="0" i="0" u="none" strike="noStrike">
            <a:solidFill>
              <a:schemeClr val="dk1"/>
            </a:solidFill>
            <a:latin typeface="+mn-lt"/>
            <a:ea typeface="+mn-lt"/>
            <a:cs typeface="+mn-lt"/>
          </a:endParaRPr>
        </a:p>
        <a:p>
          <a:pPr marL="0" indent="0"/>
          <a:r>
            <a:rPr lang="en-US" sz="1100" b="0" i="0" u="none" strike="noStrike">
              <a:solidFill>
                <a:schemeClr val="dk1"/>
              </a:solidFill>
              <a:latin typeface="+mn-lt"/>
              <a:ea typeface="+mn-lt"/>
              <a:cs typeface="+mn-lt"/>
            </a:rPr>
            <a:t>The items in this section correspond to data elements collected by the IPEDS Web-based Data Collection System’s Graduation Rate Survey (GRS).</a:t>
          </a:r>
          <a:r>
            <a:rPr lang="en-US" sz="1100">
              <a:solidFill>
                <a:schemeClr val="dk1"/>
              </a:solidFill>
              <a:latin typeface="+mn-lt"/>
              <a:ea typeface="+mn-lt"/>
              <a:cs typeface="+mn-lt"/>
            </a:rPr>
            <a:t> </a:t>
          </a:r>
          <a:endParaRPr lang="en-US" sz="1100" b="1">
            <a:solidFill>
              <a:schemeClr val="dk1"/>
            </a:solidFill>
            <a:latin typeface="+mn-lt"/>
            <a:ea typeface="+mn-lt"/>
            <a:cs typeface="+mn-lt"/>
          </a:endParaRPr>
        </a:p>
        <a:p>
          <a:pPr marL="0" indent="0"/>
          <a:endParaRPr lang="en-US" sz="1100" b="0" i="0" u="none" strike="noStrike">
            <a:solidFill>
              <a:schemeClr val="dk1"/>
            </a:solidFill>
            <a:latin typeface="+mn-lt"/>
            <a:ea typeface="+mn-lt"/>
            <a:cs typeface="+mn-lt"/>
          </a:endParaRPr>
        </a:p>
        <a:p>
          <a:pPr marL="0" indent="0"/>
          <a:r>
            <a:rPr lang="en-US" sz="1100" b="0" i="0" u="none" strike="noStrike">
              <a:solidFill>
                <a:schemeClr val="dk1"/>
              </a:solidFill>
              <a:latin typeface="+mn-lt"/>
              <a:ea typeface="+mn-lt"/>
              <a:cs typeface="+mn-lt"/>
            </a:rPr>
            <a:t>•     For complete instructions and definitions of data elements, see the IPEDS GRS Forms and Instructions for the 2024-2025 Survey. </a:t>
          </a:r>
          <a:r>
            <a:rPr lang="en-US" sz="1100" b="0" i="0" u="sng" strike="noStrike">
              <a:solidFill>
                <a:schemeClr val="dk1"/>
              </a:solidFill>
              <a:latin typeface="+mn-lt"/>
              <a:ea typeface="+mn-lt"/>
              <a:cs typeface="+mn-lt"/>
            </a:rPr>
            <a:t>https://nces.ed.gov/ipeds/use-the-data/survey-components/9/graduation-rates</a:t>
          </a:r>
          <a:r>
            <a:rPr lang="en-US" sz="1100" b="0" i="0" u="none" strike="noStrike">
              <a:solidFill>
                <a:schemeClr val="dk1"/>
              </a:solidFill>
              <a:latin typeface="+mn-lt"/>
              <a:ea typeface="+mn-lt"/>
              <a:cs typeface="+mn-lt"/>
            </a:rPr>
            <a:t> </a:t>
          </a:r>
          <a:r>
            <a:rPr lang="en-US" sz="1100">
              <a:solidFill>
                <a:schemeClr val="dk1"/>
              </a:solidFill>
              <a:latin typeface="+mn-lt"/>
              <a:ea typeface="+mn-lt"/>
              <a:cs typeface="+mn-lt"/>
            </a:rPr>
            <a:t> </a:t>
          </a:r>
          <a:endParaRPr lang="en-US" sz="1100" b="1" i="0" u="none" strike="noStrike">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In the following section for bachelor’s or equivalent programs, please disaggregate the Fall 2017 and Fall 2018 cohorts (formerly CDS B4-B11) into four groups:</a:t>
          </a: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     Students who received a Federal Pell Grant*</a:t>
          </a: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     Recipients of a subsidized Stafford Loan who did not receive a Pell Grant</a:t>
          </a: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     Students who did not receive either a Pell Grant or a subsidized Stafford Loan</a:t>
          </a: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     Total (all students, regardless of Pell Grant or subsidized loan status)</a:t>
          </a:r>
          <a:br>
            <a:rPr lang="en-US" sz="1100" b="0" i="0" u="none" strike="noStrike">
              <a:solidFill>
                <a:schemeClr val="dk1"/>
              </a:solidFill>
              <a:latin typeface="+mn-lt"/>
              <a:ea typeface="+mn-lt"/>
              <a:cs typeface="+mn-lt"/>
            </a:rPr>
          </a:b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*Students who received both a Federal Pell Grant and a subsidized Stafford Loan should be reported in the "Recipients of a Federal Pell Grant" column.</a:t>
          </a:r>
          <a:br>
            <a:rPr lang="en-US" sz="1100" b="0" i="0" u="none" strike="noStrike">
              <a:solidFill>
                <a:schemeClr val="dk1"/>
              </a:solidFill>
              <a:latin typeface="+mn-lt"/>
              <a:ea typeface="+mn-lt"/>
              <a:cs typeface="+mn-lt"/>
            </a:rPr>
          </a:b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For each graduation rate grid below, the numbers in the first three columns for Questions A-G should sum to the cohort total in the fourth column (formerly CDS B4-B11).</a:t>
          </a:r>
          <a:r>
            <a:rPr lang="en-US" sz="1100">
              <a:solidFill>
                <a:schemeClr val="dk1"/>
              </a:solidFill>
              <a:latin typeface="+mn-lt"/>
              <a:ea typeface="+mn-lt"/>
              <a:cs typeface="+mn-lt"/>
            </a:rPr>
            <a:t> </a:t>
          </a:r>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 uri="{147F2762-F138-4A5C-976F-8EAC2B608ADB}">
              <a16:predDERef xmlns:a16="http://schemas.microsoft.com/office/drawing/2014/main" pred="{856F0445-932F-4091-BCA7-F0A0128D761F}"/>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100" b="1" i="1" u="none" strike="noStrike">
              <a:solidFill>
                <a:schemeClr val="dk1"/>
              </a:solidFill>
              <a:latin typeface="+mn-lt"/>
              <a:ea typeface="+mn-lt"/>
              <a:cs typeface="+mn-lt"/>
            </a:rPr>
            <a:t>Fall 2018 Cohort</a:t>
          </a:r>
          <a:r>
            <a:rPr lang="en-US" sz="1100">
              <a:solidFill>
                <a:schemeClr val="dk1"/>
              </a:solidFill>
              <a:latin typeface="+mn-lt"/>
              <a:ea typeface="+mn-lt"/>
              <a:cs typeface="+mn-lt"/>
            </a:rPr>
            <a:t> </a:t>
          </a:r>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1</xdr:col>
      <xdr:colOff>3175</xdr:colOff>
      <xdr:row>3</xdr:row>
      <xdr:rowOff>66675</xdr:rowOff>
    </xdr:from>
    <xdr:to>
      <xdr:col>6</xdr:col>
      <xdr:colOff>254001</xdr:colOff>
      <xdr:row>23</xdr:row>
      <xdr:rowOff>12700</xdr:rowOff>
    </xdr:to>
    <xdr:sp macro="" textlink="">
      <xdr:nvSpPr>
        <xdr:cNvPr id="3" name="TextBox 2">
          <a:extLst>
            <a:ext uri="{FF2B5EF4-FFF2-40B4-BE49-F238E27FC236}">
              <a16:creationId xmlns:a16="http://schemas.microsoft.com/office/drawing/2014/main" id="{3D74AC65-745C-44DB-85EE-C8436E54722A}"/>
            </a:ext>
            <a:ext uri="{147F2762-F138-4A5C-976F-8EAC2B608ADB}">
              <a16:predDERef xmlns:a16="http://schemas.microsoft.com/office/drawing/2014/main" pred="{723229E7-B54D-4F3A-BE42-27257CF756EA}"/>
            </a:ext>
          </a:extLst>
        </xdr:cNvPr>
        <xdr:cNvSpPr txBox="1"/>
      </xdr:nvSpPr>
      <xdr:spPr>
        <a:xfrm>
          <a:off x="574675" y="609600"/>
          <a:ext cx="9509126" cy="356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C1-C2: Applications</a:t>
          </a:r>
        </a:p>
        <a:p>
          <a:pPr marL="0" indent="0"/>
          <a:r>
            <a:rPr lang="en-US" sz="1100" b="1">
              <a:solidFill>
                <a:schemeClr val="dk1"/>
              </a:solidFill>
              <a:latin typeface="+mn-lt"/>
              <a:ea typeface="+mn-lt"/>
              <a:cs typeface="+mn-lt"/>
            </a:rPr>
            <a:t>First-time, first-year students: </a:t>
          </a:r>
          <a:r>
            <a:rPr lang="en-US" sz="1100">
              <a:solidFill>
                <a:schemeClr val="dk1"/>
              </a:solidFill>
              <a:latin typeface="+mn-lt"/>
              <a:ea typeface="+mn-lt"/>
              <a:cs typeface="+mn-lt"/>
            </a:rPr>
            <a:t>Provide the number of degree-seeking, first-time, first-year students who applied, were admitted, and enrolled (full- or part-time) in </a:t>
          </a:r>
          <a:r>
            <a:rPr lang="en-US" sz="1100" b="1">
              <a:solidFill>
                <a:schemeClr val="dk1"/>
              </a:solidFill>
              <a:latin typeface="+mn-lt"/>
              <a:ea typeface="+mn-lt"/>
              <a:cs typeface="+mn-lt"/>
            </a:rPr>
            <a:t>Fall 2024</a:t>
          </a:r>
          <a:r>
            <a:rPr lang="en-US" sz="1100">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Include early decision, early action, and students who began studies during summer in this cohort.</a:t>
          </a:r>
          <a:r>
            <a:rPr lang="en-US" sz="1100">
              <a:solidFill>
                <a:schemeClr val="dk1"/>
              </a:solidFill>
              <a:latin typeface="+mn-lt"/>
              <a:ea typeface="+mn-lt"/>
              <a:cs typeface="+mn-lt"/>
            </a:rPr>
            <a:t> </a:t>
          </a:r>
        </a:p>
        <a:p>
          <a:pPr marL="0" indent="0">
            <a:lnSpc>
              <a:spcPct val="110000"/>
            </a:lnSpc>
          </a:pPr>
          <a:endParaRPr lang="en-US" sz="1100">
            <a:solidFill>
              <a:schemeClr val="dk1"/>
            </a:solidFill>
            <a:latin typeface="+mn-lt"/>
            <a:ea typeface="+mn-lt"/>
            <a:cs typeface="+mn-lt"/>
          </a:endParaRPr>
        </a:p>
        <a:p>
          <a:pPr marL="0" indent="0">
            <a:lnSpc>
              <a:spcPct val="110000"/>
            </a:lnSpc>
          </a:pPr>
          <a:r>
            <a:rPr lang="en-US" sz="1100">
              <a:solidFill>
                <a:schemeClr val="dk1"/>
              </a:solidFill>
              <a:latin typeface="+mn-lt"/>
              <a:ea typeface="+mn-lt"/>
              <a:cs typeface="+mn-lt"/>
            </a:rPr>
            <a:t>•     Applicants should include only those students who fulfilled the requirements for consideration for       </a:t>
          </a:r>
        </a:p>
        <a:p>
          <a:pPr marL="0" indent="0">
            <a:lnSpc>
              <a:spcPct val="110000"/>
            </a:lnSpc>
          </a:pPr>
          <a:r>
            <a:rPr lang="en-US" sz="1100">
              <a:solidFill>
                <a:schemeClr val="dk1"/>
              </a:solidFill>
              <a:latin typeface="+mn-lt"/>
              <a:ea typeface="+mn-lt"/>
              <a:cs typeface="+mn-lt"/>
            </a:rPr>
            <a:t>      admission (i.e., who completed actionable applications) and who have been notified of one of the </a:t>
          </a:r>
        </a:p>
        <a:p>
          <a:pPr marL="0" indent="0">
            <a:lnSpc>
              <a:spcPct val="110000"/>
            </a:lnSpc>
          </a:pPr>
          <a:r>
            <a:rPr lang="en-US" sz="1100">
              <a:solidFill>
                <a:schemeClr val="dk1"/>
              </a:solidFill>
              <a:latin typeface="+mn-lt"/>
              <a:ea typeface="+mn-lt"/>
              <a:cs typeface="+mn-lt"/>
            </a:rPr>
            <a:t>      following actions: admission, non-admission, placement on waiting list, or application withdrawn (by </a:t>
          </a:r>
        </a:p>
        <a:p>
          <a:pPr marL="0" indent="0">
            <a:lnSpc>
              <a:spcPct val="110000"/>
            </a:lnSpc>
          </a:pPr>
          <a:r>
            <a:rPr lang="en-US" sz="1100">
              <a:solidFill>
                <a:schemeClr val="dk1"/>
              </a:solidFill>
              <a:latin typeface="+mn-lt"/>
              <a:ea typeface="+mn-lt"/>
              <a:cs typeface="+mn-lt"/>
            </a:rPr>
            <a:t>      applicant or institution). </a:t>
          </a:r>
          <a:endParaRPr lang="en-US" sz="1100" b="1" i="0" u="none" strike="noStrike">
            <a:solidFill>
              <a:schemeClr val="dk1"/>
            </a:solidFill>
            <a:latin typeface="+mn-lt"/>
            <a:ea typeface="+mn-lt"/>
            <a:cs typeface="+mn-lt"/>
          </a:endParaRPr>
        </a:p>
        <a:p>
          <a:pPr marL="0" indent="0">
            <a:lnSpc>
              <a:spcPct val="110000"/>
            </a:lnSpc>
          </a:pPr>
          <a:endParaRPr lang="en-US" sz="1100" b="1" i="0" u="none" strike="noStrike">
            <a:solidFill>
              <a:schemeClr val="dk1"/>
            </a:solidFill>
            <a:latin typeface="+mn-lt"/>
            <a:ea typeface="+mn-lt"/>
            <a:cs typeface="+mn-lt"/>
          </a:endParaRPr>
        </a:p>
        <a:p>
          <a:pPr marL="0" indent="0">
            <a:lnSpc>
              <a:spcPct val="110000"/>
            </a:lnSpc>
          </a:pPr>
          <a:r>
            <a:rPr lang="en-US" sz="1100" b="1" i="0" u="none" strike="noStrike">
              <a:solidFill>
                <a:schemeClr val="dk1"/>
              </a:solidFill>
              <a:latin typeface="+mn-lt"/>
              <a:ea typeface="+mn-lt"/>
              <a:cs typeface="+mn-lt"/>
            </a:rPr>
            <a:t>•     Since the total may include students who did not provide gender data, the detail need not sum to the total.</a:t>
          </a:r>
          <a:r>
            <a:rPr lang="en-US" sz="1100" b="1">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lnSpc>
              <a:spcPct val="110000"/>
            </a:lnSpc>
          </a:pPr>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If your institution collects and reports non-binary gender data, please use the "Another Gender" category.</a:t>
          </a:r>
          <a:r>
            <a:rPr lang="en-US" sz="1100">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lnSpc>
              <a:spcPct val="110000"/>
            </a:lnSpc>
          </a:pPr>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Note that recent high school graduates and other students without prior postsecondary experience will still be considered "first-time students" for fall  </a:t>
          </a:r>
        </a:p>
        <a:p>
          <a:pPr marL="0" indent="0">
            <a:lnSpc>
              <a:spcPct val="110000"/>
            </a:lnSpc>
          </a:pPr>
          <a:r>
            <a:rPr lang="en-US" sz="1100" b="0" i="0" u="none" strike="noStrike">
              <a:solidFill>
                <a:schemeClr val="dk1"/>
              </a:solidFill>
              <a:latin typeface="+mn-lt"/>
              <a:ea typeface="+mn-lt"/>
              <a:cs typeface="+mn-lt"/>
            </a:rPr>
            <a:t>       enrollment reporting purposes even if they enrolled in the summer prior to  fall enrollment.</a:t>
          </a:r>
          <a:r>
            <a:rPr lang="en-US" sz="1100">
              <a:solidFill>
                <a:schemeClr val="dk1"/>
              </a:solidFill>
              <a:latin typeface="+mn-lt"/>
              <a:ea typeface="+mn-lt"/>
              <a:cs typeface="+mn-lt"/>
            </a:rPr>
            <a:t> </a:t>
          </a:r>
        </a:p>
        <a:p>
          <a:pPr marL="0" indent="0">
            <a:lnSpc>
              <a:spcPct val="110000"/>
            </a:lnSpc>
          </a:pPr>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Provide numbers of students for each of the following categories as of the institution’s official fall reporting date or as of October 15, 2024.</a:t>
          </a:r>
          <a:r>
            <a:rPr lang="en-US" sz="1100">
              <a:solidFill>
                <a:schemeClr val="dk1"/>
              </a:solidFill>
              <a:latin typeface="+mn-lt"/>
              <a:ea typeface="+mn-lt"/>
              <a:cs typeface="+mn-lt"/>
            </a:rPr>
            <a:t> </a:t>
          </a:r>
        </a:p>
        <a:p>
          <a:pPr marL="0" indent="0"/>
          <a:endParaRPr lang="en-US" sz="1100">
            <a:solidFill>
              <a:schemeClr val="dk1"/>
            </a:solidFill>
            <a:latin typeface="+mn-lt"/>
            <a:ea typeface="+mn-lt"/>
            <a:cs typeface="+mn-lt"/>
          </a:endParaRPr>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12" name="TextBox 11">
          <a:extLst>
            <a:ext uri="{FF2B5EF4-FFF2-40B4-BE49-F238E27FC236}">
              <a16:creationId xmlns:a16="http://schemas.microsoft.com/office/drawing/2014/main" id="{76FEFEE5-C542-4118-A352-30A3DE8DB11F}"/>
            </a:ext>
          </a:extLst>
        </xdr:cNvPr>
        <xdr:cNvSpPr txBox="1"/>
      </xdr:nvSpPr>
      <xdr:spPr>
        <a:xfrm>
          <a:off x="611481" y="9642594"/>
          <a:ext cx="3998149"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16" name="TextBox 15">
          <a:extLst>
            <a:ext uri="{FF2B5EF4-FFF2-40B4-BE49-F238E27FC236}">
              <a16:creationId xmlns:a16="http://schemas.microsoft.com/office/drawing/2014/main" id="{CC76652A-9FE6-4F36-AD5B-060656709229}"/>
            </a:ext>
          </a:extLst>
        </xdr:cNvPr>
        <xdr:cNvSpPr txBox="1"/>
      </xdr:nvSpPr>
      <xdr:spPr>
        <a:xfrm>
          <a:off x="607786" y="14650357"/>
          <a:ext cx="4009571"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21" name="TextBox 20">
          <a:extLst>
            <a:ext uri="{FF2B5EF4-FFF2-40B4-BE49-F238E27FC236}">
              <a16:creationId xmlns:a16="http://schemas.microsoft.com/office/drawing/2014/main" id="{CD034479-E652-4763-BD01-9F4602DFB64B}"/>
            </a:ext>
            <a:ext uri="{147F2762-F138-4A5C-976F-8EAC2B608ADB}">
              <a16:predDERef xmlns:a16="http://schemas.microsoft.com/office/drawing/2014/main" pred="{E76EEE0A-14CF-4F18-ADE5-7A97DAA90215}"/>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0" i="0" u="none" strike="noStrike">
              <a:solidFill>
                <a:schemeClr val="dk1"/>
              </a:solidFill>
              <a:latin typeface="+mn-lt"/>
              <a:ea typeface="+mn-lt"/>
              <a:cs typeface="+mn-lt"/>
            </a:rPr>
            <a:t>Students who met admission requirements but whose final admission was contingent on space availability</a:t>
          </a:r>
          <a:r>
            <a:rPr lang="en-US" sz="1100">
              <a:solidFill>
                <a:schemeClr val="dk1"/>
              </a:solidFill>
              <a:latin typeface="+mn-lt"/>
              <a:ea typeface="+mn-lt"/>
              <a:cs typeface="+mn-lt"/>
            </a:rPr>
            <a:t> </a:t>
          </a:r>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23" name="TextBox 22">
          <a:extLst>
            <a:ext uri="{FF2B5EF4-FFF2-40B4-BE49-F238E27FC236}">
              <a16:creationId xmlns:a16="http://schemas.microsoft.com/office/drawing/2014/main" id="{A163120B-60F8-44B4-8175-DC547D51C8D6}"/>
            </a:ext>
            <a:ext uri="{147F2762-F138-4A5C-976F-8EAC2B608ADB}">
              <a16:predDERef xmlns:a16="http://schemas.microsoft.com/office/drawing/2014/main" pred="{CD034479-E652-4763-BD01-9F4602DFB64B}"/>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0" i="0" u="none" strike="noStrike">
              <a:solidFill>
                <a:schemeClr val="dk1"/>
              </a:solidFill>
              <a:latin typeface="+mn-lt"/>
              <a:ea typeface="+mn-lt"/>
              <a:cs typeface="+mn-lt"/>
            </a:rPr>
            <a:t>If yes, please answer the questions below for Fall 2024 admissions:</a:t>
          </a:r>
          <a:r>
            <a:rPr lang="en-US" sz="1100" b="0" i="0" u="none" strike="noStrike">
              <a:solidFill>
                <a:schemeClr val="dk1"/>
              </a:solidFill>
              <a:latin typeface="Aptos Narrow" panose="020B0004020202020204" pitchFamily="34" charset="0"/>
            </a:rPr>
            <a:t> </a:t>
          </a:r>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25" name="TextBox 24">
          <a:extLst>
            <a:ext uri="{FF2B5EF4-FFF2-40B4-BE49-F238E27FC236}">
              <a16:creationId xmlns:a16="http://schemas.microsoft.com/office/drawing/2014/main" id="{E2C626E8-A236-49AC-8829-50BDA3343D79}"/>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29" name="TextBox 28">
          <a:extLst>
            <a:ext uri="{FF2B5EF4-FFF2-40B4-BE49-F238E27FC236}">
              <a16:creationId xmlns:a16="http://schemas.microsoft.com/office/drawing/2014/main" id="{0684B5F0-BC45-4DA4-9FB1-873E35A3B013}"/>
            </a:ext>
            <a:ext uri="{147F2762-F138-4A5C-976F-8EAC2B608ADB}">
              <a16:predDERef xmlns:a16="http://schemas.microsoft.com/office/drawing/2014/main" pred="{620825E3-9568-4449-A8B8-2F9EB9B393F9}"/>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C3-C5: Admission Requirements</a:t>
          </a:r>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30" name="TextBox 29">
          <a:extLst>
            <a:ext uri="{FF2B5EF4-FFF2-40B4-BE49-F238E27FC236}">
              <a16:creationId xmlns:a16="http://schemas.microsoft.com/office/drawing/2014/main" id="{AE695F41-70C1-45D8-8EE4-3E1DC2BA3505}"/>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32" name="TextBox 31">
          <a:extLst>
            <a:ext uri="{FF2B5EF4-FFF2-40B4-BE49-F238E27FC236}">
              <a16:creationId xmlns:a16="http://schemas.microsoft.com/office/drawing/2014/main" id="{1A81F474-1616-4FA2-8E6F-7E2E62A03C0C}"/>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34" name="TextBox 33">
          <a:extLst>
            <a:ext uri="{FF2B5EF4-FFF2-40B4-BE49-F238E27FC236}">
              <a16:creationId xmlns:a16="http://schemas.microsoft.com/office/drawing/2014/main" id="{0E7E000E-5E80-4831-86C6-627DFED7935C}"/>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36" name="TextBox 35">
          <a:extLst>
            <a:ext uri="{FF2B5EF4-FFF2-40B4-BE49-F238E27FC236}">
              <a16:creationId xmlns:a16="http://schemas.microsoft.com/office/drawing/2014/main" id="{2528E2C0-F4C7-410C-8613-C9DF9D804A79}"/>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43" name="TextBox 42">
          <a:extLst>
            <a:ext uri="{FF2B5EF4-FFF2-40B4-BE49-F238E27FC236}">
              <a16:creationId xmlns:a16="http://schemas.microsoft.com/office/drawing/2014/main" id="{AD4B4C5F-ACC7-4252-A0A2-73F9A4AD972C}"/>
            </a:ext>
          </a:extLst>
        </xdr:cNvPr>
        <xdr:cNvSpPr txBox="1"/>
      </xdr:nvSpPr>
      <xdr:spPr>
        <a:xfrm>
          <a:off x="609600" y="37318950"/>
          <a:ext cx="3962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45" name="TextBox 44">
          <a:extLst>
            <a:ext uri="{FF2B5EF4-FFF2-40B4-BE49-F238E27FC236}">
              <a16:creationId xmlns:a16="http://schemas.microsoft.com/office/drawing/2014/main" id="{F4649185-55CC-4B8E-AA1C-80C4EDB77A53}"/>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51" name="TextBox 50">
          <a:extLst>
            <a:ext uri="{FF2B5EF4-FFF2-40B4-BE49-F238E27FC236}">
              <a16:creationId xmlns:a16="http://schemas.microsoft.com/office/drawing/2014/main" id="{2B59605F-A268-4004-8FDC-ADBAB2CE9C4C}"/>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52" name="TextBox 51">
          <a:extLst>
            <a:ext uri="{FF2B5EF4-FFF2-40B4-BE49-F238E27FC236}">
              <a16:creationId xmlns:a16="http://schemas.microsoft.com/office/drawing/2014/main" id="{316968E2-D10C-4B7C-B75B-56519A10F823}"/>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54" name="TextBox 62">
          <a:extLst>
            <a:ext uri="{FF2B5EF4-FFF2-40B4-BE49-F238E27FC236}">
              <a16:creationId xmlns:a16="http://schemas.microsoft.com/office/drawing/2014/main" id="{68573C73-0117-451C-B071-09C1C967B00B}"/>
            </a:ext>
          </a:extLst>
        </xdr:cNvPr>
        <xdr:cNvSpPr txBox="1"/>
      </xdr:nvSpPr>
      <xdr:spPr>
        <a:xfrm>
          <a:off x="607786" y="43234428"/>
          <a:ext cx="3964214" cy="14695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57" name="TextBox 56">
          <a:extLst>
            <a:ext uri="{FF2B5EF4-FFF2-40B4-BE49-F238E27FC236}">
              <a16:creationId xmlns:a16="http://schemas.microsoft.com/office/drawing/2014/main" id="{F8BC7584-00C7-436E-9A6F-8D3ADFBC82FB}"/>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58" name="TextBox 57">
          <a:extLst>
            <a:ext uri="{FF2B5EF4-FFF2-40B4-BE49-F238E27FC236}">
              <a16:creationId xmlns:a16="http://schemas.microsoft.com/office/drawing/2014/main" id="{EBA12C71-28DF-43AA-8C91-901153978945}"/>
            </a:ext>
          </a:extLst>
        </xdr:cNvPr>
        <xdr:cNvSpPr txBox="1"/>
      </xdr:nvSpPr>
      <xdr:spPr>
        <a:xfrm>
          <a:off x="611481" y="48048333"/>
          <a:ext cx="12161662" cy="488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267</xdr:row>
      <xdr:rowOff>19050</xdr:rowOff>
    </xdr:from>
    <xdr:to>
      <xdr:col>2</xdr:col>
      <xdr:colOff>1095375</xdr:colOff>
      <xdr:row>271</xdr:row>
      <xdr:rowOff>120650</xdr:rowOff>
    </xdr:to>
    <xdr:sp macro="" textlink="">
      <xdr:nvSpPr>
        <xdr:cNvPr id="61" name="TextBox 60">
          <a:extLst>
            <a:ext uri="{FF2B5EF4-FFF2-40B4-BE49-F238E27FC236}">
              <a16:creationId xmlns:a16="http://schemas.microsoft.com/office/drawing/2014/main" id="{601F26D9-7712-4372-ACF5-A25DCF7013A8}"/>
            </a:ext>
            <a:ext uri="{147F2762-F138-4A5C-976F-8EAC2B608ADB}">
              <a16:predDERef xmlns:a16="http://schemas.microsoft.com/office/drawing/2014/main" pred="{D3BFCA91-BB5E-4A4E-982B-AFDB2E34AEF1}"/>
            </a:ext>
          </a:extLst>
        </xdr:cNvPr>
        <xdr:cNvSpPr txBox="1"/>
      </xdr:nvSpPr>
      <xdr:spPr>
        <a:xfrm>
          <a:off x="584200" y="55654575"/>
          <a:ext cx="4864100" cy="82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109" name="TextBox 120">
          <a:extLst>
            <a:ext uri="{FF2B5EF4-FFF2-40B4-BE49-F238E27FC236}">
              <a16:creationId xmlns:a16="http://schemas.microsoft.com/office/drawing/2014/main" id="{2BEA51A6-1708-47B1-95C4-5EE715F5C6B6}"/>
            </a:ext>
            <a:ext uri="{147F2762-F138-4A5C-976F-8EAC2B608ADB}">
              <a16:predDERef xmlns:a16="http://schemas.microsoft.com/office/drawing/2014/main" pred="{DBB0ED40-2D17-4F93-B16D-A5DEBBB60D01}"/>
            </a:ext>
          </a:extLst>
        </xdr:cNvPr>
        <xdr:cNvSpPr txBox="1"/>
      </xdr:nvSpPr>
      <xdr:spPr>
        <a:xfrm>
          <a:off x="571500" y="854964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111" name="TextBox 110">
          <a:extLst>
            <a:ext uri="{FF2B5EF4-FFF2-40B4-BE49-F238E27FC236}">
              <a16:creationId xmlns:a16="http://schemas.microsoft.com/office/drawing/2014/main" id="{F355D354-4ED9-4742-B014-060B1B44B772}"/>
            </a:ext>
          </a:extLst>
        </xdr:cNvPr>
        <xdr:cNvSpPr txBox="1"/>
      </xdr:nvSpPr>
      <xdr:spPr>
        <a:xfrm>
          <a:off x="9625693" y="86506050"/>
          <a:ext cx="2461986" cy="338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112" name="TextBox 111">
          <a:extLst>
            <a:ext uri="{FF2B5EF4-FFF2-40B4-BE49-F238E27FC236}">
              <a16:creationId xmlns:a16="http://schemas.microsoft.com/office/drawing/2014/main" id="{AF8DB1C2-DE11-417F-BD82-F7B600383849}"/>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124" name="TextBox 123">
          <a:extLst>
            <a:ext uri="{FF2B5EF4-FFF2-40B4-BE49-F238E27FC236}">
              <a16:creationId xmlns:a16="http://schemas.microsoft.com/office/drawing/2014/main" id="{18572BE6-AF65-4675-8F87-7681B8343BFE}"/>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-409575</xdr:colOff>
      <xdr:row>501</xdr:row>
      <xdr:rowOff>66675</xdr:rowOff>
    </xdr:from>
    <xdr:to>
      <xdr:col>0</xdr:col>
      <xdr:colOff>-409575</xdr:colOff>
      <xdr:row>501</xdr:row>
      <xdr:rowOff>66675</xdr:rowOff>
    </xdr:to>
    <xdr:sp macro="" textlink="">
      <xdr:nvSpPr>
        <xdr:cNvPr id="138" name="TextBox 137">
          <a:extLst>
            <a:ext uri="{FF2B5EF4-FFF2-40B4-BE49-F238E27FC236}">
              <a16:creationId xmlns:a16="http://schemas.microsoft.com/office/drawing/2014/main" id="{2ABD7CEF-F02D-4E25-9CDA-69FB9CDC7D1D}"/>
            </a:ext>
            <a:ext uri="{147F2762-F138-4A5C-976F-8EAC2B608ADB}">
              <a16:predDERef xmlns:a16="http://schemas.microsoft.com/office/drawing/2014/main" pred="{599FDE76-2192-41EE-8190-63FF0254E7C4}"/>
            </a:ext>
          </a:extLst>
        </xdr:cNvPr>
        <xdr:cNvSpPr txBox="1"/>
      </xdr:nvSpPr>
      <xdr:spPr>
        <a:xfrm>
          <a:off x="-409575" y="1073753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000" b="1" i="0" u="none" strike="noStrike">
              <a:solidFill>
                <a:schemeClr val="dk1"/>
              </a:solidFill>
              <a:latin typeface="+mn-lt"/>
              <a:ea typeface="+mn-lt"/>
              <a:cs typeface="+mn-lt"/>
            </a:rPr>
            <a:t>weeks if notified after</a:t>
          </a:r>
        </a:p>
      </xdr:txBody>
    </xdr:sp>
    <xdr:clientData/>
  </xdr:twoCellAnchor>
  <xdr:twoCellAnchor>
    <xdr:from>
      <xdr:col>0</xdr:col>
      <xdr:colOff>654050</xdr:colOff>
      <xdr:row>526</xdr:row>
      <xdr:rowOff>171450</xdr:rowOff>
    </xdr:from>
    <xdr:to>
      <xdr:col>1</xdr:col>
      <xdr:colOff>4311650</xdr:colOff>
      <xdr:row>528</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533</xdr:row>
      <xdr:rowOff>0</xdr:rowOff>
    </xdr:from>
    <xdr:to>
      <xdr:col>2</xdr:col>
      <xdr:colOff>12700</xdr:colOff>
      <xdr:row>534</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541</xdr:row>
      <xdr:rowOff>0</xdr:rowOff>
    </xdr:from>
    <xdr:to>
      <xdr:col>1</xdr:col>
      <xdr:colOff>3743325</xdr:colOff>
      <xdr:row>542</xdr:row>
      <xdr:rowOff>95250</xdr:rowOff>
    </xdr:to>
    <xdr:sp macro="" textlink="">
      <xdr:nvSpPr>
        <xdr:cNvPr id="144" name="TextBox 143">
          <a:extLst>
            <a:ext uri="{FF2B5EF4-FFF2-40B4-BE49-F238E27FC236}">
              <a16:creationId xmlns:a16="http://schemas.microsoft.com/office/drawing/2014/main" id="{01C18B3A-13A5-4374-A70F-6D69E0FE39C5}"/>
            </a:ext>
            <a:ext uri="{147F2762-F138-4A5C-976F-8EAC2B608ADB}">
              <a16:predDERef xmlns:a16="http://schemas.microsoft.com/office/drawing/2014/main" pred="{A3EF46D1-C726-4962-9750-8DBEB5CE502A}"/>
            </a:ext>
          </a:extLst>
        </xdr:cNvPr>
        <xdr:cNvSpPr txBox="1"/>
      </xdr:nvSpPr>
      <xdr:spPr>
        <a:xfrm>
          <a:off x="571500" y="116243100"/>
          <a:ext cx="374332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Early admission of high school students</a:t>
          </a:r>
        </a:p>
      </xdr:txBody>
    </xdr:sp>
    <xdr:clientData/>
  </xdr:twoCellAnchor>
  <xdr:twoCellAnchor>
    <xdr:from>
      <xdr:col>1</xdr:col>
      <xdr:colOff>0</xdr:colOff>
      <xdr:row>546</xdr:row>
      <xdr:rowOff>0</xdr:rowOff>
    </xdr:from>
    <xdr:to>
      <xdr:col>1</xdr:col>
      <xdr:colOff>3752850</xdr:colOff>
      <xdr:row>549</xdr:row>
      <xdr:rowOff>57150</xdr:rowOff>
    </xdr:to>
    <xdr:sp macro="" textlink="">
      <xdr:nvSpPr>
        <xdr:cNvPr id="145" name="TextBox 144">
          <a:extLst>
            <a:ext uri="{FF2B5EF4-FFF2-40B4-BE49-F238E27FC236}">
              <a16:creationId xmlns:a16="http://schemas.microsoft.com/office/drawing/2014/main" id="{E1380E7D-A819-42A2-B17B-EE0B0B7C1D01}"/>
            </a:ext>
            <a:ext uri="{147F2762-F138-4A5C-976F-8EAC2B608ADB}">
              <a16:predDERef xmlns:a16="http://schemas.microsoft.com/office/drawing/2014/main" pred="{01C18B3A-13A5-4374-A70F-6D69E0FE39C5}"/>
            </a:ext>
          </a:extLst>
        </xdr:cNvPr>
        <xdr:cNvSpPr txBox="1"/>
      </xdr:nvSpPr>
      <xdr:spPr>
        <a:xfrm>
          <a:off x="571500" y="117567075"/>
          <a:ext cx="375285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552</xdr:row>
      <xdr:rowOff>12700</xdr:rowOff>
    </xdr:from>
    <xdr:to>
      <xdr:col>5</xdr:col>
      <xdr:colOff>107950</xdr:colOff>
      <xdr:row>555</xdr:row>
      <xdr:rowOff>158750</xdr:rowOff>
    </xdr:to>
    <xdr:sp macro="" textlink="">
      <xdr:nvSpPr>
        <xdr:cNvPr id="146" name="TextBox 145">
          <a:extLst>
            <a:ext uri="{FF2B5EF4-FFF2-40B4-BE49-F238E27FC236}">
              <a16:creationId xmlns:a16="http://schemas.microsoft.com/office/drawing/2014/main" id="{CA6C8F8C-D13F-481B-AA3A-1B851306D46D}"/>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560</xdr:row>
      <xdr:rowOff>0</xdr:rowOff>
    </xdr:from>
    <xdr:to>
      <xdr:col>2</xdr:col>
      <xdr:colOff>19050</xdr:colOff>
      <xdr:row>561</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568</xdr:row>
      <xdr:rowOff>0</xdr:rowOff>
    </xdr:from>
    <xdr:to>
      <xdr:col>2</xdr:col>
      <xdr:colOff>0</xdr:colOff>
      <xdr:row>569</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578</xdr:row>
      <xdr:rowOff>0</xdr:rowOff>
    </xdr:from>
    <xdr:to>
      <xdr:col>2</xdr:col>
      <xdr:colOff>0</xdr:colOff>
      <xdr:row>579</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583</xdr:row>
      <xdr:rowOff>0</xdr:rowOff>
    </xdr:from>
    <xdr:to>
      <xdr:col>1</xdr:col>
      <xdr:colOff>3714750</xdr:colOff>
      <xdr:row>584</xdr:row>
      <xdr:rowOff>85725</xdr:rowOff>
    </xdr:to>
    <xdr:sp macro="" textlink="">
      <xdr:nvSpPr>
        <xdr:cNvPr id="155" name="TextBox 154">
          <a:extLst>
            <a:ext uri="{FF2B5EF4-FFF2-40B4-BE49-F238E27FC236}">
              <a16:creationId xmlns:a16="http://schemas.microsoft.com/office/drawing/2014/main" id="{D70038AE-C617-4229-9A4C-2BB552C50A53}"/>
            </a:ext>
            <a:ext uri="{147F2762-F138-4A5C-976F-8EAC2B608ADB}">
              <a16:predDERef xmlns:a16="http://schemas.microsoft.com/office/drawing/2014/main" pred="{4E92E3F4-F471-480E-8495-DAECD4E149CF}"/>
            </a:ext>
          </a:extLst>
        </xdr:cNvPr>
        <xdr:cNvSpPr txBox="1"/>
      </xdr:nvSpPr>
      <xdr:spPr>
        <a:xfrm>
          <a:off x="571500" y="126082425"/>
          <a:ext cx="3714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0" i="0" u="none" strike="noStrike">
              <a:solidFill>
                <a:schemeClr val="dk1"/>
              </a:solidFill>
              <a:latin typeface="+mn-lt"/>
              <a:ea typeface="+mn-lt"/>
              <a:cs typeface="+mn-lt"/>
            </a:rPr>
            <a:t>If “yes,” please complete the following: </a:t>
          </a:r>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158" name="TextBox 157">
          <a:extLst>
            <a:ext uri="{FF2B5EF4-FFF2-40B4-BE49-F238E27FC236}">
              <a16:creationId xmlns:a16="http://schemas.microsoft.com/office/drawing/2014/main" id="{E53AB133-C40B-46CF-96A2-53C189AEB6DA}"/>
            </a:ext>
          </a:extLst>
        </xdr:cNvPr>
        <xdr:cNvSpPr txBox="1"/>
      </xdr:nvSpPr>
      <xdr:spPr>
        <a:xfrm>
          <a:off x="603250" y="10490200"/>
          <a:ext cx="61277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160" name="TextBox 159">
          <a:extLst>
            <a:ext uri="{FF2B5EF4-FFF2-40B4-BE49-F238E27FC236}">
              <a16:creationId xmlns:a16="http://schemas.microsoft.com/office/drawing/2014/main" id="{276F3C63-F760-4A6D-92ED-072B5C6CC92C}"/>
            </a:ext>
          </a:extLst>
        </xdr:cNvPr>
        <xdr:cNvSpPr txBox="1"/>
      </xdr:nvSpPr>
      <xdr:spPr>
        <a:xfrm>
          <a:off x="0" y="18926528"/>
          <a:ext cx="640880" cy="22342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61" name="TextBox 160">
          <a:extLst>
            <a:ext uri="{FF2B5EF4-FFF2-40B4-BE49-F238E27FC236}">
              <a16:creationId xmlns:a16="http://schemas.microsoft.com/office/drawing/2014/main" id="{AE1AC047-2274-4D9C-847C-CA022FEF20B0}"/>
            </a:ext>
          </a:extLst>
        </xdr:cNvPr>
        <xdr:cNvSpPr txBox="1"/>
      </xdr:nvSpPr>
      <xdr:spPr>
        <a:xfrm>
          <a:off x="0" y="22390101"/>
          <a:ext cx="666749"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62" name="TextBox 161">
          <a:extLst>
            <a:ext uri="{FF2B5EF4-FFF2-40B4-BE49-F238E27FC236}">
              <a16:creationId xmlns:a16="http://schemas.microsoft.com/office/drawing/2014/main" id="{E0080313-F20C-4418-B95D-702250D7B3C5}"/>
            </a:ext>
          </a:extLst>
        </xdr:cNvPr>
        <xdr:cNvSpPr txBox="1"/>
      </xdr:nvSpPr>
      <xdr:spPr>
        <a:xfrm>
          <a:off x="0" y="24149991"/>
          <a:ext cx="647700" cy="347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64" name="TextBox 163">
          <a:extLst>
            <a:ext uri="{FF2B5EF4-FFF2-40B4-BE49-F238E27FC236}">
              <a16:creationId xmlns:a16="http://schemas.microsoft.com/office/drawing/2014/main" id="{C9FF84C6-6B4B-4ECE-A968-0C9C778BF52F}"/>
            </a:ext>
          </a:extLst>
        </xdr:cNvPr>
        <xdr:cNvSpPr txBox="1"/>
      </xdr:nvSpPr>
      <xdr:spPr>
        <a:xfrm>
          <a:off x="0" y="30685787"/>
          <a:ext cx="682036"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65" name="TextBox 164">
          <a:extLst>
            <a:ext uri="{FF2B5EF4-FFF2-40B4-BE49-F238E27FC236}">
              <a16:creationId xmlns:a16="http://schemas.microsoft.com/office/drawing/2014/main" id="{D6756780-30E0-4D66-AEE3-F420D9746DCF}"/>
            </a:ext>
          </a:extLst>
        </xdr:cNvPr>
        <xdr:cNvSpPr txBox="1"/>
      </xdr:nvSpPr>
      <xdr:spPr>
        <a:xfrm>
          <a:off x="0" y="33884306"/>
          <a:ext cx="646758" cy="9818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66" name="TextBox 165">
          <a:extLst>
            <a:ext uri="{FF2B5EF4-FFF2-40B4-BE49-F238E27FC236}">
              <a16:creationId xmlns:a16="http://schemas.microsoft.com/office/drawing/2014/main" id="{2CDFBA66-10DF-4146-AC3A-4BFFA3ABAE0C}"/>
            </a:ext>
          </a:extLst>
        </xdr:cNvPr>
        <xdr:cNvSpPr txBox="1"/>
      </xdr:nvSpPr>
      <xdr:spPr>
        <a:xfrm>
          <a:off x="0" y="39746296"/>
          <a:ext cx="617361" cy="1999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74790</xdr:colOff>
      <xdr:row>245</xdr:row>
      <xdr:rowOff>73024</xdr:rowOff>
    </xdr:from>
    <xdr:to>
      <xdr:col>13</xdr:col>
      <xdr:colOff>341960</xdr:colOff>
      <xdr:row>254</xdr:row>
      <xdr:rowOff>127705</xdr:rowOff>
    </xdr:to>
    <xdr:sp macro="" textlink="">
      <xdr:nvSpPr>
        <xdr:cNvPr id="170" name="TextBox 169">
          <a:extLst>
            <a:ext uri="{FF2B5EF4-FFF2-40B4-BE49-F238E27FC236}">
              <a16:creationId xmlns:a16="http://schemas.microsoft.com/office/drawing/2014/main" id="{3C9BC323-88BF-416C-BBE9-33CDB86D2E87}"/>
            </a:ext>
            <a:ext uri="{147F2762-F138-4A5C-976F-8EAC2B608ADB}">
              <a16:predDERef xmlns:a16="http://schemas.microsoft.com/office/drawing/2014/main" pred="{3F7034F8-E791-42E9-A958-01F2E9D4BAE5}"/>
            </a:ext>
          </a:extLst>
        </xdr:cNvPr>
        <xdr:cNvSpPr txBox="1"/>
      </xdr:nvSpPr>
      <xdr:spPr>
        <a:xfrm>
          <a:off x="646290" y="51574699"/>
          <a:ext cx="14583245" cy="1902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73" name="TextBox 124">
          <a:extLst>
            <a:ext uri="{FF2B5EF4-FFF2-40B4-BE49-F238E27FC236}">
              <a16:creationId xmlns:a16="http://schemas.microsoft.com/office/drawing/2014/main" id="{7E1FAC51-E86E-4AB1-AAF1-48BDC3FA0694}"/>
            </a:ext>
          </a:extLst>
        </xdr:cNvPr>
        <xdr:cNvSpPr txBox="1"/>
      </xdr:nvSpPr>
      <xdr:spPr>
        <a:xfrm>
          <a:off x="0" y="96748600"/>
          <a:ext cx="7112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74" name="TextBox 124">
          <a:extLst>
            <a:ext uri="{FF2B5EF4-FFF2-40B4-BE49-F238E27FC236}">
              <a16:creationId xmlns:a16="http://schemas.microsoft.com/office/drawing/2014/main" id="{E734E95A-5F93-464F-BCD3-219A9AE03E90}"/>
            </a:ext>
          </a:extLst>
        </xdr:cNvPr>
        <xdr:cNvSpPr txBox="1"/>
      </xdr:nvSpPr>
      <xdr:spPr>
        <a:xfrm>
          <a:off x="0" y="96555278"/>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75" name="TextBox 124">
          <a:extLst>
            <a:ext uri="{FF2B5EF4-FFF2-40B4-BE49-F238E27FC236}">
              <a16:creationId xmlns:a16="http://schemas.microsoft.com/office/drawing/2014/main" id="{6448918A-924B-4A0B-ABBF-E07335682EA6}"/>
            </a:ext>
          </a:extLst>
        </xdr:cNvPr>
        <xdr:cNvSpPr txBox="1"/>
      </xdr:nvSpPr>
      <xdr:spPr>
        <a:xfrm>
          <a:off x="0" y="1015823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76" name="TextBox 124">
          <a:extLst>
            <a:ext uri="{FF2B5EF4-FFF2-40B4-BE49-F238E27FC236}">
              <a16:creationId xmlns:a16="http://schemas.microsoft.com/office/drawing/2014/main" id="{1355BD91-80E9-4972-8B38-AA771C2E4C2F}"/>
            </a:ext>
          </a:extLst>
        </xdr:cNvPr>
        <xdr:cNvSpPr txBox="1"/>
      </xdr:nvSpPr>
      <xdr:spPr>
        <a:xfrm>
          <a:off x="0" y="103905050"/>
          <a:ext cx="615480" cy="2194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77" name="TextBox 124">
          <a:extLst>
            <a:ext uri="{FF2B5EF4-FFF2-40B4-BE49-F238E27FC236}">
              <a16:creationId xmlns:a16="http://schemas.microsoft.com/office/drawing/2014/main" id="{18798794-3BBE-4393-87CF-676F8B1E4B08}"/>
            </a:ext>
          </a:extLst>
        </xdr:cNvPr>
        <xdr:cNvSpPr txBox="1"/>
      </xdr:nvSpPr>
      <xdr:spPr>
        <a:xfrm>
          <a:off x="0" y="104034168"/>
          <a:ext cx="652639" cy="40569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78" name="TextBox 124">
          <a:extLst>
            <a:ext uri="{FF2B5EF4-FFF2-40B4-BE49-F238E27FC236}">
              <a16:creationId xmlns:a16="http://schemas.microsoft.com/office/drawing/2014/main" id="{5874795F-0F9D-4F66-85F3-AF7107CD3A9F}"/>
            </a:ext>
          </a:extLst>
        </xdr:cNvPr>
        <xdr:cNvSpPr txBox="1"/>
      </xdr:nvSpPr>
      <xdr:spPr>
        <a:xfrm>
          <a:off x="0" y="106009722"/>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532</xdr:row>
      <xdr:rowOff>182268</xdr:rowOff>
    </xdr:from>
    <xdr:to>
      <xdr:col>1</xdr:col>
      <xdr:colOff>5880</xdr:colOff>
      <xdr:row>533</xdr:row>
      <xdr:rowOff>217546</xdr:rowOff>
    </xdr:to>
    <xdr:sp macro="" textlink="">
      <xdr:nvSpPr>
        <xdr:cNvPr id="179" name="TextBox 124">
          <a:extLst>
            <a:ext uri="{FF2B5EF4-FFF2-40B4-BE49-F238E27FC236}">
              <a16:creationId xmlns:a16="http://schemas.microsoft.com/office/drawing/2014/main" id="{147361AB-498E-41C0-BCCC-A08CF67E8DA5}"/>
            </a:ext>
          </a:extLst>
        </xdr:cNvPr>
        <xdr:cNvSpPr txBox="1"/>
      </xdr:nvSpPr>
      <xdr:spPr>
        <a:xfrm>
          <a:off x="0" y="10999023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541</xdr:row>
      <xdr:rowOff>0</xdr:rowOff>
    </xdr:from>
    <xdr:to>
      <xdr:col>1</xdr:col>
      <xdr:colOff>5880</xdr:colOff>
      <xdr:row>542</xdr:row>
      <xdr:rowOff>35278</xdr:rowOff>
    </xdr:to>
    <xdr:sp macro="" textlink="">
      <xdr:nvSpPr>
        <xdr:cNvPr id="180" name="TextBox 124">
          <a:extLst>
            <a:ext uri="{FF2B5EF4-FFF2-40B4-BE49-F238E27FC236}">
              <a16:creationId xmlns:a16="http://schemas.microsoft.com/office/drawing/2014/main" id="{09FEB94D-4496-4C52-963D-05FEAEEF1466}"/>
            </a:ext>
          </a:extLst>
        </xdr:cNvPr>
        <xdr:cNvSpPr txBox="1"/>
      </xdr:nvSpPr>
      <xdr:spPr>
        <a:xfrm>
          <a:off x="0" y="11122495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546</xdr:row>
      <xdr:rowOff>0</xdr:rowOff>
    </xdr:from>
    <xdr:to>
      <xdr:col>1</xdr:col>
      <xdr:colOff>5880</xdr:colOff>
      <xdr:row>547</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554</xdr:row>
      <xdr:rowOff>0</xdr:rowOff>
    </xdr:from>
    <xdr:to>
      <xdr:col>1</xdr:col>
      <xdr:colOff>5880</xdr:colOff>
      <xdr:row>555</xdr:row>
      <xdr:rowOff>35278</xdr:rowOff>
    </xdr:to>
    <xdr:sp macro="" textlink="">
      <xdr:nvSpPr>
        <xdr:cNvPr id="182" name="TextBox 124">
          <a:extLst>
            <a:ext uri="{FF2B5EF4-FFF2-40B4-BE49-F238E27FC236}">
              <a16:creationId xmlns:a16="http://schemas.microsoft.com/office/drawing/2014/main" id="{B1E09A85-9E3B-46A8-A7E7-1013E7E68780}"/>
            </a:ext>
          </a:extLst>
        </xdr:cNvPr>
        <xdr:cNvSpPr txBox="1"/>
      </xdr:nvSpPr>
      <xdr:spPr>
        <a:xfrm>
          <a:off x="0" y="11378259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578</xdr:row>
      <xdr:rowOff>0</xdr:rowOff>
    </xdr:from>
    <xdr:to>
      <xdr:col>1</xdr:col>
      <xdr:colOff>5880</xdr:colOff>
      <xdr:row>579</xdr:row>
      <xdr:rowOff>35277</xdr:rowOff>
    </xdr:to>
    <xdr:sp macro="" textlink="">
      <xdr:nvSpPr>
        <xdr:cNvPr id="183" name="TextBox 124">
          <a:extLst>
            <a:ext uri="{FF2B5EF4-FFF2-40B4-BE49-F238E27FC236}">
              <a16:creationId xmlns:a16="http://schemas.microsoft.com/office/drawing/2014/main" id="{17DB5745-39A3-4CD6-8615-311BF2069454}"/>
            </a:ext>
          </a:extLst>
        </xdr:cNvPr>
        <xdr:cNvSpPr txBox="1"/>
      </xdr:nvSpPr>
      <xdr:spPr>
        <a:xfrm>
          <a:off x="0" y="1190448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 uri="{147F2762-F138-4A5C-976F-8EAC2B608ADB}">
              <a16:predDERef xmlns:a16="http://schemas.microsoft.com/office/drawing/2014/main" pred="{9C0C546D-2C08-47E6-83B5-5D221AAAE611}"/>
            </a:ext>
          </a:extLst>
        </xdr:cNvPr>
        <xdr:cNvSpPr txBox="1"/>
      </xdr:nvSpPr>
      <xdr:spPr>
        <a:xfrm>
          <a:off x="4352925" y="4524375"/>
          <a:ext cx="31051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98" name="TextBox 197">
          <a:extLst>
            <a:ext uri="{FF2B5EF4-FFF2-40B4-BE49-F238E27FC236}">
              <a16:creationId xmlns:a16="http://schemas.microsoft.com/office/drawing/2014/main" id="{3862F00E-DE3C-437A-830A-96C9B4D4DADA}"/>
            </a:ext>
          </a:extLst>
        </xdr:cNvPr>
        <xdr:cNvSpPr txBox="1"/>
      </xdr:nvSpPr>
      <xdr:spPr>
        <a:xfrm>
          <a:off x="611481" y="10236200"/>
          <a:ext cx="39859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204" name="TextBox 203">
          <a:extLst>
            <a:ext uri="{FF2B5EF4-FFF2-40B4-BE49-F238E27FC236}">
              <a16:creationId xmlns:a16="http://schemas.microsoft.com/office/drawing/2014/main" id="{E56B789C-B1B7-4CCF-A623-165D9703F558}"/>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205" name="TextBox 204">
          <a:extLst>
            <a:ext uri="{FF2B5EF4-FFF2-40B4-BE49-F238E27FC236}">
              <a16:creationId xmlns:a16="http://schemas.microsoft.com/office/drawing/2014/main" id="{9E779575-01E3-4E36-A0DB-6DFE69830991}"/>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208" name="TextBox 207">
          <a:extLst>
            <a:ext uri="{FF2B5EF4-FFF2-40B4-BE49-F238E27FC236}">
              <a16:creationId xmlns:a16="http://schemas.microsoft.com/office/drawing/2014/main" id="{0EAC14AE-0FF9-4662-AB64-7F91CCFC9906}"/>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209" name="TextBox 208">
          <a:extLst>
            <a:ext uri="{FF2B5EF4-FFF2-40B4-BE49-F238E27FC236}">
              <a16:creationId xmlns:a16="http://schemas.microsoft.com/office/drawing/2014/main" id="{4B062D9A-1C7F-4E2E-9954-C75ABBF7BF48}"/>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211" name="TextBox 210">
          <a:extLst>
            <a:ext uri="{FF2B5EF4-FFF2-40B4-BE49-F238E27FC236}">
              <a16:creationId xmlns:a16="http://schemas.microsoft.com/office/drawing/2014/main" id="{7E936CFF-33CB-49A8-9527-B9FCCF6C84F6}"/>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5" name="TextBox 4">
          <a:extLst>
            <a:ext uri="{FF2B5EF4-FFF2-40B4-BE49-F238E27FC236}">
              <a16:creationId xmlns:a16="http://schemas.microsoft.com/office/drawing/2014/main" id="{0AA07CCE-F4E9-4FAC-8780-F74712398BDE}"/>
            </a:ext>
          </a:extLst>
        </xdr:cNvPr>
        <xdr:cNvSpPr txBox="1"/>
      </xdr:nvSpPr>
      <xdr:spPr>
        <a:xfrm>
          <a:off x="4572000" y="102362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7" name="TextBox 6">
          <a:extLst>
            <a:ext uri="{FF2B5EF4-FFF2-40B4-BE49-F238E27FC236}">
              <a16:creationId xmlns:a16="http://schemas.microsoft.com/office/drawing/2014/main" id="{43547D3A-CB68-472F-AAA3-D3E13A208D9A}"/>
            </a:ext>
          </a:extLst>
        </xdr:cNvPr>
        <xdr:cNvSpPr txBox="1"/>
      </xdr:nvSpPr>
      <xdr:spPr>
        <a:xfrm>
          <a:off x="4572000" y="124333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9" name="TextBox 8">
          <a:extLst>
            <a:ext uri="{FF2B5EF4-FFF2-40B4-BE49-F238E27FC236}">
              <a16:creationId xmlns:a16="http://schemas.microsoft.com/office/drawing/2014/main" id="{E8F09458-397F-440C-A185-8D601113A45F}"/>
            </a:ext>
          </a:extLst>
        </xdr:cNvPr>
        <xdr:cNvSpPr txBox="1"/>
      </xdr:nvSpPr>
      <xdr:spPr>
        <a:xfrm>
          <a:off x="4572000" y="135318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0" name="TextBox 9">
          <a:extLst>
            <a:ext uri="{FF2B5EF4-FFF2-40B4-BE49-F238E27FC236}">
              <a16:creationId xmlns:a16="http://schemas.microsoft.com/office/drawing/2014/main" id="{8A3063E7-6A8E-4F1F-9207-D39259CBC76D}"/>
            </a:ext>
          </a:extLst>
        </xdr:cNvPr>
        <xdr:cNvSpPr txBox="1"/>
      </xdr:nvSpPr>
      <xdr:spPr>
        <a:xfrm>
          <a:off x="4572000" y="113347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1" name="TextBox 10">
          <a:extLst>
            <a:ext uri="{FF2B5EF4-FFF2-40B4-BE49-F238E27FC236}">
              <a16:creationId xmlns:a16="http://schemas.microsoft.com/office/drawing/2014/main" id="{A91185B7-1595-4856-9ED7-7C6F53E250A8}"/>
            </a:ext>
          </a:extLst>
        </xdr:cNvPr>
        <xdr:cNvSpPr txBox="1"/>
      </xdr:nvSpPr>
      <xdr:spPr>
        <a:xfrm>
          <a:off x="607786" y="13561786"/>
          <a:ext cx="3991428"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 name="TextBox 12">
          <a:extLst>
            <a:ext uri="{FF2B5EF4-FFF2-40B4-BE49-F238E27FC236}">
              <a16:creationId xmlns:a16="http://schemas.microsoft.com/office/drawing/2014/main" id="{338349AF-5274-475A-BB6D-31A6025561C2}"/>
            </a:ext>
          </a:extLst>
        </xdr:cNvPr>
        <xdr:cNvSpPr txBox="1"/>
      </xdr:nvSpPr>
      <xdr:spPr>
        <a:xfrm>
          <a:off x="4572000" y="43234429"/>
          <a:ext cx="3247571" cy="14786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4" name="TextBox 13">
          <a:extLst>
            <a:ext uri="{FF2B5EF4-FFF2-40B4-BE49-F238E27FC236}">
              <a16:creationId xmlns:a16="http://schemas.microsoft.com/office/drawing/2014/main" id="{E47DDDFA-C222-4AB5-8904-96E1BC363501}"/>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5" name="TextBox 14">
          <a:extLst>
            <a:ext uri="{FF2B5EF4-FFF2-40B4-BE49-F238E27FC236}">
              <a16:creationId xmlns:a16="http://schemas.microsoft.com/office/drawing/2014/main" id="{7F1E11AB-F4F8-4127-A448-9ECFA42F722F}"/>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9" name="TextBox 18">
          <a:extLst>
            <a:ext uri="{FF2B5EF4-FFF2-40B4-BE49-F238E27FC236}">
              <a16:creationId xmlns:a16="http://schemas.microsoft.com/office/drawing/2014/main" id="{84C42542-1FA5-4744-AB47-6ED52AC95629}"/>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22" name="TextBox 21">
          <a:extLst>
            <a:ext uri="{FF2B5EF4-FFF2-40B4-BE49-F238E27FC236}">
              <a16:creationId xmlns:a16="http://schemas.microsoft.com/office/drawing/2014/main" id="{16FE03A1-FAE9-4E52-8D1E-83CBCB54D741}"/>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26" name="TextBox 25">
          <a:extLst>
            <a:ext uri="{FF2B5EF4-FFF2-40B4-BE49-F238E27FC236}">
              <a16:creationId xmlns:a16="http://schemas.microsoft.com/office/drawing/2014/main" id="{4CBF4516-5D7C-4F71-90CA-3D545865E854}"/>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38" name="TextBox 37">
          <a:extLst>
            <a:ext uri="{FF2B5EF4-FFF2-40B4-BE49-F238E27FC236}">
              <a16:creationId xmlns:a16="http://schemas.microsoft.com/office/drawing/2014/main" id="{E0099480-C396-40AB-B294-A0A3F37C482D}"/>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9525</xdr:colOff>
      <xdr:row>313</xdr:row>
      <xdr:rowOff>0</xdr:rowOff>
    </xdr:from>
    <xdr:to>
      <xdr:col>3</xdr:col>
      <xdr:colOff>22224</xdr:colOff>
      <xdr:row>314</xdr:row>
      <xdr:rowOff>6350</xdr:rowOff>
    </xdr:to>
    <xdr:sp macro="" textlink="">
      <xdr:nvSpPr>
        <xdr:cNvPr id="44" name="TextBox 43">
          <a:extLst>
            <a:ext uri="{FF2B5EF4-FFF2-40B4-BE49-F238E27FC236}">
              <a16:creationId xmlns:a16="http://schemas.microsoft.com/office/drawing/2014/main" id="{44DBA041-4EA5-4C45-ADF1-CEB3B6E5EB7F}"/>
            </a:ext>
            <a:ext uri="{147F2762-F138-4A5C-976F-8EAC2B608ADB}">
              <a16:predDERef xmlns:a16="http://schemas.microsoft.com/office/drawing/2014/main" pred="{E0099480-C396-40AB-B294-A0A3F37C482D}"/>
            </a:ext>
          </a:extLst>
        </xdr:cNvPr>
        <xdr:cNvSpPr txBox="1"/>
      </xdr:nvSpPr>
      <xdr:spPr>
        <a:xfrm>
          <a:off x="4362450" y="6608445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53" name="TextBox 52">
          <a:extLst>
            <a:ext uri="{FF2B5EF4-FFF2-40B4-BE49-F238E27FC236}">
              <a16:creationId xmlns:a16="http://schemas.microsoft.com/office/drawing/2014/main" id="{1B3B3F18-CDB6-41D3-A0FC-B9679BBA1083}"/>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56" name="TextBox 55">
          <a:extLst>
            <a:ext uri="{FF2B5EF4-FFF2-40B4-BE49-F238E27FC236}">
              <a16:creationId xmlns:a16="http://schemas.microsoft.com/office/drawing/2014/main" id="{2BC0E0FB-2C79-4059-8C33-7C2E485F0845}"/>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78" name="TextBox 77">
          <a:extLst>
            <a:ext uri="{FF2B5EF4-FFF2-40B4-BE49-F238E27FC236}">
              <a16:creationId xmlns:a16="http://schemas.microsoft.com/office/drawing/2014/main" id="{CED43ADA-6099-43D2-850F-E959EFACA0BA}"/>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84" name="TextBox 83">
          <a:extLst>
            <a:ext uri="{FF2B5EF4-FFF2-40B4-BE49-F238E27FC236}">
              <a16:creationId xmlns:a16="http://schemas.microsoft.com/office/drawing/2014/main" id="{223C9980-68C7-4E04-A11F-954B51F3B3A7}"/>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92" name="TextBox 91">
          <a:extLst>
            <a:ext uri="{FF2B5EF4-FFF2-40B4-BE49-F238E27FC236}">
              <a16:creationId xmlns:a16="http://schemas.microsoft.com/office/drawing/2014/main" id="{9C1689E4-FDFC-4C13-81AE-FBFB77FD5342}"/>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98" name="TextBox 97">
          <a:extLst>
            <a:ext uri="{FF2B5EF4-FFF2-40B4-BE49-F238E27FC236}">
              <a16:creationId xmlns:a16="http://schemas.microsoft.com/office/drawing/2014/main" id="{F1FB710C-F859-4234-AF6E-1D645DC32C3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02" name="TextBox 101">
          <a:extLst>
            <a:ext uri="{FF2B5EF4-FFF2-40B4-BE49-F238E27FC236}">
              <a16:creationId xmlns:a16="http://schemas.microsoft.com/office/drawing/2014/main" id="{3577BAD7-C6AF-4278-BB00-18F13C07F166}"/>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04" name="TextBox 103">
          <a:extLst>
            <a:ext uri="{FF2B5EF4-FFF2-40B4-BE49-F238E27FC236}">
              <a16:creationId xmlns:a16="http://schemas.microsoft.com/office/drawing/2014/main" id="{42125A29-1893-41B5-8CCF-5ADC92E9B58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06" name="TextBox 105">
          <a:extLst>
            <a:ext uri="{FF2B5EF4-FFF2-40B4-BE49-F238E27FC236}">
              <a16:creationId xmlns:a16="http://schemas.microsoft.com/office/drawing/2014/main" id="{600A7040-F984-40E7-B83B-35E944144FAD}"/>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08" name="TextBox 107">
          <a:extLst>
            <a:ext uri="{FF2B5EF4-FFF2-40B4-BE49-F238E27FC236}">
              <a16:creationId xmlns:a16="http://schemas.microsoft.com/office/drawing/2014/main" id="{95B5B0B6-66F2-4863-B562-CCEBD9FF06E6}"/>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13" name="TextBox 112">
          <a:extLst>
            <a:ext uri="{FF2B5EF4-FFF2-40B4-BE49-F238E27FC236}">
              <a16:creationId xmlns:a16="http://schemas.microsoft.com/office/drawing/2014/main" id="{F8191B6F-2024-4E89-98CD-FEF2001419B4}"/>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25" name="TextBox 124">
          <a:extLst>
            <a:ext uri="{FF2B5EF4-FFF2-40B4-BE49-F238E27FC236}">
              <a16:creationId xmlns:a16="http://schemas.microsoft.com/office/drawing/2014/main" id="{788F5C90-AF99-4143-9F53-559F95CA1A57}"/>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27" name="TextBox 126">
          <a:extLst>
            <a:ext uri="{FF2B5EF4-FFF2-40B4-BE49-F238E27FC236}">
              <a16:creationId xmlns:a16="http://schemas.microsoft.com/office/drawing/2014/main" id="{6D792036-53A8-42C1-B57F-94330AC5B27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32" name="TextBox 131">
          <a:extLst>
            <a:ext uri="{FF2B5EF4-FFF2-40B4-BE49-F238E27FC236}">
              <a16:creationId xmlns:a16="http://schemas.microsoft.com/office/drawing/2014/main" id="{9D8D00CF-4536-42BB-9D05-012F18B2CDCE}"/>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33" name="TextBox 132">
          <a:extLst>
            <a:ext uri="{FF2B5EF4-FFF2-40B4-BE49-F238E27FC236}">
              <a16:creationId xmlns:a16="http://schemas.microsoft.com/office/drawing/2014/main" id="{7A9E2597-3FE4-49C0-8508-B41C740BAC4F}"/>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41" name="TextBox 140">
          <a:extLst>
            <a:ext uri="{FF2B5EF4-FFF2-40B4-BE49-F238E27FC236}">
              <a16:creationId xmlns:a16="http://schemas.microsoft.com/office/drawing/2014/main" id="{838B51D1-DDD0-40EA-B3C7-2CD8C9636074}"/>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43" name="TextBox 142">
          <a:extLst>
            <a:ext uri="{FF2B5EF4-FFF2-40B4-BE49-F238E27FC236}">
              <a16:creationId xmlns:a16="http://schemas.microsoft.com/office/drawing/2014/main" id="{7E392B4A-7891-4797-8202-AB51F0D5215E}"/>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47" name="TextBox 146">
          <a:extLst>
            <a:ext uri="{FF2B5EF4-FFF2-40B4-BE49-F238E27FC236}">
              <a16:creationId xmlns:a16="http://schemas.microsoft.com/office/drawing/2014/main" id="{BE9E77FB-743E-4BE8-8364-C4F172124443}"/>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49" name="TextBox 148">
          <a:extLst>
            <a:ext uri="{FF2B5EF4-FFF2-40B4-BE49-F238E27FC236}">
              <a16:creationId xmlns:a16="http://schemas.microsoft.com/office/drawing/2014/main" id="{17C529D0-4113-4A74-8125-DD6B0BA2B574}"/>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51" name="TextBox 150">
          <a:extLst>
            <a:ext uri="{FF2B5EF4-FFF2-40B4-BE49-F238E27FC236}">
              <a16:creationId xmlns:a16="http://schemas.microsoft.com/office/drawing/2014/main" id="{1DCE2E7B-935E-4AFD-B617-DC00E3EF05C3}"/>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52" name="TextBox 151">
          <a:extLst>
            <a:ext uri="{FF2B5EF4-FFF2-40B4-BE49-F238E27FC236}">
              <a16:creationId xmlns:a16="http://schemas.microsoft.com/office/drawing/2014/main" id="{F04139E8-F3E4-4B61-A6F5-6C087C03F588}"/>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54" name="TextBox 153">
          <a:extLst>
            <a:ext uri="{FF2B5EF4-FFF2-40B4-BE49-F238E27FC236}">
              <a16:creationId xmlns:a16="http://schemas.microsoft.com/office/drawing/2014/main" id="{857C314D-6383-44C1-9C95-0CE58571338C}"/>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9525</xdr:rowOff>
    </xdr:from>
    <xdr:to>
      <xdr:col>2</xdr:col>
      <xdr:colOff>3086100</xdr:colOff>
      <xdr:row>515</xdr:row>
      <xdr:rowOff>9525</xdr:rowOff>
    </xdr:to>
    <xdr:sp macro="" textlink="">
      <xdr:nvSpPr>
        <xdr:cNvPr id="156" name="TextBox 155">
          <a:extLst>
            <a:ext uri="{FF2B5EF4-FFF2-40B4-BE49-F238E27FC236}">
              <a16:creationId xmlns:a16="http://schemas.microsoft.com/office/drawing/2014/main" id="{7D806EBE-4D3C-422E-8ABE-4E56A40F945E}"/>
            </a:ext>
            <a:ext uri="{147F2762-F138-4A5C-976F-8EAC2B608ADB}">
              <a16:predDERef xmlns:a16="http://schemas.microsoft.com/office/drawing/2014/main" pred="{857C314D-6383-44C1-9C95-0CE58571338C}"/>
            </a:ext>
          </a:extLst>
        </xdr:cNvPr>
        <xdr:cNvSpPr txBox="1"/>
      </xdr:nvSpPr>
      <xdr:spPr>
        <a:xfrm>
          <a:off x="4371975" y="110280450"/>
          <a:ext cx="306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527</xdr:row>
      <xdr:rowOff>0</xdr:rowOff>
    </xdr:from>
    <xdr:to>
      <xdr:col>3</xdr:col>
      <xdr:colOff>12699</xdr:colOff>
      <xdr:row>528</xdr:row>
      <xdr:rowOff>6350</xdr:rowOff>
    </xdr:to>
    <xdr:sp macro="" textlink="">
      <xdr:nvSpPr>
        <xdr:cNvPr id="157" name="TextBox 156">
          <a:extLst>
            <a:ext uri="{FF2B5EF4-FFF2-40B4-BE49-F238E27FC236}">
              <a16:creationId xmlns:a16="http://schemas.microsoft.com/office/drawing/2014/main" id="{79A7E7E5-6C2C-41C2-8509-FBF189C3AA23}"/>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535</xdr:row>
      <xdr:rowOff>0</xdr:rowOff>
    </xdr:from>
    <xdr:to>
      <xdr:col>3</xdr:col>
      <xdr:colOff>12699</xdr:colOff>
      <xdr:row>536</xdr:row>
      <xdr:rowOff>6350</xdr:rowOff>
    </xdr:to>
    <xdr:sp macro="" textlink="">
      <xdr:nvSpPr>
        <xdr:cNvPr id="159" name="TextBox 158">
          <a:extLst>
            <a:ext uri="{FF2B5EF4-FFF2-40B4-BE49-F238E27FC236}">
              <a16:creationId xmlns:a16="http://schemas.microsoft.com/office/drawing/2014/main" id="{FF2656D4-771F-4F7A-95AC-D0F6ECF93525}"/>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543</xdr:row>
      <xdr:rowOff>0</xdr:rowOff>
    </xdr:from>
    <xdr:to>
      <xdr:col>3</xdr:col>
      <xdr:colOff>12699</xdr:colOff>
      <xdr:row>544</xdr:row>
      <xdr:rowOff>6350</xdr:rowOff>
    </xdr:to>
    <xdr:sp macro="" textlink="">
      <xdr:nvSpPr>
        <xdr:cNvPr id="163" name="TextBox 162">
          <a:extLst>
            <a:ext uri="{FF2B5EF4-FFF2-40B4-BE49-F238E27FC236}">
              <a16:creationId xmlns:a16="http://schemas.microsoft.com/office/drawing/2014/main" id="{713F92AC-7138-4F5C-AE8C-E2AF1347B4B6}"/>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557</xdr:row>
      <xdr:rowOff>0</xdr:rowOff>
    </xdr:from>
    <xdr:to>
      <xdr:col>3</xdr:col>
      <xdr:colOff>12699</xdr:colOff>
      <xdr:row>558</xdr:row>
      <xdr:rowOff>6350</xdr:rowOff>
    </xdr:to>
    <xdr:sp macro="" textlink="">
      <xdr:nvSpPr>
        <xdr:cNvPr id="168" name="TextBox 167">
          <a:extLst>
            <a:ext uri="{FF2B5EF4-FFF2-40B4-BE49-F238E27FC236}">
              <a16:creationId xmlns:a16="http://schemas.microsoft.com/office/drawing/2014/main" id="{E69810D4-2F8D-43D9-8FFB-45CD1C0E2FB0}"/>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585</xdr:row>
      <xdr:rowOff>0</xdr:rowOff>
    </xdr:from>
    <xdr:to>
      <xdr:col>3</xdr:col>
      <xdr:colOff>12699</xdr:colOff>
      <xdr:row>586</xdr:row>
      <xdr:rowOff>6350</xdr:rowOff>
    </xdr:to>
    <xdr:sp macro="" textlink="">
      <xdr:nvSpPr>
        <xdr:cNvPr id="169" name="TextBox 168">
          <a:extLst>
            <a:ext uri="{FF2B5EF4-FFF2-40B4-BE49-F238E27FC236}">
              <a16:creationId xmlns:a16="http://schemas.microsoft.com/office/drawing/2014/main" id="{EADF1F10-3F5E-444B-AD35-6FCBAD19489B}"/>
            </a:ext>
            <a:ext uri="{147F2762-F138-4A5C-976F-8EAC2B608ADB}">
              <a16:predDERef xmlns:a16="http://schemas.microsoft.com/office/drawing/2014/main" pred="{E69810D4-2F8D-43D9-8FFB-45CD1C0E2FB0}"/>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573</xdr:row>
      <xdr:rowOff>0</xdr:rowOff>
    </xdr:from>
    <xdr:to>
      <xdr:col>3</xdr:col>
      <xdr:colOff>12699</xdr:colOff>
      <xdr:row>574</xdr:row>
      <xdr:rowOff>6350</xdr:rowOff>
    </xdr:to>
    <xdr:sp macro="" textlink="">
      <xdr:nvSpPr>
        <xdr:cNvPr id="171" name="TextBox 170">
          <a:extLst>
            <a:ext uri="{FF2B5EF4-FFF2-40B4-BE49-F238E27FC236}">
              <a16:creationId xmlns:a16="http://schemas.microsoft.com/office/drawing/2014/main" id="{DE2FCD3B-123C-40FE-AE0F-56C81C8E5378}"/>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580</xdr:row>
      <xdr:rowOff>0</xdr:rowOff>
    </xdr:from>
    <xdr:to>
      <xdr:col>3</xdr:col>
      <xdr:colOff>12699</xdr:colOff>
      <xdr:row>581</xdr:row>
      <xdr:rowOff>6350</xdr:rowOff>
    </xdr:to>
    <xdr:sp macro="" textlink="">
      <xdr:nvSpPr>
        <xdr:cNvPr id="184" name="TextBox 183">
          <a:extLst>
            <a:ext uri="{FF2B5EF4-FFF2-40B4-BE49-F238E27FC236}">
              <a16:creationId xmlns:a16="http://schemas.microsoft.com/office/drawing/2014/main" id="{2B9D001E-EA02-41CE-8DBC-563B181BB51B}"/>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589</xdr:row>
      <xdr:rowOff>0</xdr:rowOff>
    </xdr:from>
    <xdr:to>
      <xdr:col>3</xdr:col>
      <xdr:colOff>12699</xdr:colOff>
      <xdr:row>590</xdr:row>
      <xdr:rowOff>6350</xdr:rowOff>
    </xdr:to>
    <xdr:sp macro="" textlink="">
      <xdr:nvSpPr>
        <xdr:cNvPr id="186" name="TextBox 185">
          <a:extLst>
            <a:ext uri="{FF2B5EF4-FFF2-40B4-BE49-F238E27FC236}">
              <a16:creationId xmlns:a16="http://schemas.microsoft.com/office/drawing/2014/main" id="{F6043CE0-8B0A-4809-95BE-E181A3B79E8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585</xdr:row>
      <xdr:rowOff>0</xdr:rowOff>
    </xdr:from>
    <xdr:to>
      <xdr:col>3</xdr:col>
      <xdr:colOff>12699</xdr:colOff>
      <xdr:row>586</xdr:row>
      <xdr:rowOff>6350</xdr:rowOff>
    </xdr:to>
    <xdr:sp macro="" textlink="">
      <xdr:nvSpPr>
        <xdr:cNvPr id="187" name="TextBox 186">
          <a:extLst>
            <a:ext uri="{FF2B5EF4-FFF2-40B4-BE49-F238E27FC236}">
              <a16:creationId xmlns:a16="http://schemas.microsoft.com/office/drawing/2014/main" id="{61D0331F-3A79-4B93-98FD-4CC6077E9860}"/>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88" name="TextBox 187">
          <a:extLst>
            <a:ext uri="{FF2B5EF4-FFF2-40B4-BE49-F238E27FC236}">
              <a16:creationId xmlns:a16="http://schemas.microsoft.com/office/drawing/2014/main" id="{A403F8DF-4505-499E-B4F6-E8BA95561DAB}"/>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89" name="TextBox 188">
          <a:extLst>
            <a:ext uri="{FF2B5EF4-FFF2-40B4-BE49-F238E27FC236}">
              <a16:creationId xmlns:a16="http://schemas.microsoft.com/office/drawing/2014/main" id="{A361BF16-DA14-48BB-8F88-B5DC042A68C1}"/>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537</xdr:row>
      <xdr:rowOff>0</xdr:rowOff>
    </xdr:from>
    <xdr:to>
      <xdr:col>3</xdr:col>
      <xdr:colOff>12699</xdr:colOff>
      <xdr:row>538</xdr:row>
      <xdr:rowOff>6350</xdr:rowOff>
    </xdr:to>
    <xdr:sp macro="" textlink="">
      <xdr:nvSpPr>
        <xdr:cNvPr id="190" name="TextBox 189">
          <a:extLst>
            <a:ext uri="{FF2B5EF4-FFF2-40B4-BE49-F238E27FC236}">
              <a16:creationId xmlns:a16="http://schemas.microsoft.com/office/drawing/2014/main" id="{08E6449A-E194-481B-A1E4-CC9C89A94E8F}"/>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523</xdr:row>
      <xdr:rowOff>0</xdr:rowOff>
    </xdr:from>
    <xdr:to>
      <xdr:col>3</xdr:col>
      <xdr:colOff>12699</xdr:colOff>
      <xdr:row>524</xdr:row>
      <xdr:rowOff>6350</xdr:rowOff>
    </xdr:to>
    <xdr:sp macro="" textlink="">
      <xdr:nvSpPr>
        <xdr:cNvPr id="191" name="TextBox 190">
          <a:extLst>
            <a:ext uri="{FF2B5EF4-FFF2-40B4-BE49-F238E27FC236}">
              <a16:creationId xmlns:a16="http://schemas.microsoft.com/office/drawing/2014/main" id="{30868160-6F38-4FC9-8F16-F548B2C86EE9}"/>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92" name="TextBox 191">
          <a:extLst>
            <a:ext uri="{FF2B5EF4-FFF2-40B4-BE49-F238E27FC236}">
              <a16:creationId xmlns:a16="http://schemas.microsoft.com/office/drawing/2014/main" id="{DE1153A7-1732-408F-BA2C-28392DB84677}"/>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76" name="TextBox 75">
          <a:extLst>
            <a:ext uri="{FF2B5EF4-FFF2-40B4-BE49-F238E27FC236}">
              <a16:creationId xmlns:a16="http://schemas.microsoft.com/office/drawing/2014/main" id="{FDC62962-3BE1-4082-AC42-0B9236200B2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62" name="TextBox 14">
          <a:extLst>
            <a:ext uri="{FF2B5EF4-FFF2-40B4-BE49-F238E27FC236}">
              <a16:creationId xmlns:a16="http://schemas.microsoft.com/office/drawing/2014/main" id="{62C26762-0CB4-4DD5-9DD6-0DCF70324A69}"/>
            </a:ext>
            <a:ext uri="{147F2762-F138-4A5C-976F-8EAC2B608ADB}">
              <a16:predDERef xmlns:a16="http://schemas.microsoft.com/office/drawing/2014/main" pred="{FDC62962-3BE1-4082-AC42-0B9236200B2B}"/>
            </a:ext>
          </a:extLst>
        </xdr:cNvPr>
        <xdr:cNvSpPr txBox="1"/>
      </xdr:nvSpPr>
      <xdr:spPr>
        <a:xfrm>
          <a:off x="4352925" y="57902475"/>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64" name="TextBox 83">
          <a:extLst>
            <a:ext uri="{FF2B5EF4-FFF2-40B4-BE49-F238E27FC236}">
              <a16:creationId xmlns:a16="http://schemas.microsoft.com/office/drawing/2014/main" id="{813697C6-8BB2-4671-A7C5-285258F5BEE2}"/>
            </a:ext>
            <a:ext uri="{147F2762-F138-4A5C-976F-8EAC2B608ADB}">
              <a16:predDERef xmlns:a16="http://schemas.microsoft.com/office/drawing/2014/main" pred="{62C26762-0CB4-4DD5-9DD6-0DCF70324A69}"/>
            </a:ext>
          </a:extLst>
        </xdr:cNvPr>
        <xdr:cNvSpPr txBox="1"/>
      </xdr:nvSpPr>
      <xdr:spPr>
        <a:xfrm>
          <a:off x="4352925" y="7412355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D3FF5BE9-122C-4035-98C0-20A47CA32287}"/>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7" name="TextBox 16">
          <a:extLst>
            <a:ext uri="{FF2B5EF4-FFF2-40B4-BE49-F238E27FC236}">
              <a16:creationId xmlns:a16="http://schemas.microsoft.com/office/drawing/2014/main" id="{6CD000A3-A660-4963-89A9-527D1ECD574C}"/>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27" name="TextBox 26">
          <a:extLst>
            <a:ext uri="{FF2B5EF4-FFF2-40B4-BE49-F238E27FC236}">
              <a16:creationId xmlns:a16="http://schemas.microsoft.com/office/drawing/2014/main" id="{02347E4E-5A7C-40FD-A499-FE8F6CBB5A3F}"/>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29" name="TextBox 28">
          <a:extLst>
            <a:ext uri="{FF2B5EF4-FFF2-40B4-BE49-F238E27FC236}">
              <a16:creationId xmlns:a16="http://schemas.microsoft.com/office/drawing/2014/main" id="{86150684-24A3-44FF-95EC-B3B79AE3BC77}"/>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32" name="TextBox 31">
          <a:extLst>
            <a:ext uri="{FF2B5EF4-FFF2-40B4-BE49-F238E27FC236}">
              <a16:creationId xmlns:a16="http://schemas.microsoft.com/office/drawing/2014/main" id="{2242EBDE-561E-4CE7-A92A-C34F813BB99F}"/>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38" name="TextBox 37">
          <a:extLst>
            <a:ext uri="{FF2B5EF4-FFF2-40B4-BE49-F238E27FC236}">
              <a16:creationId xmlns:a16="http://schemas.microsoft.com/office/drawing/2014/main" id="{1434ED00-A7A7-4D82-A562-5B85DC162EF3}"/>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40" name="TextBox 39">
          <a:extLst>
            <a:ext uri="{FF2B5EF4-FFF2-40B4-BE49-F238E27FC236}">
              <a16:creationId xmlns:a16="http://schemas.microsoft.com/office/drawing/2014/main" id="{7C3500FB-57EC-4FA8-A31C-6789B58E2F55}"/>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42" name="TextBox 41">
          <a:extLst>
            <a:ext uri="{FF2B5EF4-FFF2-40B4-BE49-F238E27FC236}">
              <a16:creationId xmlns:a16="http://schemas.microsoft.com/office/drawing/2014/main" id="{DE87F7B1-F73B-4686-AEA0-B3DA3F3A3A6E}"/>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44" name="TextBox 43">
          <a:extLst>
            <a:ext uri="{FF2B5EF4-FFF2-40B4-BE49-F238E27FC236}">
              <a16:creationId xmlns:a16="http://schemas.microsoft.com/office/drawing/2014/main" id="{81BB1E7F-364E-4EF5-ADFF-FAC80F7B75EE}"/>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45" name="TextBox 44">
          <a:extLst>
            <a:ext uri="{FF2B5EF4-FFF2-40B4-BE49-F238E27FC236}">
              <a16:creationId xmlns:a16="http://schemas.microsoft.com/office/drawing/2014/main" id="{E434FCE8-E070-49D1-B8C0-CF73494A04A2}"/>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46" name="TextBox 45">
          <a:extLst>
            <a:ext uri="{FF2B5EF4-FFF2-40B4-BE49-F238E27FC236}">
              <a16:creationId xmlns:a16="http://schemas.microsoft.com/office/drawing/2014/main" id="{A185F22E-8998-4245-8121-213FB51DFA9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48" name="TextBox 47">
          <a:extLst>
            <a:ext uri="{FF2B5EF4-FFF2-40B4-BE49-F238E27FC236}">
              <a16:creationId xmlns:a16="http://schemas.microsoft.com/office/drawing/2014/main" id="{A4F16BF4-A0F0-4B86-8C66-E1D8162D2F89}"/>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52" name="TextBox 51">
          <a:extLst>
            <a:ext uri="{FF2B5EF4-FFF2-40B4-BE49-F238E27FC236}">
              <a16:creationId xmlns:a16="http://schemas.microsoft.com/office/drawing/2014/main" id="{DF9765AE-23C1-4C9D-AE54-FEAD6FF3A765}"/>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53" name="TextBox 52">
          <a:extLst>
            <a:ext uri="{FF2B5EF4-FFF2-40B4-BE49-F238E27FC236}">
              <a16:creationId xmlns:a16="http://schemas.microsoft.com/office/drawing/2014/main" id="{562F1791-DF62-4602-B5EA-BFD98AB7D7E2}"/>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54" name="TextBox 53">
          <a:extLst>
            <a:ext uri="{FF2B5EF4-FFF2-40B4-BE49-F238E27FC236}">
              <a16:creationId xmlns:a16="http://schemas.microsoft.com/office/drawing/2014/main" id="{572A7D63-8C28-4F19-92ED-238D0FFD30D8}"/>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55" name="TextBox 54">
          <a:extLst>
            <a:ext uri="{FF2B5EF4-FFF2-40B4-BE49-F238E27FC236}">
              <a16:creationId xmlns:a16="http://schemas.microsoft.com/office/drawing/2014/main" id="{71FF6407-89DB-4D68-9785-11B7904B7407}"/>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58" name="TextBox 57">
          <a:extLst>
            <a:ext uri="{FF2B5EF4-FFF2-40B4-BE49-F238E27FC236}">
              <a16:creationId xmlns:a16="http://schemas.microsoft.com/office/drawing/2014/main" id="{557F6CA6-443E-4967-ACD9-AF53B47BF51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60" name="TextBox 59">
          <a:extLst>
            <a:ext uri="{FF2B5EF4-FFF2-40B4-BE49-F238E27FC236}">
              <a16:creationId xmlns:a16="http://schemas.microsoft.com/office/drawing/2014/main" id="{458CA0EB-3A42-4C37-9226-FE6C60861802}"/>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64" name="TextBox 63">
          <a:extLst>
            <a:ext uri="{FF2B5EF4-FFF2-40B4-BE49-F238E27FC236}">
              <a16:creationId xmlns:a16="http://schemas.microsoft.com/office/drawing/2014/main" id="{D1C33411-5B9F-4850-A991-BDB6BFF7092A}"/>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65" name="TextBox 64">
          <a:extLst>
            <a:ext uri="{FF2B5EF4-FFF2-40B4-BE49-F238E27FC236}">
              <a16:creationId xmlns:a16="http://schemas.microsoft.com/office/drawing/2014/main" id="{CBA61717-BDE3-444D-952A-E44F59B6FCA9}"/>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66" name="TextBox 65">
          <a:extLst>
            <a:ext uri="{FF2B5EF4-FFF2-40B4-BE49-F238E27FC236}">
              <a16:creationId xmlns:a16="http://schemas.microsoft.com/office/drawing/2014/main" id="{11E81C77-42A6-49FE-89B1-08CB8634A43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63" name="TextBox 62">
          <a:extLst>
            <a:ext uri="{FF2B5EF4-FFF2-40B4-BE49-F238E27FC236}">
              <a16:creationId xmlns:a16="http://schemas.microsoft.com/office/drawing/2014/main" id="{48541E74-F9D8-4C12-BEA5-0E24B18E8163}"/>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Lst>
        </xdr:cNvPr>
        <xdr:cNvSpPr txBox="1"/>
      </xdr:nvSpPr>
      <xdr:spPr>
        <a:xfrm>
          <a:off x="0" y="1104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Lst>
        </xdr:cNvPr>
        <xdr:cNvSpPr txBox="1"/>
      </xdr:nvSpPr>
      <xdr:spPr>
        <a:xfrm>
          <a:off x="0" y="7886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Lst>
        </xdr:cNvPr>
        <xdr:cNvSpPr txBox="1"/>
      </xdr:nvSpPr>
      <xdr:spPr>
        <a:xfrm>
          <a:off x="0" y="9582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Lst>
        </xdr:cNvPr>
        <xdr:cNvSpPr txBox="1"/>
      </xdr:nvSpPr>
      <xdr:spPr>
        <a:xfrm>
          <a:off x="0" y="11055350"/>
          <a:ext cx="62864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Lst>
        </xdr:cNvPr>
        <xdr:cNvSpPr txBox="1"/>
      </xdr:nvSpPr>
      <xdr:spPr>
        <a:xfrm>
          <a:off x="0" y="13900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Lst>
        </xdr:cNvPr>
        <xdr:cNvSpPr txBox="1"/>
      </xdr:nvSpPr>
      <xdr:spPr>
        <a:xfrm>
          <a:off x="0" y="14820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Lst>
        </xdr:cNvPr>
        <xdr:cNvSpPr txBox="1"/>
      </xdr:nvSpPr>
      <xdr:spPr>
        <a:xfrm>
          <a:off x="0" y="15925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Lst>
        </xdr:cNvPr>
        <xdr:cNvSpPr txBox="1"/>
      </xdr:nvSpPr>
      <xdr:spPr>
        <a:xfrm>
          <a:off x="0" y="16846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Lst>
        </xdr:cNvPr>
        <xdr:cNvSpPr txBox="1"/>
      </xdr:nvSpPr>
      <xdr:spPr>
        <a:xfrm>
          <a:off x="0" y="23107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Lst>
        </xdr:cNvPr>
        <xdr:cNvSpPr txBox="1"/>
      </xdr:nvSpPr>
      <xdr:spPr>
        <a:xfrm>
          <a:off x="0" y="238442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Lst>
        </xdr:cNvPr>
        <xdr:cNvSpPr txBox="1"/>
      </xdr:nvSpPr>
      <xdr:spPr>
        <a:xfrm>
          <a:off x="0" y="255016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Lst>
        </xdr:cNvPr>
        <xdr:cNvSpPr txBox="1"/>
      </xdr:nvSpPr>
      <xdr:spPr>
        <a:xfrm>
          <a:off x="0" y="29895800"/>
          <a:ext cx="49530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Lst>
        </xdr:cNvPr>
        <xdr:cNvSpPr txBox="1"/>
      </xdr:nvSpPr>
      <xdr:spPr>
        <a:xfrm>
          <a:off x="0" y="31102300"/>
          <a:ext cx="482600" cy="501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Lst>
        </xdr:cNvPr>
        <xdr:cNvSpPr txBox="1"/>
      </xdr:nvSpPr>
      <xdr:spPr>
        <a:xfrm>
          <a:off x="0" y="284670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Lst>
        </xdr:cNvPr>
        <xdr:cNvSpPr txBox="1"/>
      </xdr:nvSpPr>
      <xdr:spPr>
        <a:xfrm>
          <a:off x="0" y="29387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Lst>
        </xdr:cNvPr>
        <xdr:cNvSpPr txBox="1"/>
      </xdr:nvSpPr>
      <xdr:spPr>
        <a:xfrm>
          <a:off x="0" y="30308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57A578CC-8E25-4A59-908D-86E624C62DF6}"/>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5" name="TextBox 4">
          <a:extLst>
            <a:ext uri="{FF2B5EF4-FFF2-40B4-BE49-F238E27FC236}">
              <a16:creationId xmlns:a16="http://schemas.microsoft.com/office/drawing/2014/main" id="{6D6EC3ED-A8F0-43D5-A72E-64B3363CFA0A}"/>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7" name="TextBox 6">
          <a:extLst>
            <a:ext uri="{FF2B5EF4-FFF2-40B4-BE49-F238E27FC236}">
              <a16:creationId xmlns:a16="http://schemas.microsoft.com/office/drawing/2014/main" id="{3E107980-6478-4916-A946-DBBC98C3F596}"/>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B8AE1A5D-88A9-4AF7-A0C2-1BC4306ED93D}"/>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3" name="TextBox 12">
          <a:extLst>
            <a:ext uri="{FF2B5EF4-FFF2-40B4-BE49-F238E27FC236}">
              <a16:creationId xmlns:a16="http://schemas.microsoft.com/office/drawing/2014/main" id="{F79DFFF6-85E2-4273-B885-2A2BFE509A25}"/>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6" name="TextBox 15">
          <a:extLst>
            <a:ext uri="{FF2B5EF4-FFF2-40B4-BE49-F238E27FC236}">
              <a16:creationId xmlns:a16="http://schemas.microsoft.com/office/drawing/2014/main" id="{68459319-19DF-48D6-8EFD-62F27DABB243}"/>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7" name="TextBox 16">
          <a:extLst>
            <a:ext uri="{FF2B5EF4-FFF2-40B4-BE49-F238E27FC236}">
              <a16:creationId xmlns:a16="http://schemas.microsoft.com/office/drawing/2014/main" id="{0F2606D5-747D-43C2-9577-3AE7FE63DD6C}"/>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734BB92-2C94-4331-8DD1-26EA376403DE}"/>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(freshman) degree-seeking students and degree-seeking undergraduates enrolled in Fall 2024 who fit the following categories:</a:t>
          </a:r>
          <a:endParaRPr lang="en-US" sz="1100" b="0"/>
        </a:p>
      </xdr:txBody>
    </xdr:sp>
    <xdr:clientData/>
  </xdr:twoCellAnchor>
  <xdr:twoCellAnchor>
    <xdr:from>
      <xdr:col>1</xdr:col>
      <xdr:colOff>12700</xdr:colOff>
      <xdr:row>20</xdr:row>
      <xdr:rowOff>0</xdr:rowOff>
    </xdr:from>
    <xdr:to>
      <xdr:col>12</xdr:col>
      <xdr:colOff>0</xdr:colOff>
      <xdr:row>22</xdr:row>
      <xdr:rowOff>50800</xdr:rowOff>
    </xdr:to>
    <xdr:sp macro="" textlink="">
      <xdr:nvSpPr>
        <xdr:cNvPr id="9" name="TextBox 8">
          <a:extLst>
            <a:ext uri="{FF2B5EF4-FFF2-40B4-BE49-F238E27FC236}">
              <a16:creationId xmlns:a16="http://schemas.microsoft.com/office/drawing/2014/main" id="{89A17DE4-3E57-4C3C-A569-BDA9D5FA504E}"/>
            </a:ext>
            <a:ext uri="{147F2762-F138-4A5C-976F-8EAC2B608ADB}">
              <a16:predDERef xmlns:a16="http://schemas.microsoft.com/office/drawing/2014/main" pred="{6734BB92-2C94-4331-8DD1-26EA376403D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Activities Offered</a:t>
          </a:r>
        </a:p>
      </xdr:txBody>
    </xdr:sp>
    <xdr:clientData/>
  </xdr:twoCellAnchor>
  <xdr:twoCellAnchor>
    <xdr:from>
      <xdr:col>0</xdr:col>
      <xdr:colOff>596900</xdr:colOff>
      <xdr:row>47</xdr:row>
      <xdr:rowOff>0</xdr:rowOff>
    </xdr:from>
    <xdr:to>
      <xdr:col>12</xdr:col>
      <xdr:colOff>12700</xdr:colOff>
      <xdr:row>48</xdr:row>
      <xdr:rowOff>127000</xdr:rowOff>
    </xdr:to>
    <xdr:sp macro="" textlink="">
      <xdr:nvSpPr>
        <xdr:cNvPr id="10" name="TextBox 9">
          <a:extLst>
            <a:ext uri="{FF2B5EF4-FFF2-40B4-BE49-F238E27FC236}">
              <a16:creationId xmlns:a16="http://schemas.microsoft.com/office/drawing/2014/main" id="{4A6A810F-74AA-4ED9-AEFF-85D1922602CF}"/>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49</xdr:row>
      <xdr:rowOff>177800</xdr:rowOff>
    </xdr:from>
    <xdr:to>
      <xdr:col>2</xdr:col>
      <xdr:colOff>19050</xdr:colOff>
      <xdr:row>51</xdr:row>
      <xdr:rowOff>19050</xdr:rowOff>
    </xdr:to>
    <xdr:sp macro="" textlink="">
      <xdr:nvSpPr>
        <xdr:cNvPr id="12" name="TextBox 11">
          <a:extLst>
            <a:ext uri="{FF2B5EF4-FFF2-40B4-BE49-F238E27FC236}">
              <a16:creationId xmlns:a16="http://schemas.microsoft.com/office/drawing/2014/main" id="{5EE9F505-D5E8-47F1-B508-79574F466420}"/>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56</xdr:row>
      <xdr:rowOff>177800</xdr:rowOff>
    </xdr:from>
    <xdr:to>
      <xdr:col>2</xdr:col>
      <xdr:colOff>19050</xdr:colOff>
      <xdr:row>58</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63</xdr:row>
      <xdr:rowOff>177800</xdr:rowOff>
    </xdr:from>
    <xdr:to>
      <xdr:col>2</xdr:col>
      <xdr:colOff>19050</xdr:colOff>
      <xdr:row>65</xdr:row>
      <xdr:rowOff>19050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72</xdr:row>
      <xdr:rowOff>0</xdr:rowOff>
    </xdr:from>
    <xdr:to>
      <xdr:col>12</xdr:col>
      <xdr:colOff>6350</xdr:colOff>
      <xdr:row>73</xdr:row>
      <xdr:rowOff>152400</xdr:rowOff>
    </xdr:to>
    <xdr:sp macro="" textlink="">
      <xdr:nvSpPr>
        <xdr:cNvPr id="18" name="TextBox 17">
          <a:extLst>
            <a:ext uri="{FF2B5EF4-FFF2-40B4-BE49-F238E27FC236}">
              <a16:creationId xmlns:a16="http://schemas.microsoft.com/office/drawing/2014/main" id="{0CCAD58D-A99F-45A9-A5CF-121308CD75D5}"/>
            </a:ext>
          </a:extLst>
        </xdr:cNvPr>
        <xdr:cNvSpPr txBox="1"/>
      </xdr:nvSpPr>
      <xdr:spPr>
        <a:xfrm>
          <a:off x="622300" y="13811250"/>
          <a:ext cx="100393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20</xdr:row>
      <xdr:rowOff>0</xdr:rowOff>
    </xdr:from>
    <xdr:to>
      <xdr:col>1</xdr:col>
      <xdr:colOff>1881</xdr:colOff>
      <xdr:row>21</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47</xdr:row>
      <xdr:rowOff>0</xdr:rowOff>
    </xdr:from>
    <xdr:to>
      <xdr:col>1</xdr:col>
      <xdr:colOff>1881</xdr:colOff>
      <xdr:row>48</xdr:row>
      <xdr:rowOff>9878</xdr:rowOff>
    </xdr:to>
    <xdr:sp macro="" textlink="">
      <xdr:nvSpPr>
        <xdr:cNvPr id="19" name="TextBox 18">
          <a:extLst>
            <a:ext uri="{FF2B5EF4-FFF2-40B4-BE49-F238E27FC236}">
              <a16:creationId xmlns:a16="http://schemas.microsoft.com/office/drawing/2014/main" id="{ABD87B5F-D08A-4FBF-9A61-182E5E89D3B1}"/>
            </a:ext>
          </a:extLst>
        </xdr:cNvPr>
        <xdr:cNvSpPr txBox="1"/>
      </xdr:nvSpPr>
      <xdr:spPr>
        <a:xfrm>
          <a:off x="0" y="9023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75</xdr:row>
      <xdr:rowOff>0</xdr:rowOff>
    </xdr:from>
    <xdr:to>
      <xdr:col>3</xdr:col>
      <xdr:colOff>0</xdr:colOff>
      <xdr:row>76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87</xdr:row>
      <xdr:rowOff>215900</xdr:rowOff>
    </xdr:from>
    <xdr:to>
      <xdr:col>3</xdr:col>
      <xdr:colOff>12700</xdr:colOff>
      <xdr:row>88</xdr:row>
      <xdr:rowOff>215900</xdr:rowOff>
    </xdr:to>
    <xdr:sp macro="" textlink="">
      <xdr:nvSpPr>
        <xdr:cNvPr id="26" name="TextBox 25">
          <a:extLst>
            <a:ext uri="{FF2B5EF4-FFF2-40B4-BE49-F238E27FC236}">
              <a16:creationId xmlns:a16="http://schemas.microsoft.com/office/drawing/2014/main" id="{B0EC3500-6BC9-4815-9CC9-2044FA8ADBC7}"/>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61</xdr:row>
      <xdr:rowOff>0</xdr:rowOff>
    </xdr:from>
    <xdr:to>
      <xdr:col>3</xdr:col>
      <xdr:colOff>0</xdr:colOff>
      <xdr:row>62</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54</xdr:row>
      <xdr:rowOff>0</xdr:rowOff>
    </xdr:from>
    <xdr:to>
      <xdr:col>3</xdr:col>
      <xdr:colOff>0</xdr:colOff>
      <xdr:row>55</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23</xdr:row>
      <xdr:rowOff>0</xdr:rowOff>
    </xdr:from>
    <xdr:to>
      <xdr:col>3</xdr:col>
      <xdr:colOff>0</xdr:colOff>
      <xdr:row>24</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50</xdr:row>
      <xdr:rowOff>0</xdr:rowOff>
    </xdr:from>
    <xdr:to>
      <xdr:col>3</xdr:col>
      <xdr:colOff>0</xdr:colOff>
      <xdr:row>51</xdr:row>
      <xdr:rowOff>12700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57</xdr:row>
      <xdr:rowOff>0</xdr:rowOff>
    </xdr:from>
    <xdr:to>
      <xdr:col>3</xdr:col>
      <xdr:colOff>0</xdr:colOff>
      <xdr:row>58</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64</xdr:row>
      <xdr:rowOff>0</xdr:rowOff>
    </xdr:from>
    <xdr:to>
      <xdr:col>3</xdr:col>
      <xdr:colOff>0</xdr:colOff>
      <xdr:row>65</xdr:row>
      <xdr:rowOff>12700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13</xdr:row>
      <xdr:rowOff>0</xdr:rowOff>
    </xdr:from>
    <xdr:to>
      <xdr:col>12</xdr:col>
      <xdr:colOff>0</xdr:colOff>
      <xdr:row>22</xdr:row>
      <xdr:rowOff>76200</xdr:rowOff>
    </xdr:to>
    <xdr:sp macro="" textlink="">
      <xdr:nvSpPr>
        <xdr:cNvPr id="3" name="TextBox 2">
          <a:extLst>
            <a:ext uri="{FF2B5EF4-FFF2-40B4-BE49-F238E27FC236}">
              <a16:creationId xmlns:a16="http://schemas.microsoft.com/office/drawing/2014/main" id="{60A9E76F-916C-4B8E-ACBF-B4796D3C51B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42</xdr:row>
      <xdr:rowOff>0</xdr:rowOff>
    </xdr:from>
    <xdr:to>
      <xdr:col>1</xdr:col>
      <xdr:colOff>2838450</xdr:colOff>
      <xdr:row>43</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60</xdr:row>
      <xdr:rowOff>0</xdr:rowOff>
    </xdr:from>
    <xdr:to>
      <xdr:col>2</xdr:col>
      <xdr:colOff>19050</xdr:colOff>
      <xdr:row>61</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69</xdr:row>
      <xdr:rowOff>0</xdr:rowOff>
    </xdr:from>
    <xdr:to>
      <xdr:col>2</xdr:col>
      <xdr:colOff>1714500</xdr:colOff>
      <xdr:row>70</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72</xdr:row>
      <xdr:rowOff>0</xdr:rowOff>
    </xdr:from>
    <xdr:to>
      <xdr:col>12</xdr:col>
      <xdr:colOff>19050</xdr:colOff>
      <xdr:row>74</xdr:row>
      <xdr:rowOff>88900</xdr:rowOff>
    </xdr:to>
    <xdr:sp macro="" textlink="">
      <xdr:nvSpPr>
        <xdr:cNvPr id="6" name="TextBox 5">
          <a:extLst>
            <a:ext uri="{FF2B5EF4-FFF2-40B4-BE49-F238E27FC236}">
              <a16:creationId xmlns:a16="http://schemas.microsoft.com/office/drawing/2014/main" id="{5A2B8D8D-68BF-486D-831F-DBF29CC15B4C}"/>
            </a:ext>
          </a:extLst>
        </xdr:cNvPr>
        <xdr:cNvSpPr txBox="1"/>
      </xdr:nvSpPr>
      <xdr:spPr>
        <a:xfrm>
          <a:off x="977900" y="16338550"/>
          <a:ext cx="109220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95</xdr:row>
      <xdr:rowOff>0</xdr:rowOff>
    </xdr:from>
    <xdr:to>
      <xdr:col>12</xdr:col>
      <xdr:colOff>6350</xdr:colOff>
      <xdr:row>96</xdr:row>
      <xdr:rowOff>146050</xdr:rowOff>
    </xdr:to>
    <xdr:sp macro="" textlink="">
      <xdr:nvSpPr>
        <xdr:cNvPr id="13" name="TextBox 12">
          <a:extLst>
            <a:ext uri="{FF2B5EF4-FFF2-40B4-BE49-F238E27FC236}">
              <a16:creationId xmlns:a16="http://schemas.microsoft.com/office/drawing/2014/main" id="{ED7FDC7B-4439-46D4-B476-A7B726C1DD93}"/>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13</xdr:row>
      <xdr:rowOff>0</xdr:rowOff>
    </xdr:from>
    <xdr:to>
      <xdr:col>1</xdr:col>
      <xdr:colOff>1881</xdr:colOff>
      <xdr:row>14</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60</xdr:row>
      <xdr:rowOff>0</xdr:rowOff>
    </xdr:from>
    <xdr:to>
      <xdr:col>1</xdr:col>
      <xdr:colOff>12700</xdr:colOff>
      <xdr:row>61</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64</xdr:row>
      <xdr:rowOff>0</xdr:rowOff>
    </xdr:from>
    <xdr:to>
      <xdr:col>1</xdr:col>
      <xdr:colOff>1881</xdr:colOff>
      <xdr:row>65</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95</xdr:row>
      <xdr:rowOff>0</xdr:rowOff>
    </xdr:from>
    <xdr:to>
      <xdr:col>1</xdr:col>
      <xdr:colOff>6349</xdr:colOff>
      <xdr:row>96</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67</xdr:row>
      <xdr:rowOff>0</xdr:rowOff>
    </xdr:from>
    <xdr:to>
      <xdr:col>1</xdr:col>
      <xdr:colOff>1881</xdr:colOff>
      <xdr:row>68</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64</xdr:row>
      <xdr:rowOff>0</xdr:rowOff>
    </xdr:from>
    <xdr:to>
      <xdr:col>3</xdr:col>
      <xdr:colOff>0</xdr:colOff>
      <xdr:row>64</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66</xdr:row>
      <xdr:rowOff>0</xdr:rowOff>
    </xdr:from>
    <xdr:to>
      <xdr:col>3</xdr:col>
      <xdr:colOff>0</xdr:colOff>
      <xdr:row>67</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60</xdr:row>
      <xdr:rowOff>0</xdr:rowOff>
    </xdr:from>
    <xdr:to>
      <xdr:col>3</xdr:col>
      <xdr:colOff>0</xdr:colOff>
      <xdr:row>61</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57</xdr:row>
      <xdr:rowOff>0</xdr:rowOff>
    </xdr:from>
    <xdr:to>
      <xdr:col>3</xdr:col>
      <xdr:colOff>0</xdr:colOff>
      <xdr:row>58</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76</xdr:row>
      <xdr:rowOff>0</xdr:rowOff>
    </xdr:from>
    <xdr:to>
      <xdr:col>3</xdr:col>
      <xdr:colOff>0</xdr:colOff>
      <xdr:row>77</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81</xdr:row>
      <xdr:rowOff>0</xdr:rowOff>
    </xdr:from>
    <xdr:to>
      <xdr:col>3</xdr:col>
      <xdr:colOff>0</xdr:colOff>
      <xdr:row>82</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87</xdr:row>
      <xdr:rowOff>0</xdr:rowOff>
    </xdr:from>
    <xdr:to>
      <xdr:col>3</xdr:col>
      <xdr:colOff>0</xdr:colOff>
      <xdr:row>88</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98</xdr:row>
      <xdr:rowOff>0</xdr:rowOff>
    </xdr:from>
    <xdr:to>
      <xdr:col>3</xdr:col>
      <xdr:colOff>0</xdr:colOff>
      <xdr:row>99</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54</xdr:row>
      <xdr:rowOff>0</xdr:rowOff>
    </xdr:from>
    <xdr:to>
      <xdr:col>3</xdr:col>
      <xdr:colOff>0</xdr:colOff>
      <xdr:row>55</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30</xdr:row>
      <xdr:rowOff>0</xdr:rowOff>
    </xdr:from>
    <xdr:to>
      <xdr:col>3</xdr:col>
      <xdr:colOff>0</xdr:colOff>
      <xdr:row>31</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27</xdr:row>
      <xdr:rowOff>0</xdr:rowOff>
    </xdr:from>
    <xdr:to>
      <xdr:col>3</xdr:col>
      <xdr:colOff>0</xdr:colOff>
      <xdr:row>28</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24</xdr:row>
      <xdr:rowOff>0</xdr:rowOff>
    </xdr:from>
    <xdr:to>
      <xdr:col>3</xdr:col>
      <xdr:colOff>0</xdr:colOff>
      <xdr:row>25</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5</xdr:row>
      <xdr:rowOff>0</xdr:rowOff>
    </xdr:from>
    <xdr:to>
      <xdr:col>3</xdr:col>
      <xdr:colOff>0</xdr:colOff>
      <xdr:row>6</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9</xdr:row>
      <xdr:rowOff>0</xdr:rowOff>
    </xdr:from>
    <xdr:to>
      <xdr:col>3</xdr:col>
      <xdr:colOff>0</xdr:colOff>
      <xdr:row>10</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48</xdr:row>
      <xdr:rowOff>0</xdr:rowOff>
    </xdr:from>
    <xdr:to>
      <xdr:col>2</xdr:col>
      <xdr:colOff>19050</xdr:colOff>
      <xdr:row>49</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76</xdr:row>
      <xdr:rowOff>0</xdr:rowOff>
    </xdr:from>
    <xdr:to>
      <xdr:col>2</xdr:col>
      <xdr:colOff>19050</xdr:colOff>
      <xdr:row>77</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81</xdr:row>
      <xdr:rowOff>0</xdr:rowOff>
    </xdr:from>
    <xdr:to>
      <xdr:col>2</xdr:col>
      <xdr:colOff>19050</xdr:colOff>
      <xdr:row>82</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87</xdr:row>
      <xdr:rowOff>0</xdr:rowOff>
    </xdr:from>
    <xdr:to>
      <xdr:col>2</xdr:col>
      <xdr:colOff>19050</xdr:colOff>
      <xdr:row>88</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30</xdr:row>
      <xdr:rowOff>0</xdr:rowOff>
    </xdr:from>
    <xdr:to>
      <xdr:col>2</xdr:col>
      <xdr:colOff>19050</xdr:colOff>
      <xdr:row>31</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27</xdr:row>
      <xdr:rowOff>0</xdr:rowOff>
    </xdr:from>
    <xdr:to>
      <xdr:col>2</xdr:col>
      <xdr:colOff>19050</xdr:colOff>
      <xdr:row>28</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24</xdr:row>
      <xdr:rowOff>0</xdr:rowOff>
    </xdr:from>
    <xdr:to>
      <xdr:col>2</xdr:col>
      <xdr:colOff>19050</xdr:colOff>
      <xdr:row>25</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4" name="TextBox 51">
          <a:extLst>
            <a:ext uri="{FF2B5EF4-FFF2-40B4-BE49-F238E27FC236}">
              <a16:creationId xmlns:a16="http://schemas.microsoft.com/office/drawing/2014/main" id="{B0B91135-95A0-4716-8DB1-0B38AF890267}"/>
            </a:ext>
            <a:ext uri="{147F2762-F138-4A5C-976F-8EAC2B608ADB}">
              <a16:predDERef xmlns:a16="http://schemas.microsoft.com/office/drawing/2014/main" pred="{BDC33845-241E-4BEE-92DD-45E424C74721}"/>
            </a:ext>
          </a:extLst>
        </xdr:cNvPr>
        <xdr:cNvSpPr txBox="1"/>
      </xdr:nvSpPr>
      <xdr:spPr>
        <a:xfrm>
          <a:off x="3228975" y="9134475"/>
          <a:ext cx="16287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425450</xdr:colOff>
      <xdr:row>0</xdr:row>
      <xdr:rowOff>0</xdr:rowOff>
    </xdr:from>
    <xdr:to>
      <xdr:col>12</xdr:col>
      <xdr:colOff>444500</xdr:colOff>
      <xdr:row>41</xdr:row>
      <xdr:rowOff>9525</xdr:rowOff>
    </xdr:to>
    <xdr:sp macro="" textlink="">
      <xdr:nvSpPr>
        <xdr:cNvPr id="3" name="TextBox 2">
          <a:extLst>
            <a:ext uri="{FF2B5EF4-FFF2-40B4-BE49-F238E27FC236}">
              <a16:creationId xmlns:a16="http://schemas.microsoft.com/office/drawing/2014/main" id="{51CB42AE-6263-463A-8FB7-68783C7E1618}"/>
            </a:ext>
            <a:ext uri="{147F2762-F138-4A5C-976F-8EAC2B608ADB}">
              <a16:predDERef xmlns:a16="http://schemas.microsoft.com/office/drawing/2014/main" pred="{77DC4AD4-2420-4ED6-95AB-168CCCB6ADCE}"/>
            </a:ext>
          </a:extLst>
        </xdr:cNvPr>
        <xdr:cNvSpPr txBox="1"/>
      </xdr:nvSpPr>
      <xdr:spPr>
        <a:xfrm>
          <a:off x="1006475" y="0"/>
          <a:ext cx="9782175" cy="742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48</xdr:row>
      <xdr:rowOff>0</xdr:rowOff>
    </xdr:from>
    <xdr:to>
      <xdr:col>12</xdr:col>
      <xdr:colOff>19050</xdr:colOff>
      <xdr:row>61</xdr:row>
      <xdr:rowOff>31750</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9600" y="8839200"/>
          <a:ext cx="10064750" cy="242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2024 undergraduate class: all students who started at your institution as first-time students and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received a bachelor's degree between July 1, 2023 and June 30, 2024.</a:t>
          </a:r>
          <a:r>
            <a:rPr lang="en-US"/>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128" name="TextBox 127">
          <a:extLst>
            <a:ext uri="{FF2B5EF4-FFF2-40B4-BE49-F238E27FC236}">
              <a16:creationId xmlns:a16="http://schemas.microsoft.com/office/drawing/2014/main" id="{35D81AC1-158D-4E72-8CB2-582809FA448F}"/>
            </a:ext>
            <a:ext uri="{147F2762-F138-4A5C-976F-8EAC2B608ADB}">
              <a16:predDERef xmlns:a16="http://schemas.microsoft.com/office/drawing/2014/main" pred="{413444A7-B083-468C-84D0-B4E567FECA24}"/>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0" i="0" u="none" strike="noStrike">
              <a:solidFill>
                <a:schemeClr val="dk1"/>
              </a:solidFill>
              <a:latin typeface="+mn-lt"/>
              <a:ea typeface="+mn-lt"/>
              <a:cs typeface="+mn-lt"/>
            </a:rPr>
            <a:t>Indicate reply dates:</a:t>
          </a: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49</xdr:row>
      <xdr:rowOff>0</xdr:rowOff>
    </xdr:from>
    <xdr:to>
      <xdr:col>1</xdr:col>
      <xdr:colOff>4703</xdr:colOff>
      <xdr:row>50</xdr:row>
      <xdr:rowOff>10584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8988778"/>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41" name="TextBox 40">
          <a:extLst>
            <a:ext uri="{FF2B5EF4-FFF2-40B4-BE49-F238E27FC236}">
              <a16:creationId xmlns:a16="http://schemas.microsoft.com/office/drawing/2014/main" id="{ED7761D8-69A8-44EC-B2AE-4F02FE91BF8F}"/>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42" name="TextBox 41">
          <a:extLst>
            <a:ext uri="{FF2B5EF4-FFF2-40B4-BE49-F238E27FC236}">
              <a16:creationId xmlns:a16="http://schemas.microsoft.com/office/drawing/2014/main" id="{D47FFA3D-FA0C-41CB-9C27-EB498548382C}"/>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6" name="TextBox 55">
          <a:extLst>
            <a:ext uri="{FF2B5EF4-FFF2-40B4-BE49-F238E27FC236}">
              <a16:creationId xmlns:a16="http://schemas.microsoft.com/office/drawing/2014/main" id="{CD621AD1-529E-4A1A-9E09-314D958F3FCB}"/>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1" name="TextBox 60">
          <a:extLst>
            <a:ext uri="{FF2B5EF4-FFF2-40B4-BE49-F238E27FC236}">
              <a16:creationId xmlns:a16="http://schemas.microsoft.com/office/drawing/2014/main" id="{A90C4B09-6D13-4D2A-B17A-D25C49C947E9}"/>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62" name="TextBox 61">
          <a:extLst>
            <a:ext uri="{FF2B5EF4-FFF2-40B4-BE49-F238E27FC236}">
              <a16:creationId xmlns:a16="http://schemas.microsoft.com/office/drawing/2014/main" id="{43641960-8331-4A3D-8D64-85108311CFAE}"/>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48" name="TextBox 97">
          <a:extLst>
            <a:ext uri="{FF2B5EF4-FFF2-40B4-BE49-F238E27FC236}">
              <a16:creationId xmlns:a16="http://schemas.microsoft.com/office/drawing/2014/main" id="{965AD607-448C-4679-A1D7-FD36CCD23CA1}"/>
            </a:ext>
            <a:ext uri="{147F2762-F138-4A5C-976F-8EAC2B608ADB}">
              <a16:predDERef xmlns:a16="http://schemas.microsoft.com/office/drawing/2014/main" pred="{572145D3-2D96-42D4-B13B-D977E502E118}"/>
            </a:ext>
          </a:extLst>
        </xdr:cNvPr>
        <xdr:cNvSpPr txBox="1"/>
      </xdr:nvSpPr>
      <xdr:spPr>
        <a:xfrm>
          <a:off x="3295650" y="511873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52" name="TextBox 98">
          <a:extLst>
            <a:ext uri="{FF2B5EF4-FFF2-40B4-BE49-F238E27FC236}">
              <a16:creationId xmlns:a16="http://schemas.microsoft.com/office/drawing/2014/main" id="{DDD1D729-B744-4704-AAAB-A211CECF9A98}"/>
            </a:ext>
            <a:ext uri="{147F2762-F138-4A5C-976F-8EAC2B608ADB}">
              <a16:predDERef xmlns:a16="http://schemas.microsoft.com/office/drawing/2014/main" pred="{965AD607-448C-4679-A1D7-FD36CCD23CA1}"/>
            </a:ext>
          </a:extLst>
        </xdr:cNvPr>
        <xdr:cNvSpPr txBox="1"/>
      </xdr:nvSpPr>
      <xdr:spPr>
        <a:xfrm>
          <a:off x="3295650" y="578072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57" name="TextBox 97">
          <a:extLst>
            <a:ext uri="{FF2B5EF4-FFF2-40B4-BE49-F238E27FC236}">
              <a16:creationId xmlns:a16="http://schemas.microsoft.com/office/drawing/2014/main" id="{FB7116FC-F5B1-47EA-80B6-4BD513ACA0F6}"/>
            </a:ext>
            <a:ext uri="{147F2762-F138-4A5C-976F-8EAC2B608ADB}">
              <a16:predDERef xmlns:a16="http://schemas.microsoft.com/office/drawing/2014/main" pred="{DDD1D729-B744-4704-AAAB-A211CECF9A98}"/>
            </a:ext>
          </a:extLst>
        </xdr:cNvPr>
        <xdr:cNvSpPr txBox="1"/>
      </xdr:nvSpPr>
      <xdr:spPr>
        <a:xfrm>
          <a:off x="3295650" y="578072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60" name="TextBox 102">
          <a:extLst>
            <a:ext uri="{FF2B5EF4-FFF2-40B4-BE49-F238E27FC236}">
              <a16:creationId xmlns:a16="http://schemas.microsoft.com/office/drawing/2014/main" id="{68D81176-6E0F-4FCA-BDC6-C4B6D65EC255}"/>
            </a:ext>
            <a:ext uri="{147F2762-F138-4A5C-976F-8EAC2B608ADB}">
              <a16:predDERef xmlns:a16="http://schemas.microsoft.com/office/drawing/2014/main" pred="{FB7116FC-F5B1-47EA-80B6-4BD513ACA0F6}"/>
            </a:ext>
          </a:extLst>
        </xdr:cNvPr>
        <xdr:cNvSpPr txBox="1"/>
      </xdr:nvSpPr>
      <xdr:spPr>
        <a:xfrm>
          <a:off x="3295650" y="592740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67" name="TextBox 98">
          <a:extLst>
            <a:ext uri="{FF2B5EF4-FFF2-40B4-BE49-F238E27FC236}">
              <a16:creationId xmlns:a16="http://schemas.microsoft.com/office/drawing/2014/main" id="{CE03D7AB-1F9F-4317-AF03-8D9E7C50F151}"/>
            </a:ext>
            <a:ext uri="{147F2762-F138-4A5C-976F-8EAC2B608ADB}">
              <a16:predDERef xmlns:a16="http://schemas.microsoft.com/office/drawing/2014/main" pred="{68D81176-6E0F-4FCA-BDC6-C4B6D65EC255}"/>
            </a:ext>
          </a:extLst>
        </xdr:cNvPr>
        <xdr:cNvSpPr txBox="1"/>
      </xdr:nvSpPr>
      <xdr:spPr>
        <a:xfrm>
          <a:off x="3295650" y="592740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68" name="TextBox 97">
          <a:extLst>
            <a:ext uri="{FF2B5EF4-FFF2-40B4-BE49-F238E27FC236}">
              <a16:creationId xmlns:a16="http://schemas.microsoft.com/office/drawing/2014/main" id="{18A34389-CEFF-4E7F-80A2-EE4AC60DDC41}"/>
            </a:ext>
            <a:ext uri="{147F2762-F138-4A5C-976F-8EAC2B608ADB}">
              <a16:predDERef xmlns:a16="http://schemas.microsoft.com/office/drawing/2014/main" pred="{CE03D7AB-1F9F-4317-AF03-8D9E7C50F151}"/>
            </a:ext>
          </a:extLst>
        </xdr:cNvPr>
        <xdr:cNvSpPr txBox="1"/>
      </xdr:nvSpPr>
      <xdr:spPr>
        <a:xfrm>
          <a:off x="3295650" y="592740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70" name="TextBox 106">
          <a:extLst>
            <a:ext uri="{FF2B5EF4-FFF2-40B4-BE49-F238E27FC236}">
              <a16:creationId xmlns:a16="http://schemas.microsoft.com/office/drawing/2014/main" id="{B8D48556-F747-45DA-858A-1F6B8CAF8E66}"/>
            </a:ext>
            <a:ext uri="{147F2762-F138-4A5C-976F-8EAC2B608ADB}">
              <a16:predDERef xmlns:a16="http://schemas.microsoft.com/office/drawing/2014/main" pred="{18A34389-CEFF-4E7F-80A2-EE4AC60DDC41}"/>
            </a:ext>
          </a:extLst>
        </xdr:cNvPr>
        <xdr:cNvSpPr txBox="1"/>
      </xdr:nvSpPr>
      <xdr:spPr>
        <a:xfrm>
          <a:off x="3295650" y="613695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71" name="TextBox 102">
          <a:extLst>
            <a:ext uri="{FF2B5EF4-FFF2-40B4-BE49-F238E27FC236}">
              <a16:creationId xmlns:a16="http://schemas.microsoft.com/office/drawing/2014/main" id="{74E59B7B-38A1-48F6-92E2-A645B3A999B4}"/>
            </a:ext>
            <a:ext uri="{147F2762-F138-4A5C-976F-8EAC2B608ADB}">
              <a16:predDERef xmlns:a16="http://schemas.microsoft.com/office/drawing/2014/main" pred="{B8D48556-F747-45DA-858A-1F6B8CAF8E66}"/>
            </a:ext>
          </a:extLst>
        </xdr:cNvPr>
        <xdr:cNvSpPr txBox="1"/>
      </xdr:nvSpPr>
      <xdr:spPr>
        <a:xfrm>
          <a:off x="3295650" y="613695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73" name="TextBox 98">
          <a:extLst>
            <a:ext uri="{FF2B5EF4-FFF2-40B4-BE49-F238E27FC236}">
              <a16:creationId xmlns:a16="http://schemas.microsoft.com/office/drawing/2014/main" id="{ABFD0E95-939E-4B4F-9DB8-4FB17B2FF190}"/>
            </a:ext>
            <a:ext uri="{147F2762-F138-4A5C-976F-8EAC2B608ADB}">
              <a16:predDERef xmlns:a16="http://schemas.microsoft.com/office/drawing/2014/main" pred="{74E59B7B-38A1-48F6-92E2-A645B3A999B4}"/>
            </a:ext>
          </a:extLst>
        </xdr:cNvPr>
        <xdr:cNvSpPr txBox="1"/>
      </xdr:nvSpPr>
      <xdr:spPr>
        <a:xfrm>
          <a:off x="3295650" y="613695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75" name="TextBox 97">
          <a:extLst>
            <a:ext uri="{FF2B5EF4-FFF2-40B4-BE49-F238E27FC236}">
              <a16:creationId xmlns:a16="http://schemas.microsoft.com/office/drawing/2014/main" id="{2721A9E9-3AA3-429D-ADF6-E510AFC6228B}"/>
            </a:ext>
            <a:ext uri="{147F2762-F138-4A5C-976F-8EAC2B608ADB}">
              <a16:predDERef xmlns:a16="http://schemas.microsoft.com/office/drawing/2014/main" pred="{ABFD0E95-939E-4B4F-9DB8-4FB17B2FF190}"/>
            </a:ext>
          </a:extLst>
        </xdr:cNvPr>
        <xdr:cNvSpPr txBox="1"/>
      </xdr:nvSpPr>
      <xdr:spPr>
        <a:xfrm>
          <a:off x="3295650" y="613695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77" name="TextBox 107">
          <a:extLst>
            <a:ext uri="{FF2B5EF4-FFF2-40B4-BE49-F238E27FC236}">
              <a16:creationId xmlns:a16="http://schemas.microsoft.com/office/drawing/2014/main" id="{1AFEB3DC-127F-43AA-85F1-448AE25B9901}"/>
            </a:ext>
            <a:ext uri="{147F2762-F138-4A5C-976F-8EAC2B608ADB}">
              <a16:predDERef xmlns:a16="http://schemas.microsoft.com/office/drawing/2014/main" pred="{2721A9E9-3AA3-429D-ADF6-E510AFC6228B}"/>
            </a:ext>
          </a:extLst>
        </xdr:cNvPr>
        <xdr:cNvSpPr txBox="1"/>
      </xdr:nvSpPr>
      <xdr:spPr>
        <a:xfrm>
          <a:off x="3295650" y="628364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78" name="TextBox 106">
          <a:extLst>
            <a:ext uri="{FF2B5EF4-FFF2-40B4-BE49-F238E27FC236}">
              <a16:creationId xmlns:a16="http://schemas.microsoft.com/office/drawing/2014/main" id="{BB37C208-A1E5-4A60-936B-03F759C0260D}"/>
            </a:ext>
            <a:ext uri="{147F2762-F138-4A5C-976F-8EAC2B608ADB}">
              <a16:predDERef xmlns:a16="http://schemas.microsoft.com/office/drawing/2014/main" pred="{1AFEB3DC-127F-43AA-85F1-448AE25B9901}"/>
            </a:ext>
          </a:extLst>
        </xdr:cNvPr>
        <xdr:cNvSpPr txBox="1"/>
      </xdr:nvSpPr>
      <xdr:spPr>
        <a:xfrm>
          <a:off x="3295650" y="628364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79" name="TextBox 102">
          <a:extLst>
            <a:ext uri="{FF2B5EF4-FFF2-40B4-BE49-F238E27FC236}">
              <a16:creationId xmlns:a16="http://schemas.microsoft.com/office/drawing/2014/main" id="{16AD7FE5-32DC-412E-ACE5-9C47EE389400}"/>
            </a:ext>
            <a:ext uri="{147F2762-F138-4A5C-976F-8EAC2B608ADB}">
              <a16:predDERef xmlns:a16="http://schemas.microsoft.com/office/drawing/2014/main" pred="{BB37C208-A1E5-4A60-936B-03F759C0260D}"/>
            </a:ext>
          </a:extLst>
        </xdr:cNvPr>
        <xdr:cNvSpPr txBox="1"/>
      </xdr:nvSpPr>
      <xdr:spPr>
        <a:xfrm>
          <a:off x="3295650" y="628364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80" name="TextBox 98">
          <a:extLst>
            <a:ext uri="{FF2B5EF4-FFF2-40B4-BE49-F238E27FC236}">
              <a16:creationId xmlns:a16="http://schemas.microsoft.com/office/drawing/2014/main" id="{DED8D0C3-E663-40AA-8204-08B7F2D46DD9}"/>
            </a:ext>
            <a:ext uri="{147F2762-F138-4A5C-976F-8EAC2B608ADB}">
              <a16:predDERef xmlns:a16="http://schemas.microsoft.com/office/drawing/2014/main" pred="{16AD7FE5-32DC-412E-ACE5-9C47EE389400}"/>
            </a:ext>
          </a:extLst>
        </xdr:cNvPr>
        <xdr:cNvSpPr txBox="1"/>
      </xdr:nvSpPr>
      <xdr:spPr>
        <a:xfrm>
          <a:off x="3295650" y="628364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81" name="TextBox 97">
          <a:extLst>
            <a:ext uri="{FF2B5EF4-FFF2-40B4-BE49-F238E27FC236}">
              <a16:creationId xmlns:a16="http://schemas.microsoft.com/office/drawing/2014/main" id="{0DAD7F73-7AC5-479F-A77C-C6F90E41767E}"/>
            </a:ext>
            <a:ext uri="{147F2762-F138-4A5C-976F-8EAC2B608ADB}">
              <a16:predDERef xmlns:a16="http://schemas.microsoft.com/office/drawing/2014/main" pred="{DED8D0C3-E663-40AA-8204-08B7F2D46DD9}"/>
            </a:ext>
          </a:extLst>
        </xdr:cNvPr>
        <xdr:cNvSpPr txBox="1"/>
      </xdr:nvSpPr>
      <xdr:spPr>
        <a:xfrm>
          <a:off x="3295650" y="628364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2" name="TextBox 111">
          <a:extLst>
            <a:ext uri="{FF2B5EF4-FFF2-40B4-BE49-F238E27FC236}">
              <a16:creationId xmlns:a16="http://schemas.microsoft.com/office/drawing/2014/main" id="{C7DFE31E-DAE8-4BC8-AE5D-EEB638D3D1E4}"/>
            </a:ext>
            <a:ext uri="{147F2762-F138-4A5C-976F-8EAC2B608ADB}">
              <a16:predDERef xmlns:a16="http://schemas.microsoft.com/office/drawing/2014/main" pred="{0DAD7F73-7AC5-479F-A77C-C6F90E41767E}"/>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4" name="TextBox 107">
          <a:extLst>
            <a:ext uri="{FF2B5EF4-FFF2-40B4-BE49-F238E27FC236}">
              <a16:creationId xmlns:a16="http://schemas.microsoft.com/office/drawing/2014/main" id="{C9215544-860C-4EED-8A71-54E9540782C0}"/>
            </a:ext>
            <a:ext uri="{147F2762-F138-4A5C-976F-8EAC2B608ADB}">
              <a16:predDERef xmlns:a16="http://schemas.microsoft.com/office/drawing/2014/main" pred="{C7DFE31E-DAE8-4BC8-AE5D-EEB638D3D1E4}"/>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5" name="TextBox 106">
          <a:extLst>
            <a:ext uri="{FF2B5EF4-FFF2-40B4-BE49-F238E27FC236}">
              <a16:creationId xmlns:a16="http://schemas.microsoft.com/office/drawing/2014/main" id="{6E466AFD-71CA-4DD2-98B7-A915C98E2393}"/>
            </a:ext>
            <a:ext uri="{147F2762-F138-4A5C-976F-8EAC2B608ADB}">
              <a16:predDERef xmlns:a16="http://schemas.microsoft.com/office/drawing/2014/main" pred="{C9215544-860C-4EED-8A71-54E9540782C0}"/>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6" name="TextBox 102">
          <a:extLst>
            <a:ext uri="{FF2B5EF4-FFF2-40B4-BE49-F238E27FC236}">
              <a16:creationId xmlns:a16="http://schemas.microsoft.com/office/drawing/2014/main" id="{44928CFA-4F32-4492-95E8-11DCE8C0EA58}"/>
            </a:ext>
            <a:ext uri="{147F2762-F138-4A5C-976F-8EAC2B608ADB}">
              <a16:predDERef xmlns:a16="http://schemas.microsoft.com/office/drawing/2014/main" pred="{6E466AFD-71CA-4DD2-98B7-A915C98E2393}"/>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7" name="TextBox 98">
          <a:extLst>
            <a:ext uri="{FF2B5EF4-FFF2-40B4-BE49-F238E27FC236}">
              <a16:creationId xmlns:a16="http://schemas.microsoft.com/office/drawing/2014/main" id="{3ED7B540-DB66-4FF4-BC23-1D6A48120574}"/>
            </a:ext>
            <a:ext uri="{147F2762-F138-4A5C-976F-8EAC2B608ADB}">
              <a16:predDERef xmlns:a16="http://schemas.microsoft.com/office/drawing/2014/main" pred="{44928CFA-4F32-4492-95E8-11DCE8C0EA58}"/>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8" name="TextBox 97">
          <a:extLst>
            <a:ext uri="{FF2B5EF4-FFF2-40B4-BE49-F238E27FC236}">
              <a16:creationId xmlns:a16="http://schemas.microsoft.com/office/drawing/2014/main" id="{5A895C74-1F78-4B48-A650-0E8F38E5E1D4}"/>
            </a:ext>
            <a:ext uri="{147F2762-F138-4A5C-976F-8EAC2B608ADB}">
              <a16:predDERef xmlns:a16="http://schemas.microsoft.com/office/drawing/2014/main" pred="{3ED7B540-DB66-4FF4-BC23-1D6A48120574}"/>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3</xdr:col>
      <xdr:colOff>304800</xdr:colOff>
      <xdr:row>258</xdr:row>
      <xdr:rowOff>542925</xdr:rowOff>
    </xdr:from>
    <xdr:to>
      <xdr:col>6</xdr:col>
      <xdr:colOff>381000</xdr:colOff>
      <xdr:row>259</xdr:row>
      <xdr:rowOff>1136650</xdr:rowOff>
    </xdr:to>
    <xdr:sp macro="" textlink="">
      <xdr:nvSpPr>
        <xdr:cNvPr id="89" name="TextBox 9">
          <a:extLst>
            <a:ext uri="{FF2B5EF4-FFF2-40B4-BE49-F238E27FC236}">
              <a16:creationId xmlns:a16="http://schemas.microsoft.com/office/drawing/2014/main" id="{788F2B32-8BA7-4560-A149-CF8C7D3BB2C1}"/>
            </a:ext>
            <a:ext uri="{147F2762-F138-4A5C-976F-8EAC2B608ADB}">
              <a16:predDERef xmlns:a16="http://schemas.microsoft.com/office/drawing/2014/main" pred="{5A895C74-1F78-4B48-A650-0E8F38E5E1D4}"/>
            </a:ext>
          </a:extLst>
        </xdr:cNvPr>
        <xdr:cNvSpPr txBox="1"/>
      </xdr:nvSpPr>
      <xdr:spPr>
        <a:xfrm>
          <a:off x="5419725" y="78333600"/>
          <a:ext cx="1819275" cy="1174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3</xdr:col>
      <xdr:colOff>133350</xdr:colOff>
      <xdr:row>260</xdr:row>
      <xdr:rowOff>57150</xdr:rowOff>
    </xdr:from>
    <xdr:to>
      <xdr:col>6</xdr:col>
      <xdr:colOff>209550</xdr:colOff>
      <xdr:row>261</xdr:row>
      <xdr:rowOff>69850</xdr:rowOff>
    </xdr:to>
    <xdr:sp macro="" textlink="">
      <xdr:nvSpPr>
        <xdr:cNvPr id="90" name="TextBox 9">
          <a:extLst>
            <a:ext uri="{FF2B5EF4-FFF2-40B4-BE49-F238E27FC236}">
              <a16:creationId xmlns:a16="http://schemas.microsoft.com/office/drawing/2014/main" id="{69E49ABB-797D-4419-920E-D6890C851BCF}"/>
            </a:ext>
            <a:ext uri="{147F2762-F138-4A5C-976F-8EAC2B608ADB}">
              <a16:predDERef xmlns:a16="http://schemas.microsoft.com/office/drawing/2014/main" pred="{788F2B32-8BA7-4560-A149-CF8C7D3BB2C1}"/>
            </a:ext>
          </a:extLst>
        </xdr:cNvPr>
        <xdr:cNvSpPr txBox="1"/>
      </xdr:nvSpPr>
      <xdr:spPr>
        <a:xfrm>
          <a:off x="5248275" y="79590900"/>
          <a:ext cx="1819275" cy="7461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3</xdr:col>
      <xdr:colOff>447675</xdr:colOff>
      <xdr:row>261</xdr:row>
      <xdr:rowOff>133350</xdr:rowOff>
    </xdr:from>
    <xdr:to>
      <xdr:col>6</xdr:col>
      <xdr:colOff>523875</xdr:colOff>
      <xdr:row>262</xdr:row>
      <xdr:rowOff>146050</xdr:rowOff>
    </xdr:to>
    <xdr:sp macro="" textlink="">
      <xdr:nvSpPr>
        <xdr:cNvPr id="91" name="TextBox 9">
          <a:extLst>
            <a:ext uri="{FF2B5EF4-FFF2-40B4-BE49-F238E27FC236}">
              <a16:creationId xmlns:a16="http://schemas.microsoft.com/office/drawing/2014/main" id="{DD7FA413-E488-4AF3-960A-51F7A708B613}"/>
            </a:ext>
            <a:ext uri="{147F2762-F138-4A5C-976F-8EAC2B608ADB}">
              <a16:predDERef xmlns:a16="http://schemas.microsoft.com/office/drawing/2014/main" pred="{69E49ABB-797D-4419-920E-D6890C851BCF}"/>
            </a:ext>
          </a:extLst>
        </xdr:cNvPr>
        <xdr:cNvSpPr txBox="1"/>
      </xdr:nvSpPr>
      <xdr:spPr>
        <a:xfrm>
          <a:off x="5562600" y="80400525"/>
          <a:ext cx="18192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3</xdr:col>
      <xdr:colOff>523875</xdr:colOff>
      <xdr:row>262</xdr:row>
      <xdr:rowOff>200025</xdr:rowOff>
    </xdr:from>
    <xdr:to>
      <xdr:col>7</xdr:col>
      <xdr:colOff>19050</xdr:colOff>
      <xdr:row>263</xdr:row>
      <xdr:rowOff>212725</xdr:rowOff>
    </xdr:to>
    <xdr:sp macro="" textlink="">
      <xdr:nvSpPr>
        <xdr:cNvPr id="92" name="TextBox 9">
          <a:extLst>
            <a:ext uri="{FF2B5EF4-FFF2-40B4-BE49-F238E27FC236}">
              <a16:creationId xmlns:a16="http://schemas.microsoft.com/office/drawing/2014/main" id="{E9EB01DF-34E1-4182-9D8D-0C1E07A48A51}"/>
            </a:ext>
            <a:ext uri="{147F2762-F138-4A5C-976F-8EAC2B608ADB}">
              <a16:predDERef xmlns:a16="http://schemas.microsoft.com/office/drawing/2014/main" pred="{DD7FA413-E488-4AF3-960A-51F7A708B613}"/>
            </a:ext>
          </a:extLst>
        </xdr:cNvPr>
        <xdr:cNvSpPr txBox="1"/>
      </xdr:nvSpPr>
      <xdr:spPr>
        <a:xfrm>
          <a:off x="5638800" y="80695800"/>
          <a:ext cx="18192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1</xdr:col>
      <xdr:colOff>-1</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47625</xdr:colOff>
      <xdr:row>66</xdr:row>
      <xdr:rowOff>0</xdr:rowOff>
    </xdr:from>
    <xdr:to>
      <xdr:col>3</xdr:col>
      <xdr:colOff>19050</xdr:colOff>
      <xdr:row>67</xdr:row>
      <xdr:rowOff>38100</xdr:rowOff>
    </xdr:to>
    <xdr:sp macro="" textlink="">
      <xdr:nvSpPr>
        <xdr:cNvPr id="40" name="TextBox 39">
          <a:extLst>
            <a:ext uri="{FF2B5EF4-FFF2-40B4-BE49-F238E27FC236}">
              <a16:creationId xmlns:a16="http://schemas.microsoft.com/office/drawing/2014/main" id="{0582B6B5-B7E5-4375-82B8-86C973B3E2B8}"/>
            </a:ext>
            <a:ext uri="{147F2762-F138-4A5C-976F-8EAC2B608ADB}">
              <a16:predDERef xmlns:a16="http://schemas.microsoft.com/office/drawing/2014/main" pred="{F2EA79B8-1B6D-4974-9987-2C8BD7F8942A}"/>
            </a:ext>
          </a:extLst>
        </xdr:cNvPr>
        <xdr:cNvSpPr txBox="1"/>
      </xdr:nvSpPr>
      <xdr:spPr>
        <a:xfrm>
          <a:off x="4962525" y="13439775"/>
          <a:ext cx="1600200" cy="2190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561974</xdr:colOff>
      <xdr:row>66</xdr:row>
      <xdr:rowOff>0</xdr:rowOff>
    </xdr:from>
    <xdr:to>
      <xdr:col>2</xdr:col>
      <xdr:colOff>23811</xdr:colOff>
      <xdr:row>67</xdr:row>
      <xdr:rowOff>33337</xdr:rowOff>
    </xdr:to>
    <xdr:sp macro="" textlink="">
      <xdr:nvSpPr>
        <xdr:cNvPr id="41" name="TextBox 40">
          <a:extLst>
            <a:ext uri="{FF2B5EF4-FFF2-40B4-BE49-F238E27FC236}">
              <a16:creationId xmlns:a16="http://schemas.microsoft.com/office/drawing/2014/main" id="{6D68642D-E7C3-42F2-897D-609A3D19EE8B}"/>
            </a:ext>
            <a:ext uri="{147F2762-F138-4A5C-976F-8EAC2B608ADB}">
              <a16:predDERef xmlns:a16="http://schemas.microsoft.com/office/drawing/2014/main" pred="{0582B6B5-B7E5-4375-82B8-86C973B3E2B8}"/>
            </a:ext>
          </a:extLst>
        </xdr:cNvPr>
        <xdr:cNvSpPr txBox="1"/>
      </xdr:nvSpPr>
      <xdr:spPr>
        <a:xfrm>
          <a:off x="561974" y="11430000"/>
          <a:ext cx="4376737" cy="40481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561974</xdr:colOff>
      <xdr:row>79</xdr:row>
      <xdr:rowOff>0</xdr:rowOff>
    </xdr:from>
    <xdr:to>
      <xdr:col>2</xdr:col>
      <xdr:colOff>23811</xdr:colOff>
      <xdr:row>80</xdr:row>
      <xdr:rowOff>33337</xdr:rowOff>
    </xdr:to>
    <xdr:sp macro="" textlink="">
      <xdr:nvSpPr>
        <xdr:cNvPr id="43" name="TextBox 42">
          <a:extLst>
            <a:ext uri="{FF2B5EF4-FFF2-40B4-BE49-F238E27FC236}">
              <a16:creationId xmlns:a16="http://schemas.microsoft.com/office/drawing/2014/main" id="{BAA56687-F9B6-4DBA-9A26-2602A37E3B90}"/>
            </a:ext>
            <a:ext uri="{147F2762-F138-4A5C-976F-8EAC2B608ADB}">
              <a16:predDERef xmlns:a16="http://schemas.microsoft.com/office/drawing/2014/main" pred="{6D68642D-E7C3-42F2-897D-609A3D19EE8B}"/>
            </a:ext>
          </a:extLst>
        </xdr:cNvPr>
        <xdr:cNvSpPr txBox="1"/>
      </xdr:nvSpPr>
      <xdr:spPr>
        <a:xfrm>
          <a:off x="561974" y="13811250"/>
          <a:ext cx="4376737" cy="2238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12</xdr:col>
      <xdr:colOff>7054</xdr:colOff>
      <xdr:row>99</xdr:row>
      <xdr:rowOff>7056</xdr:rowOff>
    </xdr:to>
    <xdr:sp macro="" textlink="">
      <xdr:nvSpPr>
        <xdr:cNvPr id="44" name="TextBox 43">
          <a:extLst>
            <a:ext uri="{FF2B5EF4-FFF2-40B4-BE49-F238E27FC236}">
              <a16:creationId xmlns:a16="http://schemas.microsoft.com/office/drawing/2014/main" id="{A139F766-738F-4438-BA96-04B304428DFF}"/>
            </a:ext>
            <a:ext uri="{147F2762-F138-4A5C-976F-8EAC2B608ADB}">
              <a16:predDERef xmlns:a16="http://schemas.microsoft.com/office/drawing/2014/main" pred="{BAA56687-F9B6-4DBA-9A26-2602A37E3B90}"/>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Student to Faculty Ratio</a:t>
          </a:r>
        </a:p>
        <a:p>
          <a:pPr marL="0" indent="0"/>
          <a:endParaRPr lang="en-US" sz="1100" b="0" i="0" u="none" strike="noStrike">
            <a:solidFill>
              <a:schemeClr val="dk1"/>
            </a:solidFill>
            <a:latin typeface="+mn-lt"/>
            <a:ea typeface="+mn-lt"/>
            <a:cs typeface="+mn-lt"/>
          </a:endParaRPr>
        </a:p>
        <a:p>
          <a:pPr marL="0" indent="0"/>
          <a:r>
            <a:rPr lang="en-US" sz="1100" b="0">
              <a:solidFill>
                <a:schemeClr val="dk1"/>
              </a:solidFill>
              <a:latin typeface="+mn-lt"/>
              <a:ea typeface="+mn-lt"/>
              <a:cs typeface="+mn-lt"/>
            </a:rPr>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pPr marL="0" indent="0"/>
          <a:endParaRPr lang="en-US" sz="1100" b="0">
            <a:solidFill>
              <a:schemeClr val="dk1"/>
            </a:solidFill>
            <a:latin typeface="+mn-lt"/>
            <a:ea typeface="+mn-lt"/>
            <a:cs typeface="+mn-lt"/>
          </a:endParaRPr>
        </a:p>
        <a:p>
          <a:pPr marL="0" indent="0"/>
          <a:r>
            <a:rPr lang="en-US" sz="1100" b="0">
              <a:solidFill>
                <a:schemeClr val="dk1"/>
              </a:solidFill>
              <a:latin typeface="+mn-lt"/>
              <a:ea typeface="+mn-lt"/>
              <a:cs typeface="+mn-lt"/>
            </a:rPr>
            <a:t>• Do not count undergraduate or graduate student teaching assistants as faculty.</a:t>
          </a:r>
        </a:p>
        <a:p>
          <a:pPr marL="0" indent="0"/>
          <a:endParaRPr lang="en-US" sz="1100" b="0">
            <a:solidFill>
              <a:schemeClr val="dk1"/>
            </a:solidFill>
            <a:latin typeface="+mn-lt"/>
            <a:ea typeface="+mn-lt"/>
            <a:cs typeface="+mn-lt"/>
          </a:endParaRPr>
        </a:p>
      </xdr:txBody>
    </xdr:sp>
    <xdr:clientData/>
  </xdr:twoCellAnchor>
  <xdr:twoCellAnchor>
    <xdr:from>
      <xdr:col>2</xdr:col>
      <xdr:colOff>0</xdr:colOff>
      <xdr:row>101</xdr:row>
      <xdr:rowOff>1</xdr:rowOff>
    </xdr:from>
    <xdr:to>
      <xdr:col>3</xdr:col>
      <xdr:colOff>7056</xdr:colOff>
      <xdr:row>101</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11</xdr:col>
      <xdr:colOff>599722</xdr:colOff>
      <xdr:row>129</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7056</xdr:colOff>
      <xdr:row>134</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11</xdr:col>
      <xdr:colOff>599720</xdr:colOff>
      <xdr:row>132</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14111</xdr:colOff>
      <xdr:row>144</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0</xdr:rowOff>
    </xdr:from>
    <xdr:to>
      <xdr:col>3</xdr:col>
      <xdr:colOff>21166</xdr:colOff>
      <xdr:row>54</xdr:row>
      <xdr:rowOff>49389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64667" y="973666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19050</xdr:colOff>
      <xdr:row>80</xdr:row>
      <xdr:rowOff>9525</xdr:rowOff>
    </xdr:to>
    <xdr:sp macro="" textlink="">
      <xdr:nvSpPr>
        <xdr:cNvPr id="4" name="TextBox 3">
          <a:extLst>
            <a:ext uri="{FF2B5EF4-FFF2-40B4-BE49-F238E27FC236}">
              <a16:creationId xmlns:a16="http://schemas.microsoft.com/office/drawing/2014/main" id="{234653CF-1DCD-48A0-81E6-61D5B2D38EFD}"/>
            </a:ext>
            <a:ext uri="{147F2762-F138-4A5C-976F-8EAC2B608ADB}">
              <a16:predDERef xmlns:a16="http://schemas.microsoft.com/office/drawing/2014/main" pred="{992DA78D-2ADD-4481-845F-BA03660A91B9}"/>
            </a:ext>
          </a:extLst>
        </xdr:cNvPr>
        <xdr:cNvSpPr txBox="1"/>
      </xdr:nvSpPr>
      <xdr:spPr>
        <a:xfrm>
          <a:off x="4914900" y="15497175"/>
          <a:ext cx="1647825"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19050</xdr:colOff>
      <xdr:row>80</xdr:row>
      <xdr:rowOff>9525</xdr:rowOff>
    </xdr:to>
    <xdr:sp macro="" textlink="">
      <xdr:nvSpPr>
        <xdr:cNvPr id="5" name="TextBox 3">
          <a:extLst>
            <a:ext uri="{FF2B5EF4-FFF2-40B4-BE49-F238E27FC236}">
              <a16:creationId xmlns:a16="http://schemas.microsoft.com/office/drawing/2014/main" id="{33BB90DA-6433-4F6E-B7BD-4103A45A5259}"/>
            </a:ext>
            <a:ext uri="{147F2762-F138-4A5C-976F-8EAC2B608ADB}">
              <a16:predDERef xmlns:a16="http://schemas.microsoft.com/office/drawing/2014/main" pred="{234653CF-1DCD-48A0-81E6-61D5B2D38EFD}"/>
            </a:ext>
          </a:extLst>
        </xdr:cNvPr>
        <xdr:cNvSpPr txBox="1"/>
      </xdr:nvSpPr>
      <xdr:spPr>
        <a:xfrm>
          <a:off x="4914900" y="16135350"/>
          <a:ext cx="1647825" cy="2000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t.edu/apply.html" TargetMode="External"/><Relationship Id="rId2" Type="http://schemas.openxmlformats.org/officeDocument/2006/relationships/hyperlink" Target="mailto:admissions@vt.edu" TargetMode="External"/><Relationship Id="rId1" Type="http://schemas.openxmlformats.org/officeDocument/2006/relationships/hyperlink" Target="https://aie.vt.edu/analytics-and-ai/common-data-set.html" TargetMode="External"/><Relationship Id="rId5" Type="http://schemas.openxmlformats.org/officeDocument/2006/relationships/drawing" Target="../drawings/drawing1.xml"/><Relationship Id="rId4" Type="http://schemas.openxmlformats.org/officeDocument/2006/relationships/hyperlink" Target="https://www.inclusive.vt.edu/"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veterans.vt.edu/students/studentresources/transfercredit.html"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tcc.ruffalonl.com/Virginia%20Polytechnic%20Institute%20and%20State%20Universit/Freshman-Student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zoomScaleNormal="100" workbookViewId="0">
      <selection activeCell="I31279" sqref="I31279"/>
    </sheetView>
  </sheetViews>
  <sheetFormatPr defaultRowHeight="14.45"/>
  <cols>
    <col min="2" max="2" width="48.42578125" customWidth="1"/>
    <col min="3" max="3" width="43.140625" customWidth="1"/>
  </cols>
  <sheetData>
    <row r="1" spans="1:12">
      <c r="A1" t="s">
        <v>0</v>
      </c>
      <c r="B1" t="s">
        <v>1</v>
      </c>
      <c r="C1" t="s">
        <v>2</v>
      </c>
      <c r="D1" t="s">
        <v>3</v>
      </c>
      <c r="E1" t="s">
        <v>4</v>
      </c>
      <c r="F1" t="s">
        <v>5</v>
      </c>
      <c r="G1" t="s">
        <v>6</v>
      </c>
      <c r="H1" t="s">
        <v>7</v>
      </c>
      <c r="I1" t="s">
        <v>8</v>
      </c>
      <c r="J1" t="s">
        <v>9</v>
      </c>
      <c r="K1" t="s">
        <v>10</v>
      </c>
      <c r="L1" t="s">
        <v>11</v>
      </c>
    </row>
    <row r="5" spans="1:12" ht="18" customHeight="1"/>
    <row r="6" spans="1:12" ht="18" customHeight="1">
      <c r="A6" t="s">
        <v>12</v>
      </c>
      <c r="B6" t="s">
        <v>13</v>
      </c>
      <c r="C6" t="s">
        <v>14</v>
      </c>
      <c r="D6" t="s">
        <v>15</v>
      </c>
      <c r="E6" t="s">
        <v>16</v>
      </c>
      <c r="F6" t="s">
        <v>17</v>
      </c>
      <c r="G6" t="s">
        <v>17</v>
      </c>
      <c r="H6" t="s">
        <v>17</v>
      </c>
      <c r="I6" t="s">
        <v>17</v>
      </c>
      <c r="J6" t="s">
        <v>17</v>
      </c>
      <c r="K6" t="s">
        <v>17</v>
      </c>
      <c r="L6" t="s">
        <v>18</v>
      </c>
    </row>
    <row r="7" spans="1:12" ht="18" customHeight="1">
      <c r="A7" t="s">
        <v>19</v>
      </c>
      <c r="B7" t="s">
        <v>20</v>
      </c>
      <c r="C7" t="s">
        <v>21</v>
      </c>
      <c r="D7" t="s">
        <v>15</v>
      </c>
      <c r="E7" t="s">
        <v>16</v>
      </c>
      <c r="F7" t="s">
        <v>17</v>
      </c>
      <c r="G7" t="s">
        <v>17</v>
      </c>
      <c r="H7" t="s">
        <v>17</v>
      </c>
      <c r="I7" t="s">
        <v>17</v>
      </c>
      <c r="J7" t="s">
        <v>17</v>
      </c>
      <c r="K7" t="s">
        <v>17</v>
      </c>
      <c r="L7" t="s">
        <v>18</v>
      </c>
    </row>
    <row r="8" spans="1:12" ht="18" customHeight="1">
      <c r="A8" t="s">
        <v>22</v>
      </c>
      <c r="B8" t="s">
        <v>23</v>
      </c>
      <c r="C8" t="s">
        <v>24</v>
      </c>
      <c r="D8" t="s">
        <v>15</v>
      </c>
      <c r="E8" t="s">
        <v>16</v>
      </c>
      <c r="F8" t="s">
        <v>17</v>
      </c>
      <c r="G8" t="s">
        <v>17</v>
      </c>
      <c r="H8" t="s">
        <v>17</v>
      </c>
      <c r="I8" t="s">
        <v>17</v>
      </c>
      <c r="J8" t="s">
        <v>17</v>
      </c>
      <c r="K8" t="s">
        <v>17</v>
      </c>
      <c r="L8" t="s">
        <v>18</v>
      </c>
    </row>
    <row r="9" spans="1:12" ht="18" customHeight="1">
      <c r="A9" t="s">
        <v>25</v>
      </c>
      <c r="B9" t="s">
        <v>26</v>
      </c>
      <c r="C9" t="s">
        <v>27</v>
      </c>
      <c r="D9" t="s">
        <v>15</v>
      </c>
      <c r="E9" t="s">
        <v>16</v>
      </c>
      <c r="F9" t="s">
        <v>17</v>
      </c>
      <c r="G9" t="s">
        <v>17</v>
      </c>
      <c r="H9" t="s">
        <v>17</v>
      </c>
      <c r="I9" t="s">
        <v>17</v>
      </c>
      <c r="J9" t="s">
        <v>17</v>
      </c>
      <c r="K9" t="s">
        <v>17</v>
      </c>
      <c r="L9" t="s">
        <v>18</v>
      </c>
    </row>
    <row r="10" spans="1:12" ht="18" customHeight="1">
      <c r="A10" t="s">
        <v>28</v>
      </c>
      <c r="B10" t="s">
        <v>29</v>
      </c>
      <c r="C10" t="s">
        <v>30</v>
      </c>
      <c r="D10" t="s">
        <v>15</v>
      </c>
      <c r="E10" t="s">
        <v>16</v>
      </c>
      <c r="F10" t="s">
        <v>17</v>
      </c>
      <c r="G10" t="s">
        <v>17</v>
      </c>
      <c r="H10" t="s">
        <v>17</v>
      </c>
      <c r="I10" t="s">
        <v>17</v>
      </c>
      <c r="J10" t="s">
        <v>17</v>
      </c>
      <c r="K10" t="s">
        <v>17</v>
      </c>
      <c r="L10" t="s">
        <v>18</v>
      </c>
    </row>
    <row r="11" spans="1:12" ht="18" customHeight="1">
      <c r="A11" t="s">
        <v>31</v>
      </c>
      <c r="B11" t="s">
        <v>32</v>
      </c>
      <c r="C11" t="s">
        <v>33</v>
      </c>
      <c r="D11" t="s">
        <v>15</v>
      </c>
      <c r="E11" t="s">
        <v>16</v>
      </c>
      <c r="F11" t="s">
        <v>17</v>
      </c>
      <c r="G11" t="s">
        <v>17</v>
      </c>
      <c r="H11" t="s">
        <v>17</v>
      </c>
      <c r="I11" t="s">
        <v>17</v>
      </c>
      <c r="J11" t="s">
        <v>17</v>
      </c>
      <c r="K11" t="s">
        <v>17</v>
      </c>
      <c r="L11" t="s">
        <v>18</v>
      </c>
    </row>
    <row r="12" spans="1:12" ht="18" customHeight="1">
      <c r="A12" t="s">
        <v>34</v>
      </c>
      <c r="B12" t="s">
        <v>35</v>
      </c>
      <c r="D12" t="s">
        <v>15</v>
      </c>
      <c r="E12" t="s">
        <v>16</v>
      </c>
      <c r="F12" t="s">
        <v>17</v>
      </c>
      <c r="G12" t="s">
        <v>17</v>
      </c>
      <c r="H12" t="s">
        <v>17</v>
      </c>
      <c r="I12" t="s">
        <v>17</v>
      </c>
      <c r="J12" t="s">
        <v>17</v>
      </c>
      <c r="K12" t="s">
        <v>17</v>
      </c>
      <c r="L12" t="s">
        <v>18</v>
      </c>
    </row>
    <row r="13" spans="1:12" ht="18" customHeight="1">
      <c r="A13" t="s">
        <v>36</v>
      </c>
      <c r="B13" t="s">
        <v>37</v>
      </c>
      <c r="C13" t="s">
        <v>38</v>
      </c>
      <c r="D13" t="s">
        <v>15</v>
      </c>
      <c r="E13" t="s">
        <v>16</v>
      </c>
      <c r="F13" t="s">
        <v>17</v>
      </c>
      <c r="G13" t="s">
        <v>17</v>
      </c>
      <c r="H13" t="s">
        <v>17</v>
      </c>
      <c r="I13" t="s">
        <v>17</v>
      </c>
      <c r="J13" t="s">
        <v>17</v>
      </c>
      <c r="K13" t="s">
        <v>17</v>
      </c>
      <c r="L13" t="s">
        <v>39</v>
      </c>
    </row>
    <row r="15" spans="1:12" ht="18" customHeight="1"/>
    <row r="16" spans="1:12" ht="29.1">
      <c r="A16" t="s">
        <v>40</v>
      </c>
      <c r="B16" s="2" t="s">
        <v>41</v>
      </c>
      <c r="C16" t="s">
        <v>42</v>
      </c>
      <c r="D16" t="s">
        <v>15</v>
      </c>
      <c r="E16" t="s">
        <v>16</v>
      </c>
      <c r="F16" t="s">
        <v>17</v>
      </c>
      <c r="G16" t="s">
        <v>17</v>
      </c>
      <c r="H16" t="s">
        <v>17</v>
      </c>
      <c r="I16" t="s">
        <v>17</v>
      </c>
      <c r="J16" t="s">
        <v>17</v>
      </c>
      <c r="K16" t="s">
        <v>17</v>
      </c>
      <c r="L16" t="s">
        <v>43</v>
      </c>
    </row>
    <row r="17" spans="1:12" ht="18" customHeight="1">
      <c r="B17" s="2"/>
    </row>
    <row r="18" spans="1:12" ht="29.25">
      <c r="A18" t="s">
        <v>44</v>
      </c>
      <c r="B18" s="2" t="s">
        <v>45</v>
      </c>
      <c r="C18" s="43" t="s">
        <v>46</v>
      </c>
      <c r="D18" t="s">
        <v>15</v>
      </c>
      <c r="E18" t="s">
        <v>16</v>
      </c>
      <c r="F18" t="s">
        <v>17</v>
      </c>
      <c r="G18" t="s">
        <v>17</v>
      </c>
      <c r="H18" t="s">
        <v>17</v>
      </c>
      <c r="I18" t="s">
        <v>17</v>
      </c>
      <c r="J18" t="s">
        <v>17</v>
      </c>
      <c r="K18" t="s">
        <v>17</v>
      </c>
      <c r="L18" t="s">
        <v>47</v>
      </c>
    </row>
    <row r="19" spans="1:12" ht="18" customHeight="1"/>
    <row r="20" spans="1:12" ht="101.45">
      <c r="A20" t="s">
        <v>48</v>
      </c>
      <c r="B20" s="2" t="s">
        <v>49</v>
      </c>
      <c r="D20" t="s">
        <v>15</v>
      </c>
      <c r="E20" t="s">
        <v>16</v>
      </c>
      <c r="F20" t="s">
        <v>17</v>
      </c>
      <c r="G20" t="s">
        <v>17</v>
      </c>
      <c r="H20" t="s">
        <v>17</v>
      </c>
      <c r="I20" t="s">
        <v>17</v>
      </c>
      <c r="J20" t="s">
        <v>17</v>
      </c>
      <c r="K20" t="s">
        <v>17</v>
      </c>
      <c r="L20" t="s">
        <v>18</v>
      </c>
    </row>
    <row r="21" spans="1:12">
      <c r="B21" s="2"/>
    </row>
    <row r="23" spans="1:12" ht="18" customHeight="1"/>
    <row r="24" spans="1:12" ht="18" customHeight="1">
      <c r="A24" t="s">
        <v>50</v>
      </c>
      <c r="B24" t="s">
        <v>51</v>
      </c>
      <c r="C24" t="s">
        <v>52</v>
      </c>
      <c r="D24" t="s">
        <v>15</v>
      </c>
      <c r="E24" t="s">
        <v>53</v>
      </c>
      <c r="F24" t="s">
        <v>17</v>
      </c>
      <c r="G24" t="s">
        <v>17</v>
      </c>
      <c r="H24" t="s">
        <v>17</v>
      </c>
      <c r="I24" t="s">
        <v>17</v>
      </c>
      <c r="J24" t="s">
        <v>17</v>
      </c>
      <c r="K24" t="s">
        <v>17</v>
      </c>
      <c r="L24" t="s">
        <v>18</v>
      </c>
    </row>
    <row r="25" spans="1:12" ht="18" customHeight="1">
      <c r="A25" t="s">
        <v>54</v>
      </c>
      <c r="B25" t="s">
        <v>26</v>
      </c>
      <c r="C25" t="s">
        <v>55</v>
      </c>
      <c r="D25" t="s">
        <v>15</v>
      </c>
      <c r="E25" t="s">
        <v>53</v>
      </c>
      <c r="F25" t="s">
        <v>17</v>
      </c>
      <c r="G25" t="s">
        <v>17</v>
      </c>
      <c r="H25" t="s">
        <v>17</v>
      </c>
      <c r="I25" t="s">
        <v>17</v>
      </c>
      <c r="J25" t="s">
        <v>17</v>
      </c>
      <c r="K25" t="s">
        <v>17</v>
      </c>
      <c r="L25" t="s">
        <v>18</v>
      </c>
    </row>
    <row r="26" spans="1:12" ht="18" customHeight="1">
      <c r="A26" t="s">
        <v>56</v>
      </c>
      <c r="B26" t="s">
        <v>29</v>
      </c>
      <c r="C26" t="s">
        <v>30</v>
      </c>
      <c r="D26" t="s">
        <v>15</v>
      </c>
      <c r="E26" t="s">
        <v>53</v>
      </c>
      <c r="F26" t="s">
        <v>17</v>
      </c>
      <c r="G26" t="s">
        <v>17</v>
      </c>
      <c r="H26" t="s">
        <v>17</v>
      </c>
      <c r="I26" t="s">
        <v>17</v>
      </c>
      <c r="J26" t="s">
        <v>17</v>
      </c>
      <c r="K26" t="s">
        <v>17</v>
      </c>
      <c r="L26" t="s">
        <v>18</v>
      </c>
    </row>
    <row r="27" spans="1:12" ht="18" customHeight="1">
      <c r="A27" t="s">
        <v>57</v>
      </c>
      <c r="B27" t="s">
        <v>58</v>
      </c>
      <c r="D27" t="s">
        <v>15</v>
      </c>
      <c r="E27" t="s">
        <v>53</v>
      </c>
      <c r="F27" t="s">
        <v>17</v>
      </c>
      <c r="G27" t="s">
        <v>17</v>
      </c>
      <c r="H27" t="s">
        <v>17</v>
      </c>
      <c r="I27" t="s">
        <v>17</v>
      </c>
      <c r="J27" t="s">
        <v>17</v>
      </c>
      <c r="K27" t="s">
        <v>17</v>
      </c>
      <c r="L27" t="s">
        <v>18</v>
      </c>
    </row>
    <row r="28" spans="1:12" ht="18" customHeight="1">
      <c r="A28" t="s">
        <v>59</v>
      </c>
      <c r="B28" t="s">
        <v>29</v>
      </c>
      <c r="D28" t="s">
        <v>15</v>
      </c>
      <c r="E28" t="s">
        <v>53</v>
      </c>
      <c r="F28" t="s">
        <v>17</v>
      </c>
      <c r="G28" t="s">
        <v>17</v>
      </c>
      <c r="H28" t="s">
        <v>17</v>
      </c>
      <c r="I28" t="s">
        <v>17</v>
      </c>
      <c r="J28" t="s">
        <v>17</v>
      </c>
      <c r="K28" t="s">
        <v>17</v>
      </c>
      <c r="L28" t="s">
        <v>18</v>
      </c>
    </row>
    <row r="29" spans="1:12" ht="18" customHeight="1">
      <c r="A29" t="s">
        <v>60</v>
      </c>
      <c r="B29" t="s">
        <v>61</v>
      </c>
      <c r="C29" t="s">
        <v>62</v>
      </c>
      <c r="D29" t="s">
        <v>15</v>
      </c>
      <c r="E29" t="s">
        <v>53</v>
      </c>
      <c r="F29" t="s">
        <v>17</v>
      </c>
      <c r="G29" t="s">
        <v>17</v>
      </c>
      <c r="H29" t="s">
        <v>17</v>
      </c>
      <c r="I29" t="s">
        <v>17</v>
      </c>
      <c r="J29" t="s">
        <v>17</v>
      </c>
      <c r="K29" t="s">
        <v>17</v>
      </c>
      <c r="L29" t="s">
        <v>18</v>
      </c>
    </row>
    <row r="30" spans="1:12" ht="18" customHeight="1">
      <c r="A30" t="s">
        <v>63</v>
      </c>
      <c r="B30" t="s">
        <v>64</v>
      </c>
      <c r="C30" t="s">
        <v>65</v>
      </c>
      <c r="D30" t="s">
        <v>15</v>
      </c>
      <c r="E30" t="s">
        <v>53</v>
      </c>
      <c r="F30" t="s">
        <v>17</v>
      </c>
      <c r="G30" t="s">
        <v>17</v>
      </c>
      <c r="H30" t="s">
        <v>17</v>
      </c>
      <c r="I30" t="s">
        <v>17</v>
      </c>
      <c r="J30" t="s">
        <v>17</v>
      </c>
      <c r="K30" t="s">
        <v>17</v>
      </c>
      <c r="L30" t="s">
        <v>18</v>
      </c>
    </row>
    <row r="31" spans="1:12" ht="18" customHeight="1">
      <c r="A31" t="s">
        <v>66</v>
      </c>
      <c r="B31" t="s">
        <v>67</v>
      </c>
      <c r="C31" t="s">
        <v>68</v>
      </c>
      <c r="D31" t="s">
        <v>15</v>
      </c>
      <c r="E31" t="s">
        <v>53</v>
      </c>
      <c r="F31" t="s">
        <v>17</v>
      </c>
      <c r="G31" t="s">
        <v>17</v>
      </c>
      <c r="H31" t="s">
        <v>17</v>
      </c>
      <c r="I31" t="s">
        <v>17</v>
      </c>
      <c r="J31" t="s">
        <v>17</v>
      </c>
      <c r="K31" t="s">
        <v>17</v>
      </c>
      <c r="L31" t="s">
        <v>18</v>
      </c>
    </row>
    <row r="32" spans="1:12" ht="18" customHeight="1">
      <c r="A32" t="s">
        <v>69</v>
      </c>
      <c r="B32" t="s">
        <v>70</v>
      </c>
      <c r="D32" t="s">
        <v>15</v>
      </c>
      <c r="E32" t="s">
        <v>53</v>
      </c>
      <c r="F32" t="s">
        <v>17</v>
      </c>
      <c r="G32" t="s">
        <v>17</v>
      </c>
      <c r="H32" t="s">
        <v>17</v>
      </c>
      <c r="I32" t="s">
        <v>17</v>
      </c>
      <c r="J32" t="s">
        <v>17</v>
      </c>
      <c r="K32" t="s">
        <v>17</v>
      </c>
      <c r="L32" t="s">
        <v>18</v>
      </c>
    </row>
    <row r="33" spans="1:12" ht="18" customHeight="1">
      <c r="A33" t="s">
        <v>71</v>
      </c>
      <c r="B33" t="s">
        <v>72</v>
      </c>
      <c r="C33" t="s">
        <v>73</v>
      </c>
      <c r="D33" t="s">
        <v>15</v>
      </c>
      <c r="E33" t="s">
        <v>53</v>
      </c>
      <c r="F33" t="s">
        <v>17</v>
      </c>
      <c r="G33" t="s">
        <v>17</v>
      </c>
      <c r="H33" t="s">
        <v>17</v>
      </c>
      <c r="I33" t="s">
        <v>17</v>
      </c>
      <c r="J33" t="s">
        <v>17</v>
      </c>
      <c r="K33" t="s">
        <v>17</v>
      </c>
      <c r="L33" t="s">
        <v>18</v>
      </c>
    </row>
    <row r="34" spans="1:12" ht="18" customHeight="1">
      <c r="A34" t="s">
        <v>74</v>
      </c>
      <c r="B34" t="s">
        <v>29</v>
      </c>
      <c r="C34" t="s">
        <v>30</v>
      </c>
      <c r="D34" t="s">
        <v>15</v>
      </c>
      <c r="E34" t="s">
        <v>53</v>
      </c>
      <c r="F34" t="s">
        <v>17</v>
      </c>
      <c r="G34" t="s">
        <v>17</v>
      </c>
      <c r="H34" t="s">
        <v>17</v>
      </c>
      <c r="I34" t="s">
        <v>17</v>
      </c>
      <c r="J34" t="s">
        <v>17</v>
      </c>
      <c r="K34" t="s">
        <v>17</v>
      </c>
      <c r="L34" t="s">
        <v>18</v>
      </c>
    </row>
    <row r="35" spans="1:12" ht="18" customHeight="1">
      <c r="A35" t="s">
        <v>75</v>
      </c>
      <c r="B35" t="s">
        <v>76</v>
      </c>
      <c r="C35" s="43" t="s">
        <v>77</v>
      </c>
      <c r="D35" t="s">
        <v>15</v>
      </c>
      <c r="E35" t="s">
        <v>53</v>
      </c>
      <c r="F35" t="s">
        <v>17</v>
      </c>
      <c r="G35" t="s">
        <v>17</v>
      </c>
      <c r="H35" t="s">
        <v>17</v>
      </c>
      <c r="I35" t="s">
        <v>17</v>
      </c>
      <c r="J35" t="s">
        <v>17</v>
      </c>
      <c r="K35" t="s">
        <v>17</v>
      </c>
      <c r="L35" t="s">
        <v>39</v>
      </c>
    </row>
    <row r="36" spans="1:12" ht="18" customHeight="1"/>
    <row r="37" spans="1:12" ht="29.25">
      <c r="A37" t="s">
        <v>78</v>
      </c>
      <c r="B37" s="2" t="s">
        <v>79</v>
      </c>
      <c r="C37" s="43" t="s">
        <v>80</v>
      </c>
      <c r="D37" t="s">
        <v>15</v>
      </c>
      <c r="E37" t="s">
        <v>53</v>
      </c>
      <c r="F37" t="s">
        <v>17</v>
      </c>
      <c r="G37" t="s">
        <v>17</v>
      </c>
      <c r="H37" t="s">
        <v>17</v>
      </c>
      <c r="I37" t="s">
        <v>17</v>
      </c>
      <c r="J37" t="s">
        <v>17</v>
      </c>
      <c r="K37" t="s">
        <v>17</v>
      </c>
      <c r="L37" t="s">
        <v>47</v>
      </c>
    </row>
    <row r="38" spans="1:12" ht="18" customHeight="1"/>
    <row r="39" spans="1:12" ht="29.1">
      <c r="A39" t="s">
        <v>81</v>
      </c>
      <c r="B39" s="2" t="s">
        <v>82</v>
      </c>
      <c r="D39" t="s">
        <v>15</v>
      </c>
      <c r="E39" t="s">
        <v>53</v>
      </c>
      <c r="F39" t="s">
        <v>17</v>
      </c>
      <c r="G39" t="s">
        <v>17</v>
      </c>
      <c r="H39" t="s">
        <v>17</v>
      </c>
      <c r="I39" t="s">
        <v>17</v>
      </c>
      <c r="J39" t="s">
        <v>17</v>
      </c>
      <c r="K39" t="s">
        <v>17</v>
      </c>
      <c r="L39" t="s">
        <v>18</v>
      </c>
    </row>
    <row r="42" spans="1:12" ht="18" customHeight="1"/>
    <row r="43" spans="1:12" ht="18" customHeight="1">
      <c r="A43" t="s">
        <v>83</v>
      </c>
      <c r="B43" t="s">
        <v>84</v>
      </c>
      <c r="C43" s="4" t="s">
        <v>85</v>
      </c>
      <c r="D43" t="s">
        <v>15</v>
      </c>
      <c r="E43" t="s">
        <v>86</v>
      </c>
      <c r="F43" t="s">
        <v>17</v>
      </c>
      <c r="G43" t="s">
        <v>17</v>
      </c>
      <c r="H43" t="s">
        <v>17</v>
      </c>
      <c r="I43" t="s">
        <v>17</v>
      </c>
      <c r="J43" t="s">
        <v>17</v>
      </c>
      <c r="K43" t="s">
        <v>17</v>
      </c>
      <c r="L43" t="s">
        <v>87</v>
      </c>
    </row>
    <row r="44" spans="1:12" ht="18" customHeight="1">
      <c r="A44" t="s">
        <v>88</v>
      </c>
      <c r="B44" t="s">
        <v>89</v>
      </c>
      <c r="C44" s="4"/>
      <c r="D44" t="s">
        <v>15</v>
      </c>
      <c r="E44" t="s">
        <v>86</v>
      </c>
      <c r="F44" t="s">
        <v>17</v>
      </c>
      <c r="G44" t="s">
        <v>17</v>
      </c>
      <c r="H44" t="s">
        <v>17</v>
      </c>
      <c r="I44" t="s">
        <v>17</v>
      </c>
      <c r="J44" t="s">
        <v>17</v>
      </c>
      <c r="K44" t="s">
        <v>17</v>
      </c>
      <c r="L44" t="s">
        <v>87</v>
      </c>
    </row>
    <row r="45" spans="1:12" ht="18" customHeight="1">
      <c r="A45" t="s">
        <v>90</v>
      </c>
      <c r="B45" t="s">
        <v>91</v>
      </c>
      <c r="C45" s="4"/>
      <c r="D45" t="s">
        <v>15</v>
      </c>
      <c r="E45" t="s">
        <v>86</v>
      </c>
      <c r="F45" t="s">
        <v>17</v>
      </c>
      <c r="G45" t="s">
        <v>17</v>
      </c>
      <c r="H45" t="s">
        <v>17</v>
      </c>
      <c r="I45" t="s">
        <v>17</v>
      </c>
      <c r="J45" t="s">
        <v>17</v>
      </c>
      <c r="K45" t="s">
        <v>17</v>
      </c>
      <c r="L45" t="s">
        <v>87</v>
      </c>
    </row>
    <row r="47" spans="1:12" ht="18" customHeight="1"/>
    <row r="48" spans="1:12" ht="18" customHeight="1">
      <c r="A48" t="s">
        <v>92</v>
      </c>
      <c r="B48" t="s">
        <v>93</v>
      </c>
      <c r="C48" s="4" t="s">
        <v>85</v>
      </c>
      <c r="D48" t="s">
        <v>15</v>
      </c>
      <c r="E48" t="s">
        <v>94</v>
      </c>
      <c r="F48" t="s">
        <v>17</v>
      </c>
      <c r="G48" t="s">
        <v>17</v>
      </c>
      <c r="H48" t="s">
        <v>17</v>
      </c>
      <c r="I48" t="s">
        <v>17</v>
      </c>
      <c r="J48" t="s">
        <v>17</v>
      </c>
      <c r="K48" t="s">
        <v>17</v>
      </c>
      <c r="L48" t="s">
        <v>87</v>
      </c>
    </row>
    <row r="49" spans="1:12" ht="18" customHeight="1">
      <c r="A49" t="s">
        <v>95</v>
      </c>
      <c r="B49" t="s">
        <v>96</v>
      </c>
      <c r="D49" t="s">
        <v>15</v>
      </c>
      <c r="E49" t="s">
        <v>94</v>
      </c>
      <c r="F49" t="s">
        <v>17</v>
      </c>
      <c r="G49" t="s">
        <v>17</v>
      </c>
      <c r="H49" t="s">
        <v>17</v>
      </c>
      <c r="I49" t="s">
        <v>17</v>
      </c>
      <c r="J49" t="s">
        <v>17</v>
      </c>
      <c r="K49" t="s">
        <v>17</v>
      </c>
      <c r="L49" t="s">
        <v>87</v>
      </c>
    </row>
    <row r="50" spans="1:12" ht="18" customHeight="1">
      <c r="A50" t="s">
        <v>97</v>
      </c>
      <c r="B50" t="s">
        <v>98</v>
      </c>
      <c r="D50" t="s">
        <v>15</v>
      </c>
      <c r="E50" t="s">
        <v>94</v>
      </c>
      <c r="F50" t="s">
        <v>17</v>
      </c>
      <c r="G50" t="s">
        <v>17</v>
      </c>
      <c r="H50" t="s">
        <v>17</v>
      </c>
      <c r="I50" t="s">
        <v>17</v>
      </c>
      <c r="J50" t="s">
        <v>17</v>
      </c>
      <c r="K50" t="s">
        <v>17</v>
      </c>
      <c r="L50" t="s">
        <v>87</v>
      </c>
    </row>
    <row r="52" spans="1:12" ht="18" customHeight="1"/>
    <row r="53" spans="1:12" ht="18" customHeight="1">
      <c r="A53" t="s">
        <v>99</v>
      </c>
      <c r="B53" t="s">
        <v>100</v>
      </c>
      <c r="C53" s="4" t="s">
        <v>85</v>
      </c>
      <c r="D53" t="s">
        <v>15</v>
      </c>
      <c r="E53" t="s">
        <v>101</v>
      </c>
      <c r="F53" t="s">
        <v>17</v>
      </c>
      <c r="G53" t="s">
        <v>17</v>
      </c>
      <c r="H53" t="s">
        <v>17</v>
      </c>
      <c r="I53" t="s">
        <v>17</v>
      </c>
      <c r="J53" t="s">
        <v>17</v>
      </c>
      <c r="K53" t="s">
        <v>17</v>
      </c>
      <c r="L53" t="s">
        <v>87</v>
      </c>
    </row>
    <row r="54" spans="1:12" ht="18" customHeight="1">
      <c r="A54" t="s">
        <v>102</v>
      </c>
      <c r="B54" t="s">
        <v>103</v>
      </c>
      <c r="D54" t="s">
        <v>15</v>
      </c>
      <c r="E54" t="s">
        <v>101</v>
      </c>
      <c r="F54" t="s">
        <v>17</v>
      </c>
      <c r="G54" t="s">
        <v>17</v>
      </c>
      <c r="H54" t="s">
        <v>17</v>
      </c>
      <c r="I54" t="s">
        <v>17</v>
      </c>
      <c r="J54" t="s">
        <v>17</v>
      </c>
      <c r="K54" t="s">
        <v>17</v>
      </c>
      <c r="L54" t="s">
        <v>87</v>
      </c>
    </row>
    <row r="55" spans="1:12" ht="18" customHeight="1">
      <c r="A55" t="s">
        <v>104</v>
      </c>
      <c r="B55" t="s">
        <v>105</v>
      </c>
      <c r="D55" t="s">
        <v>15</v>
      </c>
      <c r="E55" t="s">
        <v>101</v>
      </c>
      <c r="F55" t="s">
        <v>17</v>
      </c>
      <c r="G55" t="s">
        <v>17</v>
      </c>
      <c r="H55" t="s">
        <v>17</v>
      </c>
      <c r="I55" t="s">
        <v>17</v>
      </c>
      <c r="J55" t="s">
        <v>17</v>
      </c>
      <c r="K55" t="s">
        <v>17</v>
      </c>
      <c r="L55" t="s">
        <v>87</v>
      </c>
    </row>
    <row r="56" spans="1:12" ht="18" customHeight="1">
      <c r="A56" t="s">
        <v>106</v>
      </c>
      <c r="B56" t="s">
        <v>107</v>
      </c>
      <c r="D56" t="s">
        <v>15</v>
      </c>
      <c r="E56" t="s">
        <v>101</v>
      </c>
      <c r="F56" t="s">
        <v>17</v>
      </c>
      <c r="G56" t="s">
        <v>17</v>
      </c>
      <c r="H56" t="s">
        <v>17</v>
      </c>
      <c r="I56" t="s">
        <v>17</v>
      </c>
      <c r="J56" t="s">
        <v>17</v>
      </c>
      <c r="K56" t="s">
        <v>17</v>
      </c>
      <c r="L56" t="s">
        <v>87</v>
      </c>
    </row>
    <row r="57" spans="1:12" ht="18" customHeight="1">
      <c r="A57" t="s">
        <v>108</v>
      </c>
      <c r="B57" t="s">
        <v>109</v>
      </c>
      <c r="D57" t="s">
        <v>15</v>
      </c>
      <c r="E57" t="s">
        <v>101</v>
      </c>
      <c r="F57" t="s">
        <v>17</v>
      </c>
      <c r="G57" t="s">
        <v>17</v>
      </c>
      <c r="H57" t="s">
        <v>17</v>
      </c>
      <c r="I57" t="s">
        <v>17</v>
      </c>
      <c r="J57" t="s">
        <v>17</v>
      </c>
      <c r="K57" t="s">
        <v>17</v>
      </c>
      <c r="L57" t="s">
        <v>87</v>
      </c>
    </row>
    <row r="59" spans="1:12" ht="18" customHeight="1">
      <c r="A59" t="s">
        <v>110</v>
      </c>
      <c r="B59" t="s">
        <v>111</v>
      </c>
      <c r="D59" t="s">
        <v>15</v>
      </c>
      <c r="E59" t="s">
        <v>101</v>
      </c>
      <c r="F59" t="s">
        <v>17</v>
      </c>
      <c r="G59" t="s">
        <v>17</v>
      </c>
      <c r="H59" t="s">
        <v>17</v>
      </c>
      <c r="I59" t="s">
        <v>17</v>
      </c>
      <c r="J59" t="s">
        <v>17</v>
      </c>
      <c r="K59" t="s">
        <v>17</v>
      </c>
      <c r="L59" t="s">
        <v>18</v>
      </c>
    </row>
    <row r="60" spans="1:12" ht="18" customHeight="1">
      <c r="A60" t="s">
        <v>112</v>
      </c>
      <c r="B60" t="s">
        <v>113</v>
      </c>
      <c r="D60" t="s">
        <v>15</v>
      </c>
      <c r="E60" t="s">
        <v>101</v>
      </c>
      <c r="F60" t="s">
        <v>17</v>
      </c>
      <c r="G60" t="s">
        <v>17</v>
      </c>
      <c r="H60" t="s">
        <v>17</v>
      </c>
      <c r="I60" t="s">
        <v>17</v>
      </c>
      <c r="J60" t="s">
        <v>17</v>
      </c>
      <c r="K60" t="s">
        <v>17</v>
      </c>
      <c r="L60" t="s">
        <v>18</v>
      </c>
    </row>
    <row r="62" spans="1:12" ht="18" customHeight="1"/>
    <row r="63" spans="1:12" ht="18" customHeight="1">
      <c r="A63" t="s">
        <v>114</v>
      </c>
      <c r="B63" t="s">
        <v>115</v>
      </c>
      <c r="D63" t="s">
        <v>15</v>
      </c>
      <c r="E63" t="s">
        <v>116</v>
      </c>
      <c r="F63" t="s">
        <v>17</v>
      </c>
      <c r="G63" t="s">
        <v>17</v>
      </c>
      <c r="H63" t="s">
        <v>17</v>
      </c>
      <c r="I63" t="s">
        <v>17</v>
      </c>
      <c r="J63" t="s">
        <v>17</v>
      </c>
      <c r="K63" t="s">
        <v>17</v>
      </c>
      <c r="L63" t="s">
        <v>87</v>
      </c>
    </row>
    <row r="64" spans="1:12" ht="18" customHeight="1">
      <c r="A64" t="s">
        <v>117</v>
      </c>
      <c r="B64" t="s">
        <v>118</v>
      </c>
      <c r="D64" t="s">
        <v>15</v>
      </c>
      <c r="E64" t="s">
        <v>116</v>
      </c>
      <c r="F64" t="s">
        <v>17</v>
      </c>
      <c r="G64" t="s">
        <v>17</v>
      </c>
      <c r="H64" t="s">
        <v>17</v>
      </c>
      <c r="I64" t="s">
        <v>17</v>
      </c>
      <c r="J64" t="s">
        <v>17</v>
      </c>
      <c r="K64" t="s">
        <v>17</v>
      </c>
      <c r="L64" t="s">
        <v>87</v>
      </c>
    </row>
    <row r="65" spans="1:12" ht="18" customHeight="1">
      <c r="A65" t="s">
        <v>119</v>
      </c>
      <c r="B65" t="s">
        <v>120</v>
      </c>
      <c r="C65" s="4" t="s">
        <v>85</v>
      </c>
      <c r="D65" t="s">
        <v>15</v>
      </c>
      <c r="E65" t="s">
        <v>116</v>
      </c>
      <c r="F65" t="s">
        <v>17</v>
      </c>
      <c r="G65" t="s">
        <v>17</v>
      </c>
      <c r="H65" t="s">
        <v>17</v>
      </c>
      <c r="I65" t="s">
        <v>17</v>
      </c>
      <c r="J65" t="s">
        <v>17</v>
      </c>
      <c r="K65" t="s">
        <v>17</v>
      </c>
      <c r="L65" t="s">
        <v>87</v>
      </c>
    </row>
    <row r="66" spans="1:12" ht="18" customHeight="1">
      <c r="A66" t="s">
        <v>121</v>
      </c>
      <c r="B66" t="s">
        <v>122</v>
      </c>
      <c r="C66" s="4"/>
      <c r="D66" t="s">
        <v>15</v>
      </c>
      <c r="E66" t="s">
        <v>116</v>
      </c>
      <c r="F66" t="s">
        <v>17</v>
      </c>
      <c r="G66" t="s">
        <v>17</v>
      </c>
      <c r="H66" t="s">
        <v>17</v>
      </c>
      <c r="I66" t="s">
        <v>17</v>
      </c>
      <c r="J66" t="s">
        <v>17</v>
      </c>
      <c r="K66" t="s">
        <v>17</v>
      </c>
      <c r="L66" t="s">
        <v>87</v>
      </c>
    </row>
    <row r="67" spans="1:12" ht="18" customHeight="1">
      <c r="A67" t="s">
        <v>123</v>
      </c>
      <c r="B67" t="s">
        <v>124</v>
      </c>
      <c r="C67" s="4"/>
      <c r="D67" t="s">
        <v>15</v>
      </c>
      <c r="E67" t="s">
        <v>116</v>
      </c>
      <c r="F67" t="s">
        <v>17</v>
      </c>
      <c r="G67" t="s">
        <v>17</v>
      </c>
      <c r="H67" t="s">
        <v>17</v>
      </c>
      <c r="I67" t="s">
        <v>17</v>
      </c>
      <c r="J67" t="s">
        <v>17</v>
      </c>
      <c r="K67" t="s">
        <v>17</v>
      </c>
      <c r="L67" t="s">
        <v>87</v>
      </c>
    </row>
    <row r="68" spans="1:12" ht="18" customHeight="1">
      <c r="A68" t="s">
        <v>125</v>
      </c>
      <c r="B68" t="s">
        <v>126</v>
      </c>
      <c r="C68" s="4" t="s">
        <v>85</v>
      </c>
      <c r="D68" t="s">
        <v>15</v>
      </c>
      <c r="E68" t="s">
        <v>116</v>
      </c>
      <c r="F68" t="s">
        <v>17</v>
      </c>
      <c r="G68" t="s">
        <v>17</v>
      </c>
      <c r="H68" t="s">
        <v>17</v>
      </c>
      <c r="I68" t="s">
        <v>17</v>
      </c>
      <c r="J68" t="s">
        <v>17</v>
      </c>
      <c r="K68" t="s">
        <v>17</v>
      </c>
      <c r="L68" t="s">
        <v>87</v>
      </c>
    </row>
    <row r="69" spans="1:12" ht="18" customHeight="1">
      <c r="A69" t="s">
        <v>127</v>
      </c>
      <c r="B69" t="s">
        <v>128</v>
      </c>
      <c r="C69" s="4"/>
      <c r="D69" t="s">
        <v>15</v>
      </c>
      <c r="E69" t="s">
        <v>116</v>
      </c>
      <c r="F69" t="s">
        <v>17</v>
      </c>
      <c r="G69" t="s">
        <v>17</v>
      </c>
      <c r="H69" t="s">
        <v>17</v>
      </c>
      <c r="I69" t="s">
        <v>17</v>
      </c>
      <c r="J69" t="s">
        <v>17</v>
      </c>
      <c r="K69" t="s">
        <v>17</v>
      </c>
      <c r="L69" t="s">
        <v>87</v>
      </c>
    </row>
    <row r="70" spans="1:12" ht="18" customHeight="1">
      <c r="A70" t="s">
        <v>129</v>
      </c>
      <c r="B70" t="s">
        <v>130</v>
      </c>
      <c r="C70" s="4" t="s">
        <v>85</v>
      </c>
      <c r="D70" t="s">
        <v>15</v>
      </c>
      <c r="E70" t="s">
        <v>116</v>
      </c>
      <c r="F70" t="s">
        <v>17</v>
      </c>
      <c r="G70" t="s">
        <v>17</v>
      </c>
      <c r="H70" t="s">
        <v>17</v>
      </c>
      <c r="I70" t="s">
        <v>17</v>
      </c>
      <c r="J70" t="s">
        <v>17</v>
      </c>
      <c r="K70" t="s">
        <v>17</v>
      </c>
      <c r="L70" t="s">
        <v>87</v>
      </c>
    </row>
    <row r="71" spans="1:12" ht="18" customHeight="1">
      <c r="A71" t="s">
        <v>131</v>
      </c>
      <c r="B71" t="s">
        <v>132</v>
      </c>
      <c r="C71" s="4" t="s">
        <v>85</v>
      </c>
      <c r="D71" t="s">
        <v>15</v>
      </c>
      <c r="E71" t="s">
        <v>116</v>
      </c>
      <c r="F71" t="s">
        <v>17</v>
      </c>
      <c r="G71" t="s">
        <v>17</v>
      </c>
      <c r="H71" t="s">
        <v>17</v>
      </c>
      <c r="I71" t="s">
        <v>17</v>
      </c>
      <c r="J71" t="s">
        <v>17</v>
      </c>
      <c r="K71" t="s">
        <v>17</v>
      </c>
      <c r="L71" t="s">
        <v>87</v>
      </c>
    </row>
    <row r="72" spans="1:12" ht="18" customHeight="1">
      <c r="A72" t="s">
        <v>133</v>
      </c>
      <c r="B72" t="s">
        <v>134</v>
      </c>
      <c r="C72" s="4" t="s">
        <v>85</v>
      </c>
      <c r="D72" t="s">
        <v>15</v>
      </c>
      <c r="E72" t="s">
        <v>116</v>
      </c>
      <c r="F72" t="s">
        <v>17</v>
      </c>
      <c r="G72" t="s">
        <v>17</v>
      </c>
      <c r="H72" t="s">
        <v>17</v>
      </c>
      <c r="I72" t="s">
        <v>17</v>
      </c>
      <c r="J72" t="s">
        <v>17</v>
      </c>
      <c r="K72" t="s">
        <v>17</v>
      </c>
      <c r="L72" t="s">
        <v>87</v>
      </c>
    </row>
    <row r="73" spans="1:12" ht="18" customHeight="1">
      <c r="A73" t="s">
        <v>135</v>
      </c>
      <c r="B73" t="s">
        <v>136</v>
      </c>
      <c r="C73" s="4" t="s">
        <v>85</v>
      </c>
      <c r="D73" t="s">
        <v>15</v>
      </c>
      <c r="E73" t="s">
        <v>116</v>
      </c>
      <c r="F73" t="s">
        <v>17</v>
      </c>
      <c r="G73" t="s">
        <v>17</v>
      </c>
      <c r="H73" t="s">
        <v>17</v>
      </c>
      <c r="I73" t="s">
        <v>17</v>
      </c>
      <c r="J73" t="s">
        <v>17</v>
      </c>
      <c r="K73" t="s">
        <v>17</v>
      </c>
      <c r="L73" t="s">
        <v>87</v>
      </c>
    </row>
    <row r="74" spans="1:12" ht="18" customHeight="1">
      <c r="A74" t="s">
        <v>137</v>
      </c>
      <c r="B74" t="s">
        <v>138</v>
      </c>
      <c r="D74" t="s">
        <v>15</v>
      </c>
      <c r="E74" t="s">
        <v>116</v>
      </c>
      <c r="F74" t="s">
        <v>17</v>
      </c>
      <c r="G74" t="s">
        <v>17</v>
      </c>
      <c r="H74" t="s">
        <v>17</v>
      </c>
      <c r="I74" t="s">
        <v>17</v>
      </c>
      <c r="J74" t="s">
        <v>17</v>
      </c>
      <c r="K74" t="s">
        <v>17</v>
      </c>
      <c r="L74" t="s">
        <v>87</v>
      </c>
    </row>
    <row r="76" spans="1:12" ht="18" customHeight="1"/>
    <row r="77" spans="1:12" ht="43.5">
      <c r="A77" t="s">
        <v>139</v>
      </c>
      <c r="B77" s="2" t="s">
        <v>140</v>
      </c>
      <c r="C77" s="43" t="s">
        <v>141</v>
      </c>
      <c r="D77" t="s">
        <v>15</v>
      </c>
      <c r="E77" t="s">
        <v>142</v>
      </c>
      <c r="F77" t="s">
        <v>17</v>
      </c>
      <c r="G77" t="s">
        <v>17</v>
      </c>
      <c r="H77" t="s">
        <v>17</v>
      </c>
      <c r="I77" t="s">
        <v>17</v>
      </c>
      <c r="J77" t="s">
        <v>17</v>
      </c>
      <c r="K77" t="s">
        <v>17</v>
      </c>
      <c r="L77" t="s">
        <v>47</v>
      </c>
    </row>
  </sheetData>
  <autoFilter ref="A1:L77" xr:uid="{1C761668-4E2A-4CF4-80AF-C538114A36CE}"/>
  <phoneticPr fontId="1" type="noConversion"/>
  <hyperlinks>
    <hyperlink ref="C18" r:id="rId1" xr:uid="{BC6A3FAE-62EB-4618-B3B0-43BD47ABFC9F}"/>
    <hyperlink ref="C35" r:id="rId2" xr:uid="{FB230622-B207-4EA5-9686-FB1DCD8F9EE9}"/>
    <hyperlink ref="C37" r:id="rId3" xr:uid="{E9415DAE-46C1-41D6-8B61-7A3B395C16F2}"/>
    <hyperlink ref="C77" r:id="rId4" xr:uid="{7C51B42D-A0F8-4D29-8D0A-762C2326C7CC}"/>
  </hyperlinks>
  <pageMargins left="0.7" right="0.7" top="0.75" bottom="0.75" header="0.3" footer="0.3"/>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topLeftCell="A52" workbookViewId="0">
      <selection activeCell="S124" sqref="S124"/>
    </sheetView>
  </sheetViews>
  <sheetFormatPr defaultColWidth="8.7109375" defaultRowHeight="14.45"/>
  <cols>
    <col min="1" max="1" width="8.7109375" customWidth="1"/>
    <col min="2" max="2" width="40.7109375" customWidth="1"/>
    <col min="3" max="3" width="28.85546875" customWidth="1"/>
  </cols>
  <sheetData>
    <row r="1" spans="1:12">
      <c r="A1" t="s">
        <v>0</v>
      </c>
      <c r="B1" t="s">
        <v>1</v>
      </c>
      <c r="C1" t="s">
        <v>2</v>
      </c>
      <c r="D1" t="s">
        <v>3</v>
      </c>
      <c r="E1" t="s">
        <v>4</v>
      </c>
      <c r="F1" t="s">
        <v>5</v>
      </c>
      <c r="G1" t="s">
        <v>6</v>
      </c>
      <c r="H1" t="s">
        <v>7</v>
      </c>
      <c r="I1" t="s">
        <v>8</v>
      </c>
      <c r="J1" t="s">
        <v>9</v>
      </c>
      <c r="K1" t="s">
        <v>10</v>
      </c>
      <c r="L1" t="s">
        <v>11</v>
      </c>
    </row>
    <row r="16" spans="1:12" ht="23.1" customHeight="1"/>
    <row r="17" spans="1:12">
      <c r="A17" t="s">
        <v>1771</v>
      </c>
      <c r="B17" s="2" t="s">
        <v>1772</v>
      </c>
      <c r="D17" t="s">
        <v>1773</v>
      </c>
      <c r="E17" t="s">
        <v>1774</v>
      </c>
      <c r="F17" s="4" t="s">
        <v>1775</v>
      </c>
      <c r="G17" t="s">
        <v>148</v>
      </c>
      <c r="H17" t="s">
        <v>17</v>
      </c>
      <c r="I17" t="s">
        <v>17</v>
      </c>
      <c r="J17" t="s">
        <v>17</v>
      </c>
      <c r="K17" t="s">
        <v>17</v>
      </c>
      <c r="L17" t="s">
        <v>426</v>
      </c>
    </row>
    <row r="18" spans="1:12">
      <c r="A18" t="s">
        <v>1776</v>
      </c>
      <c r="B18" s="2" t="s">
        <v>1777</v>
      </c>
      <c r="D18" t="s">
        <v>1773</v>
      </c>
      <c r="E18" t="s">
        <v>1774</v>
      </c>
      <c r="F18" s="4" t="s">
        <v>1778</v>
      </c>
      <c r="G18" t="s">
        <v>148</v>
      </c>
      <c r="H18" t="s">
        <v>17</v>
      </c>
      <c r="I18" t="s">
        <v>17</v>
      </c>
      <c r="J18" t="s">
        <v>17</v>
      </c>
      <c r="K18" t="s">
        <v>17</v>
      </c>
      <c r="L18" t="s">
        <v>426</v>
      </c>
    </row>
    <row r="19" spans="1:12">
      <c r="A19" t="s">
        <v>1779</v>
      </c>
      <c r="B19" s="2" t="s">
        <v>1780</v>
      </c>
      <c r="D19" t="s">
        <v>1773</v>
      </c>
      <c r="E19" t="s">
        <v>1774</v>
      </c>
      <c r="F19" s="4" t="s">
        <v>1781</v>
      </c>
      <c r="G19" t="s">
        <v>148</v>
      </c>
      <c r="H19" t="s">
        <v>17</v>
      </c>
      <c r="I19" t="s">
        <v>17</v>
      </c>
      <c r="J19" t="s">
        <v>17</v>
      </c>
      <c r="K19" t="s">
        <v>17</v>
      </c>
      <c r="L19" t="s">
        <v>426</v>
      </c>
    </row>
    <row r="20" spans="1:12">
      <c r="A20" t="s">
        <v>1782</v>
      </c>
      <c r="B20" s="2" t="s">
        <v>1783</v>
      </c>
      <c r="D20" t="s">
        <v>1773</v>
      </c>
      <c r="E20" t="s">
        <v>1774</v>
      </c>
      <c r="F20" s="4" t="s">
        <v>1784</v>
      </c>
      <c r="G20" t="s">
        <v>148</v>
      </c>
      <c r="H20" t="s">
        <v>17</v>
      </c>
      <c r="I20" t="s">
        <v>17</v>
      </c>
      <c r="J20" t="s">
        <v>17</v>
      </c>
      <c r="K20" t="s">
        <v>17</v>
      </c>
      <c r="L20" t="s">
        <v>426</v>
      </c>
    </row>
    <row r="21" spans="1:12">
      <c r="A21" t="s">
        <v>1785</v>
      </c>
      <c r="B21" s="2" t="s">
        <v>1786</v>
      </c>
      <c r="D21" t="s">
        <v>1773</v>
      </c>
      <c r="E21" t="s">
        <v>1774</v>
      </c>
      <c r="F21" s="4" t="s">
        <v>1787</v>
      </c>
      <c r="G21" t="s">
        <v>148</v>
      </c>
      <c r="H21" t="s">
        <v>17</v>
      </c>
      <c r="I21" t="s">
        <v>17</v>
      </c>
      <c r="J21" t="s">
        <v>17</v>
      </c>
      <c r="K21" t="s">
        <v>17</v>
      </c>
      <c r="L21" t="s">
        <v>426</v>
      </c>
    </row>
    <row r="22" spans="1:12">
      <c r="A22" t="s">
        <v>1788</v>
      </c>
      <c r="B22" s="2" t="s">
        <v>1789</v>
      </c>
      <c r="D22" t="s">
        <v>1773</v>
      </c>
      <c r="E22" t="s">
        <v>1774</v>
      </c>
      <c r="F22" s="4">
        <v>10</v>
      </c>
      <c r="G22" t="s">
        <v>148</v>
      </c>
      <c r="H22" t="s">
        <v>17</v>
      </c>
      <c r="I22" t="s">
        <v>17</v>
      </c>
      <c r="J22" t="s">
        <v>17</v>
      </c>
      <c r="K22" t="s">
        <v>17</v>
      </c>
      <c r="L22" t="s">
        <v>426</v>
      </c>
    </row>
    <row r="23" spans="1:12">
      <c r="A23" t="s">
        <v>1790</v>
      </c>
      <c r="B23" s="2" t="s">
        <v>1791</v>
      </c>
      <c r="D23" t="s">
        <v>1773</v>
      </c>
      <c r="E23" t="s">
        <v>1774</v>
      </c>
      <c r="F23" s="4">
        <v>11</v>
      </c>
      <c r="G23" t="s">
        <v>148</v>
      </c>
      <c r="H23" t="s">
        <v>17</v>
      </c>
      <c r="I23" t="s">
        <v>17</v>
      </c>
      <c r="J23" t="s">
        <v>17</v>
      </c>
      <c r="K23" t="s">
        <v>17</v>
      </c>
      <c r="L23" t="s">
        <v>426</v>
      </c>
    </row>
    <row r="24" spans="1:12">
      <c r="A24" t="s">
        <v>1792</v>
      </c>
      <c r="B24" s="2" t="s">
        <v>1793</v>
      </c>
      <c r="D24" t="s">
        <v>1773</v>
      </c>
      <c r="E24" t="s">
        <v>1774</v>
      </c>
      <c r="F24" s="4">
        <v>12</v>
      </c>
      <c r="G24" t="s">
        <v>148</v>
      </c>
      <c r="H24" t="s">
        <v>17</v>
      </c>
      <c r="I24" t="s">
        <v>17</v>
      </c>
      <c r="J24" t="s">
        <v>17</v>
      </c>
      <c r="K24" t="s">
        <v>17</v>
      </c>
      <c r="L24" t="s">
        <v>426</v>
      </c>
    </row>
    <row r="25" spans="1:12">
      <c r="A25" t="s">
        <v>1794</v>
      </c>
      <c r="B25" s="2" t="s">
        <v>1795</v>
      </c>
      <c r="D25" t="s">
        <v>1773</v>
      </c>
      <c r="E25" t="s">
        <v>1774</v>
      </c>
      <c r="F25" s="4">
        <v>13</v>
      </c>
      <c r="G25" t="s">
        <v>148</v>
      </c>
      <c r="H25" t="s">
        <v>17</v>
      </c>
      <c r="I25" t="s">
        <v>17</v>
      </c>
      <c r="J25" t="s">
        <v>17</v>
      </c>
      <c r="K25" t="s">
        <v>17</v>
      </c>
      <c r="L25" t="s">
        <v>426</v>
      </c>
    </row>
    <row r="26" spans="1:12">
      <c r="A26" t="s">
        <v>1796</v>
      </c>
      <c r="B26" s="2" t="s">
        <v>1797</v>
      </c>
      <c r="D26" t="s">
        <v>1773</v>
      </c>
      <c r="E26" t="s">
        <v>1774</v>
      </c>
      <c r="F26" s="4">
        <v>14</v>
      </c>
      <c r="G26" t="s">
        <v>148</v>
      </c>
      <c r="H26" t="s">
        <v>17</v>
      </c>
      <c r="I26" t="s">
        <v>17</v>
      </c>
      <c r="J26" t="s">
        <v>17</v>
      </c>
      <c r="K26" t="s">
        <v>17</v>
      </c>
      <c r="L26" t="s">
        <v>426</v>
      </c>
    </row>
    <row r="27" spans="1:12" ht="15.6" customHeight="1">
      <c r="A27" t="s">
        <v>1798</v>
      </c>
      <c r="B27" s="2" t="s">
        <v>1799</v>
      </c>
      <c r="D27" t="s">
        <v>1773</v>
      </c>
      <c r="E27" t="s">
        <v>1774</v>
      </c>
      <c r="F27" s="4">
        <v>15</v>
      </c>
      <c r="G27" t="s">
        <v>148</v>
      </c>
      <c r="H27" t="s">
        <v>17</v>
      </c>
      <c r="I27" t="s">
        <v>17</v>
      </c>
      <c r="J27" t="s">
        <v>17</v>
      </c>
      <c r="K27" t="s">
        <v>17</v>
      </c>
      <c r="L27" t="s">
        <v>426</v>
      </c>
    </row>
    <row r="28" spans="1:12">
      <c r="A28" t="s">
        <v>1800</v>
      </c>
      <c r="B28" s="2" t="s">
        <v>1801</v>
      </c>
      <c r="D28" t="s">
        <v>1773</v>
      </c>
      <c r="E28" t="s">
        <v>1774</v>
      </c>
      <c r="F28" s="4">
        <v>16</v>
      </c>
      <c r="G28" t="s">
        <v>148</v>
      </c>
      <c r="H28" t="s">
        <v>17</v>
      </c>
      <c r="I28" t="s">
        <v>17</v>
      </c>
      <c r="J28" t="s">
        <v>17</v>
      </c>
      <c r="K28" t="s">
        <v>17</v>
      </c>
      <c r="L28" t="s">
        <v>426</v>
      </c>
    </row>
    <row r="29" spans="1:12">
      <c r="A29" t="s">
        <v>1802</v>
      </c>
      <c r="B29" s="2" t="s">
        <v>1803</v>
      </c>
      <c r="D29" t="s">
        <v>1773</v>
      </c>
      <c r="E29" t="s">
        <v>1774</v>
      </c>
      <c r="F29" s="4">
        <v>19</v>
      </c>
      <c r="G29" t="s">
        <v>148</v>
      </c>
      <c r="H29" t="s">
        <v>17</v>
      </c>
      <c r="I29" t="s">
        <v>17</v>
      </c>
      <c r="J29" t="s">
        <v>17</v>
      </c>
      <c r="K29" t="s">
        <v>17</v>
      </c>
      <c r="L29" t="s">
        <v>426</v>
      </c>
    </row>
    <row r="30" spans="1:12">
      <c r="A30" t="s">
        <v>1804</v>
      </c>
      <c r="B30" s="2" t="s">
        <v>1805</v>
      </c>
      <c r="D30" t="s">
        <v>1773</v>
      </c>
      <c r="E30" t="s">
        <v>1774</v>
      </c>
      <c r="F30" s="4">
        <v>22</v>
      </c>
      <c r="G30" t="s">
        <v>148</v>
      </c>
      <c r="H30" t="s">
        <v>17</v>
      </c>
      <c r="I30" t="s">
        <v>17</v>
      </c>
      <c r="J30" t="s">
        <v>17</v>
      </c>
      <c r="K30" t="s">
        <v>17</v>
      </c>
      <c r="L30" t="s">
        <v>426</v>
      </c>
    </row>
    <row r="31" spans="1:12">
      <c r="A31" t="s">
        <v>1806</v>
      </c>
      <c r="B31" s="2" t="s">
        <v>597</v>
      </c>
      <c r="D31" t="s">
        <v>1773</v>
      </c>
      <c r="E31" t="s">
        <v>1774</v>
      </c>
      <c r="F31" s="4">
        <v>23</v>
      </c>
      <c r="G31" t="s">
        <v>148</v>
      </c>
      <c r="H31" t="s">
        <v>17</v>
      </c>
      <c r="I31" t="s">
        <v>17</v>
      </c>
      <c r="J31" t="s">
        <v>17</v>
      </c>
      <c r="K31" t="s">
        <v>17</v>
      </c>
      <c r="L31" t="s">
        <v>426</v>
      </c>
    </row>
    <row r="32" spans="1:12">
      <c r="A32" t="s">
        <v>1807</v>
      </c>
      <c r="B32" s="2" t="s">
        <v>1808</v>
      </c>
      <c r="D32" t="s">
        <v>1773</v>
      </c>
      <c r="E32" t="s">
        <v>1774</v>
      </c>
      <c r="F32" s="4">
        <v>24</v>
      </c>
      <c r="G32" t="s">
        <v>148</v>
      </c>
      <c r="H32" t="s">
        <v>17</v>
      </c>
      <c r="I32" t="s">
        <v>17</v>
      </c>
      <c r="J32" t="s">
        <v>17</v>
      </c>
      <c r="K32" t="s">
        <v>17</v>
      </c>
      <c r="L32" t="s">
        <v>426</v>
      </c>
    </row>
    <row r="33" spans="1:12">
      <c r="A33" t="s">
        <v>1809</v>
      </c>
      <c r="B33" s="2" t="s">
        <v>1810</v>
      </c>
      <c r="D33" t="s">
        <v>1773</v>
      </c>
      <c r="E33" t="s">
        <v>1774</v>
      </c>
      <c r="F33" s="4">
        <v>25</v>
      </c>
      <c r="G33" t="s">
        <v>148</v>
      </c>
      <c r="H33" t="s">
        <v>17</v>
      </c>
      <c r="I33" t="s">
        <v>17</v>
      </c>
      <c r="J33" t="s">
        <v>17</v>
      </c>
      <c r="K33" t="s">
        <v>17</v>
      </c>
      <c r="L33" t="s">
        <v>426</v>
      </c>
    </row>
    <row r="34" spans="1:12">
      <c r="A34" t="s">
        <v>1811</v>
      </c>
      <c r="B34" s="2" t="s">
        <v>1812</v>
      </c>
      <c r="D34" t="s">
        <v>1773</v>
      </c>
      <c r="E34" t="s">
        <v>1774</v>
      </c>
      <c r="F34" s="4">
        <v>26</v>
      </c>
      <c r="G34" t="s">
        <v>148</v>
      </c>
      <c r="H34" t="s">
        <v>17</v>
      </c>
      <c r="I34" t="s">
        <v>17</v>
      </c>
      <c r="J34" t="s">
        <v>17</v>
      </c>
      <c r="K34" t="s">
        <v>17</v>
      </c>
      <c r="L34" t="s">
        <v>426</v>
      </c>
    </row>
    <row r="35" spans="1:12">
      <c r="A35" t="s">
        <v>1813</v>
      </c>
      <c r="B35" s="2" t="s">
        <v>1814</v>
      </c>
      <c r="D35" t="s">
        <v>1773</v>
      </c>
      <c r="E35" t="s">
        <v>1774</v>
      </c>
      <c r="F35" s="4">
        <v>27</v>
      </c>
      <c r="G35" t="s">
        <v>148</v>
      </c>
      <c r="H35" t="s">
        <v>17</v>
      </c>
      <c r="I35" t="s">
        <v>17</v>
      </c>
      <c r="J35" t="s">
        <v>17</v>
      </c>
      <c r="K35" t="s">
        <v>17</v>
      </c>
      <c r="L35" t="s">
        <v>426</v>
      </c>
    </row>
    <row r="36" spans="1:12">
      <c r="A36" t="s">
        <v>1815</v>
      </c>
      <c r="B36" s="2" t="s">
        <v>1816</v>
      </c>
      <c r="D36" t="s">
        <v>1773</v>
      </c>
      <c r="E36" t="s">
        <v>1774</v>
      </c>
      <c r="F36" s="4" t="s">
        <v>1817</v>
      </c>
      <c r="G36" t="s">
        <v>148</v>
      </c>
      <c r="H36" t="s">
        <v>17</v>
      </c>
      <c r="I36" t="s">
        <v>17</v>
      </c>
      <c r="J36" t="s">
        <v>17</v>
      </c>
      <c r="K36" t="s">
        <v>17</v>
      </c>
      <c r="L36" t="s">
        <v>426</v>
      </c>
    </row>
    <row r="37" spans="1:12">
      <c r="A37" t="s">
        <v>1818</v>
      </c>
      <c r="B37" s="2" t="s">
        <v>1819</v>
      </c>
      <c r="D37" t="s">
        <v>1773</v>
      </c>
      <c r="E37" t="s">
        <v>1774</v>
      </c>
      <c r="F37" s="4">
        <v>30</v>
      </c>
      <c r="G37" t="s">
        <v>148</v>
      </c>
      <c r="H37" t="s">
        <v>17</v>
      </c>
      <c r="I37" t="s">
        <v>17</v>
      </c>
      <c r="J37" t="s">
        <v>17</v>
      </c>
      <c r="K37" t="s">
        <v>17</v>
      </c>
      <c r="L37" t="s">
        <v>426</v>
      </c>
    </row>
    <row r="38" spans="1:12">
      <c r="A38" t="s">
        <v>1820</v>
      </c>
      <c r="B38" s="2" t="s">
        <v>1821</v>
      </c>
      <c r="D38" t="s">
        <v>1773</v>
      </c>
      <c r="E38" t="s">
        <v>1774</v>
      </c>
      <c r="F38" s="4">
        <v>31</v>
      </c>
      <c r="G38" t="s">
        <v>148</v>
      </c>
      <c r="H38" t="s">
        <v>17</v>
      </c>
      <c r="I38" t="s">
        <v>17</v>
      </c>
      <c r="J38" t="s">
        <v>17</v>
      </c>
      <c r="K38" t="s">
        <v>17</v>
      </c>
      <c r="L38" t="s">
        <v>426</v>
      </c>
    </row>
    <row r="39" spans="1:12">
      <c r="A39" t="s">
        <v>1822</v>
      </c>
      <c r="B39" s="2" t="s">
        <v>1823</v>
      </c>
      <c r="D39" t="s">
        <v>1773</v>
      </c>
      <c r="E39" t="s">
        <v>1774</v>
      </c>
      <c r="F39" s="4">
        <v>38</v>
      </c>
      <c r="G39" t="s">
        <v>148</v>
      </c>
      <c r="H39" t="s">
        <v>17</v>
      </c>
      <c r="I39" t="s">
        <v>17</v>
      </c>
      <c r="J39" t="s">
        <v>17</v>
      </c>
      <c r="K39" t="s">
        <v>17</v>
      </c>
      <c r="L39" t="s">
        <v>426</v>
      </c>
    </row>
    <row r="40" spans="1:12">
      <c r="A40" t="s">
        <v>1824</v>
      </c>
      <c r="B40" s="2" t="s">
        <v>1825</v>
      </c>
      <c r="D40" t="s">
        <v>1773</v>
      </c>
      <c r="E40" t="s">
        <v>1774</v>
      </c>
      <c r="F40" s="4">
        <v>39</v>
      </c>
      <c r="G40" t="s">
        <v>148</v>
      </c>
      <c r="H40" t="s">
        <v>17</v>
      </c>
      <c r="I40" t="s">
        <v>17</v>
      </c>
      <c r="J40" t="s">
        <v>17</v>
      </c>
      <c r="K40" t="s">
        <v>17</v>
      </c>
      <c r="L40" t="s">
        <v>426</v>
      </c>
    </row>
    <row r="41" spans="1:12">
      <c r="A41" t="s">
        <v>1826</v>
      </c>
      <c r="B41" s="2" t="s">
        <v>1827</v>
      </c>
      <c r="D41" t="s">
        <v>1773</v>
      </c>
      <c r="E41" t="s">
        <v>1774</v>
      </c>
      <c r="F41" s="4">
        <v>40</v>
      </c>
      <c r="G41" t="s">
        <v>148</v>
      </c>
      <c r="H41" t="s">
        <v>17</v>
      </c>
      <c r="I41" t="s">
        <v>17</v>
      </c>
      <c r="J41" t="s">
        <v>17</v>
      </c>
      <c r="K41" t="s">
        <v>17</v>
      </c>
      <c r="L41" t="s">
        <v>426</v>
      </c>
    </row>
    <row r="42" spans="1:12">
      <c r="A42" t="s">
        <v>1828</v>
      </c>
      <c r="B42" s="2" t="s">
        <v>1829</v>
      </c>
      <c r="D42" t="s">
        <v>1773</v>
      </c>
      <c r="E42" t="s">
        <v>1774</v>
      </c>
      <c r="F42" s="4">
        <v>41</v>
      </c>
      <c r="G42" t="s">
        <v>148</v>
      </c>
      <c r="H42" t="s">
        <v>17</v>
      </c>
      <c r="I42" t="s">
        <v>17</v>
      </c>
      <c r="J42" t="s">
        <v>17</v>
      </c>
      <c r="K42" t="s">
        <v>17</v>
      </c>
      <c r="L42" t="s">
        <v>426</v>
      </c>
    </row>
    <row r="43" spans="1:12">
      <c r="A43" t="s">
        <v>1830</v>
      </c>
      <c r="B43" s="2" t="s">
        <v>1831</v>
      </c>
      <c r="D43" t="s">
        <v>1773</v>
      </c>
      <c r="E43" t="s">
        <v>1774</v>
      </c>
      <c r="F43" s="4">
        <v>42</v>
      </c>
      <c r="G43" t="s">
        <v>148</v>
      </c>
      <c r="H43" t="s">
        <v>17</v>
      </c>
      <c r="I43" t="s">
        <v>17</v>
      </c>
      <c r="J43" t="s">
        <v>17</v>
      </c>
      <c r="K43" t="s">
        <v>17</v>
      </c>
      <c r="L43" t="s">
        <v>426</v>
      </c>
    </row>
    <row r="44" spans="1:12" ht="29.1">
      <c r="A44" t="s">
        <v>1832</v>
      </c>
      <c r="B44" s="2" t="s">
        <v>1833</v>
      </c>
      <c r="D44" t="s">
        <v>1773</v>
      </c>
      <c r="E44" t="s">
        <v>1774</v>
      </c>
      <c r="F44" s="4">
        <v>43</v>
      </c>
      <c r="G44" t="s">
        <v>148</v>
      </c>
      <c r="H44" t="s">
        <v>17</v>
      </c>
      <c r="I44" t="s">
        <v>17</v>
      </c>
      <c r="J44" t="s">
        <v>17</v>
      </c>
      <c r="K44" t="s">
        <v>17</v>
      </c>
      <c r="L44" t="s">
        <v>426</v>
      </c>
    </row>
    <row r="45" spans="1:12">
      <c r="A45" t="s">
        <v>1834</v>
      </c>
      <c r="B45" s="2" t="s">
        <v>1835</v>
      </c>
      <c r="D45" t="s">
        <v>1773</v>
      </c>
      <c r="E45" t="s">
        <v>1774</v>
      </c>
      <c r="F45" s="4">
        <v>44</v>
      </c>
      <c r="G45" t="s">
        <v>148</v>
      </c>
      <c r="H45" t="s">
        <v>17</v>
      </c>
      <c r="I45" t="s">
        <v>17</v>
      </c>
      <c r="J45" t="s">
        <v>17</v>
      </c>
      <c r="K45" t="s">
        <v>17</v>
      </c>
      <c r="L45" t="s">
        <v>426</v>
      </c>
    </row>
    <row r="46" spans="1:12">
      <c r="A46" t="s">
        <v>1836</v>
      </c>
      <c r="B46" s="2" t="s">
        <v>1837</v>
      </c>
      <c r="D46" t="s">
        <v>1773</v>
      </c>
      <c r="E46" t="s">
        <v>1774</v>
      </c>
      <c r="F46" s="4">
        <v>45</v>
      </c>
      <c r="G46" t="s">
        <v>148</v>
      </c>
      <c r="H46" t="s">
        <v>17</v>
      </c>
      <c r="I46" t="s">
        <v>17</v>
      </c>
      <c r="J46" t="s">
        <v>17</v>
      </c>
      <c r="K46" t="s">
        <v>17</v>
      </c>
      <c r="L46" t="s">
        <v>426</v>
      </c>
    </row>
    <row r="47" spans="1:12">
      <c r="A47" t="s">
        <v>1838</v>
      </c>
      <c r="B47" s="2" t="s">
        <v>1839</v>
      </c>
      <c r="D47" t="s">
        <v>1773</v>
      </c>
      <c r="E47" t="s">
        <v>1774</v>
      </c>
      <c r="F47" s="4">
        <v>46</v>
      </c>
      <c r="G47" t="s">
        <v>148</v>
      </c>
      <c r="H47" t="s">
        <v>17</v>
      </c>
      <c r="I47" t="s">
        <v>17</v>
      </c>
      <c r="J47" t="s">
        <v>17</v>
      </c>
      <c r="K47" t="s">
        <v>17</v>
      </c>
      <c r="L47" t="s">
        <v>426</v>
      </c>
    </row>
    <row r="48" spans="1:12">
      <c r="A48" t="s">
        <v>1840</v>
      </c>
      <c r="B48" s="2" t="s">
        <v>1841</v>
      </c>
      <c r="D48" t="s">
        <v>1773</v>
      </c>
      <c r="E48" t="s">
        <v>1774</v>
      </c>
      <c r="F48" s="4">
        <v>47</v>
      </c>
      <c r="G48" t="s">
        <v>148</v>
      </c>
      <c r="H48" t="s">
        <v>17</v>
      </c>
      <c r="I48" t="s">
        <v>17</v>
      </c>
      <c r="J48" t="s">
        <v>17</v>
      </c>
      <c r="K48" t="s">
        <v>17</v>
      </c>
      <c r="L48" t="s">
        <v>426</v>
      </c>
    </row>
    <row r="49" spans="1:12">
      <c r="A49" t="s">
        <v>1842</v>
      </c>
      <c r="B49" s="2" t="s">
        <v>1843</v>
      </c>
      <c r="D49" t="s">
        <v>1773</v>
      </c>
      <c r="E49" t="s">
        <v>1774</v>
      </c>
      <c r="F49" s="4">
        <v>48</v>
      </c>
      <c r="G49" t="s">
        <v>148</v>
      </c>
      <c r="H49" t="s">
        <v>17</v>
      </c>
      <c r="I49" t="s">
        <v>17</v>
      </c>
      <c r="J49" t="s">
        <v>17</v>
      </c>
      <c r="K49" t="s">
        <v>17</v>
      </c>
      <c r="L49" t="s">
        <v>426</v>
      </c>
    </row>
    <row r="50" spans="1:12">
      <c r="A50" t="s">
        <v>1844</v>
      </c>
      <c r="B50" s="2" t="s">
        <v>1845</v>
      </c>
      <c r="D50" t="s">
        <v>1773</v>
      </c>
      <c r="E50" t="s">
        <v>1774</v>
      </c>
      <c r="F50" s="4">
        <v>49</v>
      </c>
      <c r="G50" t="s">
        <v>148</v>
      </c>
      <c r="H50" t="s">
        <v>17</v>
      </c>
      <c r="I50" t="s">
        <v>17</v>
      </c>
      <c r="J50" t="s">
        <v>17</v>
      </c>
      <c r="K50" t="s">
        <v>17</v>
      </c>
      <c r="L50" t="s">
        <v>426</v>
      </c>
    </row>
    <row r="51" spans="1:12">
      <c r="A51" t="s">
        <v>1846</v>
      </c>
      <c r="B51" s="2" t="s">
        <v>1847</v>
      </c>
      <c r="D51" t="s">
        <v>1773</v>
      </c>
      <c r="E51" t="s">
        <v>1774</v>
      </c>
      <c r="F51" s="4">
        <v>50</v>
      </c>
      <c r="G51" t="s">
        <v>148</v>
      </c>
      <c r="H51" t="s">
        <v>17</v>
      </c>
      <c r="I51" t="s">
        <v>17</v>
      </c>
      <c r="J51" t="s">
        <v>17</v>
      </c>
      <c r="K51" t="s">
        <v>17</v>
      </c>
      <c r="L51" t="s">
        <v>426</v>
      </c>
    </row>
    <row r="52" spans="1:12" ht="32.1" customHeight="1">
      <c r="A52" t="s">
        <v>1848</v>
      </c>
      <c r="B52" s="2" t="s">
        <v>1849</v>
      </c>
      <c r="D52" t="s">
        <v>1773</v>
      </c>
      <c r="E52" t="s">
        <v>1774</v>
      </c>
      <c r="F52" s="4">
        <v>51</v>
      </c>
      <c r="G52" t="s">
        <v>148</v>
      </c>
      <c r="H52" t="s">
        <v>17</v>
      </c>
      <c r="I52" t="s">
        <v>17</v>
      </c>
      <c r="J52" t="s">
        <v>17</v>
      </c>
      <c r="K52" t="s">
        <v>17</v>
      </c>
      <c r="L52" t="s">
        <v>426</v>
      </c>
    </row>
    <row r="53" spans="1:12">
      <c r="A53" t="s">
        <v>1850</v>
      </c>
      <c r="B53" s="2" t="s">
        <v>1851</v>
      </c>
      <c r="D53" t="s">
        <v>1773</v>
      </c>
      <c r="E53" t="s">
        <v>1774</v>
      </c>
      <c r="F53" s="4">
        <v>52</v>
      </c>
      <c r="G53" t="s">
        <v>148</v>
      </c>
      <c r="H53" t="s">
        <v>17</v>
      </c>
      <c r="I53" t="s">
        <v>17</v>
      </c>
      <c r="J53" t="s">
        <v>17</v>
      </c>
      <c r="K53" t="s">
        <v>17</v>
      </c>
      <c r="L53" t="s">
        <v>426</v>
      </c>
    </row>
    <row r="54" spans="1:12">
      <c r="A54" t="s">
        <v>1852</v>
      </c>
      <c r="B54" s="2" t="s">
        <v>609</v>
      </c>
      <c r="D54" t="s">
        <v>1773</v>
      </c>
      <c r="E54" t="s">
        <v>1774</v>
      </c>
      <c r="F54" s="4">
        <v>54</v>
      </c>
      <c r="G54" t="s">
        <v>148</v>
      </c>
      <c r="H54" t="s">
        <v>17</v>
      </c>
      <c r="I54" t="s">
        <v>17</v>
      </c>
      <c r="J54" t="s">
        <v>17</v>
      </c>
      <c r="K54" t="s">
        <v>17</v>
      </c>
      <c r="L54" t="s">
        <v>426</v>
      </c>
    </row>
    <row r="55" spans="1:12">
      <c r="A55" t="s">
        <v>1853</v>
      </c>
      <c r="B55" s="2" t="s">
        <v>981</v>
      </c>
      <c r="D55" t="s">
        <v>1773</v>
      </c>
      <c r="E55" t="s">
        <v>1774</v>
      </c>
      <c r="F55" s="4" t="s">
        <v>981</v>
      </c>
      <c r="G55" t="s">
        <v>148</v>
      </c>
      <c r="H55" t="s">
        <v>17</v>
      </c>
      <c r="I55" t="s">
        <v>17</v>
      </c>
      <c r="J55" t="s">
        <v>17</v>
      </c>
      <c r="K55" t="s">
        <v>17</v>
      </c>
      <c r="L55" t="s">
        <v>426</v>
      </c>
    </row>
    <row r="56" spans="1:12">
      <c r="A56" t="s">
        <v>1854</v>
      </c>
      <c r="B56" t="s">
        <v>1855</v>
      </c>
      <c r="D56" t="s">
        <v>1773</v>
      </c>
      <c r="E56" t="s">
        <v>1774</v>
      </c>
      <c r="F56" s="4" t="s">
        <v>182</v>
      </c>
      <c r="G56" t="s">
        <v>148</v>
      </c>
      <c r="H56" t="s">
        <v>17</v>
      </c>
      <c r="I56" t="s">
        <v>17</v>
      </c>
      <c r="J56" t="s">
        <v>17</v>
      </c>
      <c r="K56" t="s">
        <v>17</v>
      </c>
      <c r="L56" t="s">
        <v>426</v>
      </c>
    </row>
    <row r="63" spans="1:12" ht="23.1" customHeight="1"/>
    <row r="64" spans="1:12" ht="15">
      <c r="A64" t="s">
        <v>1856</v>
      </c>
      <c r="B64" s="2" t="s">
        <v>1772</v>
      </c>
      <c r="C64" s="55">
        <v>100</v>
      </c>
      <c r="D64" t="s">
        <v>1773</v>
      </c>
      <c r="E64" t="s">
        <v>120</v>
      </c>
      <c r="F64" s="4" t="s">
        <v>1775</v>
      </c>
      <c r="G64" t="s">
        <v>148</v>
      </c>
      <c r="H64" t="s">
        <v>17</v>
      </c>
      <c r="I64" t="s">
        <v>17</v>
      </c>
      <c r="J64" t="s">
        <v>17</v>
      </c>
      <c r="K64" t="s">
        <v>17</v>
      </c>
      <c r="L64" t="s">
        <v>426</v>
      </c>
    </row>
    <row r="65" spans="1:12" ht="15">
      <c r="A65" t="s">
        <v>1857</v>
      </c>
      <c r="B65" s="2" t="s">
        <v>1777</v>
      </c>
      <c r="C65" s="54"/>
      <c r="D65" t="s">
        <v>1773</v>
      </c>
      <c r="E65" t="s">
        <v>120</v>
      </c>
      <c r="F65" s="4" t="s">
        <v>1778</v>
      </c>
      <c r="G65" t="s">
        <v>148</v>
      </c>
      <c r="H65" t="s">
        <v>17</v>
      </c>
      <c r="I65" t="s">
        <v>17</v>
      </c>
      <c r="J65" t="s">
        <v>17</v>
      </c>
      <c r="K65" t="s">
        <v>17</v>
      </c>
      <c r="L65" t="s">
        <v>426</v>
      </c>
    </row>
    <row r="66" spans="1:12" ht="15">
      <c r="A66" t="s">
        <v>1858</v>
      </c>
      <c r="B66" s="2" t="s">
        <v>1780</v>
      </c>
      <c r="C66" s="54"/>
      <c r="D66" t="s">
        <v>1773</v>
      </c>
      <c r="E66" t="s">
        <v>120</v>
      </c>
      <c r="F66" s="4" t="s">
        <v>1781</v>
      </c>
      <c r="G66" t="s">
        <v>148</v>
      </c>
      <c r="H66" t="s">
        <v>17</v>
      </c>
      <c r="I66" t="s">
        <v>17</v>
      </c>
      <c r="J66" t="s">
        <v>17</v>
      </c>
      <c r="K66" t="s">
        <v>17</v>
      </c>
      <c r="L66" t="s">
        <v>426</v>
      </c>
    </row>
    <row r="67" spans="1:12">
      <c r="A67" t="s">
        <v>1859</v>
      </c>
      <c r="B67" s="2" t="s">
        <v>1783</v>
      </c>
      <c r="C67" s="4"/>
      <c r="D67" t="s">
        <v>1773</v>
      </c>
      <c r="E67" t="s">
        <v>120</v>
      </c>
      <c r="F67" s="4" t="s">
        <v>1784</v>
      </c>
      <c r="G67" t="s">
        <v>148</v>
      </c>
      <c r="H67" t="s">
        <v>17</v>
      </c>
      <c r="I67" t="s">
        <v>17</v>
      </c>
      <c r="J67" t="s">
        <v>17</v>
      </c>
      <c r="K67" t="s">
        <v>17</v>
      </c>
      <c r="L67" t="s">
        <v>426</v>
      </c>
    </row>
    <row r="68" spans="1:12" ht="15">
      <c r="A68" t="s">
        <v>1860</v>
      </c>
      <c r="B68" s="2" t="s">
        <v>1786</v>
      </c>
      <c r="C68" s="54"/>
      <c r="D68" t="s">
        <v>1773</v>
      </c>
      <c r="E68" t="s">
        <v>120</v>
      </c>
      <c r="F68" s="4" t="s">
        <v>1787</v>
      </c>
      <c r="G68" t="s">
        <v>148</v>
      </c>
      <c r="H68" t="s">
        <v>17</v>
      </c>
      <c r="I68" t="s">
        <v>17</v>
      </c>
      <c r="J68" t="s">
        <v>17</v>
      </c>
      <c r="K68" t="s">
        <v>17</v>
      </c>
      <c r="L68" t="s">
        <v>426</v>
      </c>
    </row>
    <row r="69" spans="1:12">
      <c r="A69" t="s">
        <v>1861</v>
      </c>
      <c r="B69" s="2" t="s">
        <v>1789</v>
      </c>
      <c r="C69" s="4"/>
      <c r="D69" t="s">
        <v>1773</v>
      </c>
      <c r="E69" t="s">
        <v>120</v>
      </c>
      <c r="F69" s="4">
        <v>10</v>
      </c>
      <c r="G69" t="s">
        <v>148</v>
      </c>
      <c r="H69" t="s">
        <v>17</v>
      </c>
      <c r="I69" t="s">
        <v>17</v>
      </c>
      <c r="J69" t="s">
        <v>17</v>
      </c>
      <c r="K69" t="s">
        <v>17</v>
      </c>
      <c r="L69" t="s">
        <v>426</v>
      </c>
    </row>
    <row r="70" spans="1:12" ht="15">
      <c r="A70" t="s">
        <v>1862</v>
      </c>
      <c r="B70" s="2" t="s">
        <v>1791</v>
      </c>
      <c r="C70" s="54"/>
      <c r="D70" t="s">
        <v>1773</v>
      </c>
      <c r="E70" t="s">
        <v>120</v>
      </c>
      <c r="F70" s="4">
        <v>11</v>
      </c>
      <c r="G70" t="s">
        <v>148</v>
      </c>
      <c r="H70" t="s">
        <v>17</v>
      </c>
      <c r="I70" t="s">
        <v>17</v>
      </c>
      <c r="J70" t="s">
        <v>17</v>
      </c>
      <c r="K70" t="s">
        <v>17</v>
      </c>
      <c r="L70" t="s">
        <v>426</v>
      </c>
    </row>
    <row r="71" spans="1:12">
      <c r="A71" t="s">
        <v>1863</v>
      </c>
      <c r="B71" s="2" t="s">
        <v>1793</v>
      </c>
      <c r="C71" s="4"/>
      <c r="D71" t="s">
        <v>1773</v>
      </c>
      <c r="E71" t="s">
        <v>120</v>
      </c>
      <c r="F71" s="4">
        <v>12</v>
      </c>
      <c r="G71" t="s">
        <v>148</v>
      </c>
      <c r="H71" t="s">
        <v>17</v>
      </c>
      <c r="I71" t="s">
        <v>17</v>
      </c>
      <c r="J71" t="s">
        <v>17</v>
      </c>
      <c r="K71" t="s">
        <v>17</v>
      </c>
      <c r="L71" t="s">
        <v>426</v>
      </c>
    </row>
    <row r="72" spans="1:12" ht="15">
      <c r="A72" t="s">
        <v>1864</v>
      </c>
      <c r="B72" s="2" t="s">
        <v>1795</v>
      </c>
      <c r="C72" s="54"/>
      <c r="D72" t="s">
        <v>1773</v>
      </c>
      <c r="E72" t="s">
        <v>120</v>
      </c>
      <c r="F72" s="4">
        <v>13</v>
      </c>
      <c r="G72" t="s">
        <v>148</v>
      </c>
      <c r="H72" t="s">
        <v>17</v>
      </c>
      <c r="I72" t="s">
        <v>17</v>
      </c>
      <c r="J72" t="s">
        <v>17</v>
      </c>
      <c r="K72" t="s">
        <v>17</v>
      </c>
      <c r="L72" t="s">
        <v>426</v>
      </c>
    </row>
    <row r="73" spans="1:12" ht="15">
      <c r="A73" t="s">
        <v>1865</v>
      </c>
      <c r="B73" s="2" t="s">
        <v>1797</v>
      </c>
      <c r="C73" s="54"/>
      <c r="D73" t="s">
        <v>1773</v>
      </c>
      <c r="E73" t="s">
        <v>120</v>
      </c>
      <c r="F73" s="4">
        <v>14</v>
      </c>
      <c r="G73" t="s">
        <v>148</v>
      </c>
      <c r="H73" t="s">
        <v>17</v>
      </c>
      <c r="I73" t="s">
        <v>17</v>
      </c>
      <c r="J73" t="s">
        <v>17</v>
      </c>
      <c r="K73" t="s">
        <v>17</v>
      </c>
      <c r="L73" t="s">
        <v>426</v>
      </c>
    </row>
    <row r="74" spans="1:12" ht="15.6" customHeight="1">
      <c r="A74" t="s">
        <v>1866</v>
      </c>
      <c r="B74" s="2" t="s">
        <v>1799</v>
      </c>
      <c r="C74" s="54"/>
      <c r="D74" t="s">
        <v>1773</v>
      </c>
      <c r="E74" t="s">
        <v>120</v>
      </c>
      <c r="F74" s="4">
        <v>15</v>
      </c>
      <c r="G74" t="s">
        <v>148</v>
      </c>
      <c r="H74" t="s">
        <v>17</v>
      </c>
      <c r="I74" t="s">
        <v>17</v>
      </c>
      <c r="J74" t="s">
        <v>17</v>
      </c>
      <c r="K74" t="s">
        <v>17</v>
      </c>
      <c r="L74" t="s">
        <v>426</v>
      </c>
    </row>
    <row r="75" spans="1:12" ht="15">
      <c r="A75" t="s">
        <v>1867</v>
      </c>
      <c r="B75" s="2" t="s">
        <v>1801</v>
      </c>
      <c r="C75" s="54"/>
      <c r="D75" t="s">
        <v>1773</v>
      </c>
      <c r="E75" t="s">
        <v>120</v>
      </c>
      <c r="F75" s="4">
        <v>16</v>
      </c>
      <c r="G75" t="s">
        <v>148</v>
      </c>
      <c r="H75" t="s">
        <v>17</v>
      </c>
      <c r="I75" t="s">
        <v>17</v>
      </c>
      <c r="J75" t="s">
        <v>17</v>
      </c>
      <c r="K75" t="s">
        <v>17</v>
      </c>
      <c r="L75" t="s">
        <v>426</v>
      </c>
    </row>
    <row r="76" spans="1:12" ht="15">
      <c r="A76" t="s">
        <v>1868</v>
      </c>
      <c r="B76" s="2" t="s">
        <v>1803</v>
      </c>
      <c r="C76" s="54"/>
      <c r="D76" t="s">
        <v>1773</v>
      </c>
      <c r="E76" t="s">
        <v>120</v>
      </c>
      <c r="F76" s="4">
        <v>19</v>
      </c>
      <c r="G76" t="s">
        <v>148</v>
      </c>
      <c r="H76" t="s">
        <v>17</v>
      </c>
      <c r="I76" t="s">
        <v>17</v>
      </c>
      <c r="J76" t="s">
        <v>17</v>
      </c>
      <c r="K76" t="s">
        <v>17</v>
      </c>
      <c r="L76" t="s">
        <v>426</v>
      </c>
    </row>
    <row r="77" spans="1:12">
      <c r="A77" t="s">
        <v>1869</v>
      </c>
      <c r="B77" s="2" t="s">
        <v>1805</v>
      </c>
      <c r="C77" s="4"/>
      <c r="D77" t="s">
        <v>1773</v>
      </c>
      <c r="E77" t="s">
        <v>120</v>
      </c>
      <c r="F77" s="4">
        <v>22</v>
      </c>
      <c r="G77" t="s">
        <v>148</v>
      </c>
      <c r="H77" t="s">
        <v>17</v>
      </c>
      <c r="I77" t="s">
        <v>17</v>
      </c>
      <c r="J77" t="s">
        <v>17</v>
      </c>
      <c r="K77" t="s">
        <v>17</v>
      </c>
      <c r="L77" t="s">
        <v>426</v>
      </c>
    </row>
    <row r="78" spans="1:12" ht="15">
      <c r="A78" t="s">
        <v>1870</v>
      </c>
      <c r="B78" s="2" t="s">
        <v>597</v>
      </c>
      <c r="C78" s="54"/>
      <c r="D78" t="s">
        <v>1773</v>
      </c>
      <c r="E78" t="s">
        <v>120</v>
      </c>
      <c r="F78" s="4">
        <v>23</v>
      </c>
      <c r="G78" t="s">
        <v>148</v>
      </c>
      <c r="H78" t="s">
        <v>17</v>
      </c>
      <c r="I78" t="s">
        <v>17</v>
      </c>
      <c r="J78" t="s">
        <v>17</v>
      </c>
      <c r="K78" t="s">
        <v>17</v>
      </c>
      <c r="L78" t="s">
        <v>426</v>
      </c>
    </row>
    <row r="79" spans="1:12">
      <c r="A79" t="s">
        <v>1871</v>
      </c>
      <c r="B79" s="2" t="s">
        <v>1808</v>
      </c>
      <c r="C79" s="4"/>
      <c r="D79" t="s">
        <v>1773</v>
      </c>
      <c r="E79" t="s">
        <v>120</v>
      </c>
      <c r="F79" s="4">
        <v>24</v>
      </c>
      <c r="G79" t="s">
        <v>148</v>
      </c>
      <c r="H79" t="s">
        <v>17</v>
      </c>
      <c r="I79" t="s">
        <v>17</v>
      </c>
      <c r="J79" t="s">
        <v>17</v>
      </c>
      <c r="K79" t="s">
        <v>17</v>
      </c>
      <c r="L79" t="s">
        <v>426</v>
      </c>
    </row>
    <row r="80" spans="1:12">
      <c r="A80" t="s">
        <v>1872</v>
      </c>
      <c r="B80" s="2" t="s">
        <v>1810</v>
      </c>
      <c r="C80" s="4"/>
      <c r="D80" t="s">
        <v>1773</v>
      </c>
      <c r="E80" t="s">
        <v>120</v>
      </c>
      <c r="F80" s="4">
        <v>25</v>
      </c>
      <c r="G80" t="s">
        <v>148</v>
      </c>
      <c r="H80" t="s">
        <v>17</v>
      </c>
      <c r="I80" t="s">
        <v>17</v>
      </c>
      <c r="J80" t="s">
        <v>17</v>
      </c>
      <c r="K80" t="s">
        <v>17</v>
      </c>
      <c r="L80" t="s">
        <v>426</v>
      </c>
    </row>
    <row r="81" spans="1:12" ht="15">
      <c r="A81" t="s">
        <v>1873</v>
      </c>
      <c r="B81" s="2" t="s">
        <v>1812</v>
      </c>
      <c r="C81" s="54"/>
      <c r="D81" t="s">
        <v>1773</v>
      </c>
      <c r="E81" t="s">
        <v>120</v>
      </c>
      <c r="F81" s="4">
        <v>26</v>
      </c>
      <c r="G81" t="s">
        <v>148</v>
      </c>
      <c r="H81" t="s">
        <v>17</v>
      </c>
      <c r="I81" t="s">
        <v>17</v>
      </c>
      <c r="J81" t="s">
        <v>17</v>
      </c>
      <c r="K81" t="s">
        <v>17</v>
      </c>
      <c r="L81" t="s">
        <v>426</v>
      </c>
    </row>
    <row r="82" spans="1:12" ht="15">
      <c r="A82" t="s">
        <v>1874</v>
      </c>
      <c r="B82" s="2" t="s">
        <v>1814</v>
      </c>
      <c r="C82" s="54"/>
      <c r="D82" t="s">
        <v>1773</v>
      </c>
      <c r="E82" t="s">
        <v>120</v>
      </c>
      <c r="F82" s="4">
        <v>27</v>
      </c>
      <c r="G82" t="s">
        <v>148</v>
      </c>
      <c r="H82" t="s">
        <v>17</v>
      </c>
      <c r="I82" t="s">
        <v>17</v>
      </c>
      <c r="J82" t="s">
        <v>17</v>
      </c>
      <c r="K82" t="s">
        <v>17</v>
      </c>
      <c r="L82" t="s">
        <v>426</v>
      </c>
    </row>
    <row r="83" spans="1:12">
      <c r="A83" t="s">
        <v>1875</v>
      </c>
      <c r="B83" s="2" t="s">
        <v>1816</v>
      </c>
      <c r="C83" s="4"/>
      <c r="D83" t="s">
        <v>1773</v>
      </c>
      <c r="E83" t="s">
        <v>120</v>
      </c>
      <c r="F83" s="4" t="s">
        <v>1817</v>
      </c>
      <c r="G83" t="s">
        <v>148</v>
      </c>
      <c r="H83" t="s">
        <v>17</v>
      </c>
      <c r="I83" t="s">
        <v>17</v>
      </c>
      <c r="J83" t="s">
        <v>17</v>
      </c>
      <c r="K83" t="s">
        <v>17</v>
      </c>
      <c r="L83" t="s">
        <v>426</v>
      </c>
    </row>
    <row r="84" spans="1:12" ht="15">
      <c r="A84" t="s">
        <v>1876</v>
      </c>
      <c r="B84" s="2" t="s">
        <v>1819</v>
      </c>
      <c r="C84" s="54"/>
      <c r="D84" t="s">
        <v>1773</v>
      </c>
      <c r="E84" t="s">
        <v>120</v>
      </c>
      <c r="F84" s="4">
        <v>30</v>
      </c>
      <c r="G84" t="s">
        <v>148</v>
      </c>
      <c r="H84" t="s">
        <v>17</v>
      </c>
      <c r="I84" t="s">
        <v>17</v>
      </c>
      <c r="J84" t="s">
        <v>17</v>
      </c>
      <c r="K84" t="s">
        <v>17</v>
      </c>
      <c r="L84" t="s">
        <v>426</v>
      </c>
    </row>
    <row r="85" spans="1:12">
      <c r="A85" t="s">
        <v>1877</v>
      </c>
      <c r="B85" s="2" t="s">
        <v>1821</v>
      </c>
      <c r="C85" s="4"/>
      <c r="D85" t="s">
        <v>1773</v>
      </c>
      <c r="E85" t="s">
        <v>120</v>
      </c>
      <c r="F85" s="4">
        <v>31</v>
      </c>
      <c r="G85" t="s">
        <v>148</v>
      </c>
      <c r="H85" t="s">
        <v>17</v>
      </c>
      <c r="I85" t="s">
        <v>17</v>
      </c>
      <c r="J85" t="s">
        <v>17</v>
      </c>
      <c r="K85" t="s">
        <v>17</v>
      </c>
      <c r="L85" t="s">
        <v>426</v>
      </c>
    </row>
    <row r="86" spans="1:12" ht="15">
      <c r="A86" t="s">
        <v>1878</v>
      </c>
      <c r="B86" s="2" t="s">
        <v>1823</v>
      </c>
      <c r="C86" s="54"/>
      <c r="D86" t="s">
        <v>1773</v>
      </c>
      <c r="E86" t="s">
        <v>120</v>
      </c>
      <c r="F86" s="4">
        <v>38</v>
      </c>
      <c r="G86" t="s">
        <v>148</v>
      </c>
      <c r="H86" t="s">
        <v>17</v>
      </c>
      <c r="I86" t="s">
        <v>17</v>
      </c>
      <c r="J86" t="s">
        <v>17</v>
      </c>
      <c r="K86" t="s">
        <v>17</v>
      </c>
      <c r="L86" t="s">
        <v>426</v>
      </c>
    </row>
    <row r="87" spans="1:12">
      <c r="A87" t="s">
        <v>1879</v>
      </c>
      <c r="B87" s="2" t="s">
        <v>1825</v>
      </c>
      <c r="C87" s="4"/>
      <c r="D87" t="s">
        <v>1773</v>
      </c>
      <c r="E87" t="s">
        <v>120</v>
      </c>
      <c r="F87" s="4">
        <v>39</v>
      </c>
      <c r="G87" t="s">
        <v>148</v>
      </c>
      <c r="H87" t="s">
        <v>17</v>
      </c>
      <c r="I87" t="s">
        <v>17</v>
      </c>
      <c r="J87" t="s">
        <v>17</v>
      </c>
      <c r="K87" t="s">
        <v>17</v>
      </c>
      <c r="L87" t="s">
        <v>426</v>
      </c>
    </row>
    <row r="88" spans="1:12" ht="15">
      <c r="A88" t="s">
        <v>1880</v>
      </c>
      <c r="B88" s="2" t="s">
        <v>1827</v>
      </c>
      <c r="C88" s="54"/>
      <c r="D88" t="s">
        <v>1773</v>
      </c>
      <c r="E88" t="s">
        <v>120</v>
      </c>
      <c r="F88" s="4">
        <v>40</v>
      </c>
      <c r="G88" t="s">
        <v>148</v>
      </c>
      <c r="H88" t="s">
        <v>17</v>
      </c>
      <c r="I88" t="s">
        <v>17</v>
      </c>
      <c r="J88" t="s">
        <v>17</v>
      </c>
      <c r="K88" t="s">
        <v>17</v>
      </c>
      <c r="L88" t="s">
        <v>426</v>
      </c>
    </row>
    <row r="89" spans="1:12">
      <c r="A89" t="s">
        <v>1881</v>
      </c>
      <c r="B89" s="2" t="s">
        <v>1829</v>
      </c>
      <c r="C89" s="4"/>
      <c r="D89" t="s">
        <v>1773</v>
      </c>
      <c r="E89" t="s">
        <v>120</v>
      </c>
      <c r="F89" s="4">
        <v>41</v>
      </c>
      <c r="G89" t="s">
        <v>148</v>
      </c>
      <c r="H89" t="s">
        <v>17</v>
      </c>
      <c r="I89" t="s">
        <v>17</v>
      </c>
      <c r="J89" t="s">
        <v>17</v>
      </c>
      <c r="K89" t="s">
        <v>17</v>
      </c>
      <c r="L89" t="s">
        <v>426</v>
      </c>
    </row>
    <row r="90" spans="1:12" ht="15">
      <c r="A90" t="s">
        <v>1882</v>
      </c>
      <c r="B90" s="2" t="s">
        <v>1831</v>
      </c>
      <c r="C90" s="54"/>
      <c r="D90" t="s">
        <v>1773</v>
      </c>
      <c r="E90" t="s">
        <v>120</v>
      </c>
      <c r="F90" s="4">
        <v>42</v>
      </c>
      <c r="G90" t="s">
        <v>148</v>
      </c>
      <c r="H90" t="s">
        <v>17</v>
      </c>
      <c r="I90" t="s">
        <v>17</v>
      </c>
      <c r="J90" t="s">
        <v>17</v>
      </c>
      <c r="K90" t="s">
        <v>17</v>
      </c>
      <c r="L90" t="s">
        <v>426</v>
      </c>
    </row>
    <row r="91" spans="1:12" ht="29.1">
      <c r="A91" t="s">
        <v>1883</v>
      </c>
      <c r="B91" s="2" t="s">
        <v>1833</v>
      </c>
      <c r="C91" s="4"/>
      <c r="D91" t="s">
        <v>1773</v>
      </c>
      <c r="E91" t="s">
        <v>120</v>
      </c>
      <c r="F91" s="4">
        <v>43</v>
      </c>
      <c r="G91" t="s">
        <v>148</v>
      </c>
      <c r="H91" t="s">
        <v>17</v>
      </c>
      <c r="I91" t="s">
        <v>17</v>
      </c>
      <c r="J91" t="s">
        <v>17</v>
      </c>
      <c r="K91" t="s">
        <v>17</v>
      </c>
      <c r="L91" t="s">
        <v>426</v>
      </c>
    </row>
    <row r="92" spans="1:12" ht="15">
      <c r="A92" t="s">
        <v>1884</v>
      </c>
      <c r="B92" s="2" t="s">
        <v>1835</v>
      </c>
      <c r="C92" s="54"/>
      <c r="D92" t="s">
        <v>1773</v>
      </c>
      <c r="E92" t="s">
        <v>120</v>
      </c>
      <c r="F92" s="4">
        <v>44</v>
      </c>
      <c r="G92" t="s">
        <v>148</v>
      </c>
      <c r="H92" t="s">
        <v>17</v>
      </c>
      <c r="I92" t="s">
        <v>17</v>
      </c>
      <c r="J92" t="s">
        <v>17</v>
      </c>
      <c r="K92" t="s">
        <v>17</v>
      </c>
      <c r="L92" t="s">
        <v>426</v>
      </c>
    </row>
    <row r="93" spans="1:12" ht="15">
      <c r="A93" t="s">
        <v>1885</v>
      </c>
      <c r="B93" s="2" t="s">
        <v>1837</v>
      </c>
      <c r="C93" s="54"/>
      <c r="D93" t="s">
        <v>1773</v>
      </c>
      <c r="E93" t="s">
        <v>120</v>
      </c>
      <c r="F93" s="4">
        <v>45</v>
      </c>
      <c r="G93" t="s">
        <v>148</v>
      </c>
      <c r="H93" t="s">
        <v>17</v>
      </c>
      <c r="I93" t="s">
        <v>17</v>
      </c>
      <c r="J93" t="s">
        <v>17</v>
      </c>
      <c r="K93" t="s">
        <v>17</v>
      </c>
      <c r="L93" t="s">
        <v>426</v>
      </c>
    </row>
    <row r="94" spans="1:12">
      <c r="A94" t="s">
        <v>1886</v>
      </c>
      <c r="B94" s="2" t="s">
        <v>1839</v>
      </c>
      <c r="C94" s="4"/>
      <c r="D94" t="s">
        <v>1773</v>
      </c>
      <c r="E94" t="s">
        <v>120</v>
      </c>
      <c r="F94" s="4">
        <v>46</v>
      </c>
      <c r="G94" t="s">
        <v>148</v>
      </c>
      <c r="H94" t="s">
        <v>17</v>
      </c>
      <c r="I94" t="s">
        <v>17</v>
      </c>
      <c r="J94" t="s">
        <v>17</v>
      </c>
      <c r="K94" t="s">
        <v>17</v>
      </c>
      <c r="L94" t="s">
        <v>426</v>
      </c>
    </row>
    <row r="95" spans="1:12">
      <c r="A95" t="s">
        <v>1887</v>
      </c>
      <c r="B95" s="2" t="s">
        <v>1841</v>
      </c>
      <c r="C95" s="4"/>
      <c r="D95" t="s">
        <v>1773</v>
      </c>
      <c r="E95" t="s">
        <v>120</v>
      </c>
      <c r="F95" s="4">
        <v>47</v>
      </c>
      <c r="G95" t="s">
        <v>148</v>
      </c>
      <c r="H95" t="s">
        <v>17</v>
      </c>
      <c r="I95" t="s">
        <v>17</v>
      </c>
      <c r="J95" t="s">
        <v>17</v>
      </c>
      <c r="K95" t="s">
        <v>17</v>
      </c>
      <c r="L95" t="s">
        <v>426</v>
      </c>
    </row>
    <row r="96" spans="1:12">
      <c r="A96" t="s">
        <v>1888</v>
      </c>
      <c r="B96" s="2" t="s">
        <v>1843</v>
      </c>
      <c r="C96" s="4"/>
      <c r="D96" t="s">
        <v>1773</v>
      </c>
      <c r="E96" t="s">
        <v>120</v>
      </c>
      <c r="F96" s="4">
        <v>48</v>
      </c>
      <c r="G96" t="s">
        <v>148</v>
      </c>
      <c r="H96" t="s">
        <v>17</v>
      </c>
      <c r="I96" t="s">
        <v>17</v>
      </c>
      <c r="J96" t="s">
        <v>17</v>
      </c>
      <c r="K96" t="s">
        <v>17</v>
      </c>
      <c r="L96" t="s">
        <v>426</v>
      </c>
    </row>
    <row r="97" spans="1:12">
      <c r="A97" t="s">
        <v>1889</v>
      </c>
      <c r="B97" s="2" t="s">
        <v>1845</v>
      </c>
      <c r="C97" s="4"/>
      <c r="D97" t="s">
        <v>1773</v>
      </c>
      <c r="E97" t="s">
        <v>120</v>
      </c>
      <c r="F97" s="4">
        <v>49</v>
      </c>
      <c r="G97" t="s">
        <v>148</v>
      </c>
      <c r="H97" t="s">
        <v>17</v>
      </c>
      <c r="I97" t="s">
        <v>17</v>
      </c>
      <c r="J97" t="s">
        <v>17</v>
      </c>
      <c r="K97" t="s">
        <v>17</v>
      </c>
      <c r="L97" t="s">
        <v>426</v>
      </c>
    </row>
    <row r="98" spans="1:12" ht="15">
      <c r="A98" t="s">
        <v>1890</v>
      </c>
      <c r="B98" s="2" t="s">
        <v>1847</v>
      </c>
      <c r="C98" s="54"/>
      <c r="D98" t="s">
        <v>1773</v>
      </c>
      <c r="E98" t="s">
        <v>120</v>
      </c>
      <c r="F98" s="4">
        <v>50</v>
      </c>
      <c r="G98" t="s">
        <v>148</v>
      </c>
      <c r="H98" t="s">
        <v>17</v>
      </c>
      <c r="I98" t="s">
        <v>17</v>
      </c>
      <c r="J98" t="s">
        <v>17</v>
      </c>
      <c r="K98" t="s">
        <v>17</v>
      </c>
      <c r="L98" t="s">
        <v>426</v>
      </c>
    </row>
    <row r="99" spans="1:12" ht="32.1" customHeight="1">
      <c r="A99" t="s">
        <v>1891</v>
      </c>
      <c r="B99" s="2" t="s">
        <v>1849</v>
      </c>
      <c r="C99" s="54"/>
      <c r="D99" t="s">
        <v>1773</v>
      </c>
      <c r="E99" t="s">
        <v>120</v>
      </c>
      <c r="F99" s="4">
        <v>51</v>
      </c>
      <c r="G99" t="s">
        <v>148</v>
      </c>
      <c r="H99" t="s">
        <v>17</v>
      </c>
      <c r="I99" t="s">
        <v>17</v>
      </c>
      <c r="J99" t="s">
        <v>17</v>
      </c>
      <c r="K99" t="s">
        <v>17</v>
      </c>
      <c r="L99" t="s">
        <v>426</v>
      </c>
    </row>
    <row r="100" spans="1:12" ht="15">
      <c r="A100" t="s">
        <v>1892</v>
      </c>
      <c r="B100" s="2" t="s">
        <v>1851</v>
      </c>
      <c r="C100" s="54"/>
      <c r="D100" t="s">
        <v>1773</v>
      </c>
      <c r="E100" t="s">
        <v>120</v>
      </c>
      <c r="F100" s="4">
        <v>52</v>
      </c>
      <c r="G100" t="s">
        <v>148</v>
      </c>
      <c r="H100" t="s">
        <v>17</v>
      </c>
      <c r="I100" t="s">
        <v>17</v>
      </c>
      <c r="J100" t="s">
        <v>17</v>
      </c>
      <c r="K100" t="s">
        <v>17</v>
      </c>
      <c r="L100" t="s">
        <v>426</v>
      </c>
    </row>
    <row r="101" spans="1:12" ht="15">
      <c r="A101" t="s">
        <v>1893</v>
      </c>
      <c r="B101" s="2" t="s">
        <v>609</v>
      </c>
      <c r="C101" s="54"/>
      <c r="D101" t="s">
        <v>1773</v>
      </c>
      <c r="E101" t="s">
        <v>120</v>
      </c>
      <c r="F101" s="4">
        <v>54</v>
      </c>
      <c r="G101" t="s">
        <v>148</v>
      </c>
      <c r="H101" t="s">
        <v>17</v>
      </c>
      <c r="I101" t="s">
        <v>17</v>
      </c>
      <c r="J101" t="s">
        <v>17</v>
      </c>
      <c r="K101" t="s">
        <v>17</v>
      </c>
      <c r="L101" t="s">
        <v>426</v>
      </c>
    </row>
    <row r="102" spans="1:12">
      <c r="A102" t="s">
        <v>1894</v>
      </c>
      <c r="B102" s="2" t="s">
        <v>981</v>
      </c>
      <c r="C102" s="4"/>
      <c r="D102" t="s">
        <v>1773</v>
      </c>
      <c r="E102" t="s">
        <v>120</v>
      </c>
      <c r="F102" s="4" t="s">
        <v>981</v>
      </c>
      <c r="G102" t="s">
        <v>148</v>
      </c>
      <c r="H102" t="s">
        <v>17</v>
      </c>
      <c r="I102" t="s">
        <v>17</v>
      </c>
      <c r="J102" t="s">
        <v>17</v>
      </c>
      <c r="K102" t="s">
        <v>17</v>
      </c>
      <c r="L102" t="s">
        <v>426</v>
      </c>
    </row>
    <row r="103" spans="1:12">
      <c r="A103" t="s">
        <v>1895</v>
      </c>
      <c r="B103" t="s">
        <v>1855</v>
      </c>
      <c r="C103" s="55">
        <f>SUM(C64:C102)</f>
        <v>100</v>
      </c>
      <c r="D103" t="s">
        <v>1773</v>
      </c>
      <c r="E103" t="s">
        <v>120</v>
      </c>
      <c r="F103" s="4" t="s">
        <v>182</v>
      </c>
      <c r="G103" t="s">
        <v>148</v>
      </c>
      <c r="H103" t="s">
        <v>17</v>
      </c>
      <c r="I103" t="s">
        <v>17</v>
      </c>
      <c r="J103" t="s">
        <v>17</v>
      </c>
      <c r="K103" t="s">
        <v>17</v>
      </c>
      <c r="L103" t="s">
        <v>426</v>
      </c>
    </row>
    <row r="109" spans="1:12" ht="23.1" customHeight="1"/>
    <row r="110" spans="1:12" ht="15">
      <c r="A110" t="s">
        <v>1896</v>
      </c>
      <c r="B110" s="2" t="s">
        <v>1772</v>
      </c>
      <c r="C110" s="54">
        <v>3.6076039999999998</v>
      </c>
      <c r="D110" t="s">
        <v>1773</v>
      </c>
      <c r="E110" t="s">
        <v>1897</v>
      </c>
      <c r="F110" s="4" t="s">
        <v>1775</v>
      </c>
      <c r="G110" t="s">
        <v>148</v>
      </c>
      <c r="H110" t="s">
        <v>17</v>
      </c>
      <c r="I110" t="s">
        <v>17</v>
      </c>
      <c r="J110" t="s">
        <v>17</v>
      </c>
      <c r="K110" t="s">
        <v>17</v>
      </c>
      <c r="L110" t="s">
        <v>426</v>
      </c>
    </row>
    <row r="111" spans="1:12">
      <c r="A111" t="s">
        <v>1898</v>
      </c>
      <c r="B111" s="2" t="s">
        <v>1777</v>
      </c>
      <c r="C111" s="54">
        <v>2.9832109999999998</v>
      </c>
      <c r="D111" t="s">
        <v>1773</v>
      </c>
      <c r="E111" t="s">
        <v>1897</v>
      </c>
      <c r="F111" s="4" t="s">
        <v>1778</v>
      </c>
      <c r="G111" t="s">
        <v>148</v>
      </c>
      <c r="H111" t="s">
        <v>17</v>
      </c>
      <c r="I111" t="s">
        <v>17</v>
      </c>
      <c r="J111" t="s">
        <v>17</v>
      </c>
      <c r="K111" t="s">
        <v>17</v>
      </c>
      <c r="L111" t="s">
        <v>426</v>
      </c>
    </row>
    <row r="112" spans="1:12">
      <c r="A112" t="s">
        <v>1899</v>
      </c>
      <c r="B112" s="2" t="s">
        <v>1780</v>
      </c>
      <c r="C112" s="54">
        <v>2.0813100000000002</v>
      </c>
      <c r="D112" t="s">
        <v>1773</v>
      </c>
      <c r="E112" t="s">
        <v>1897</v>
      </c>
      <c r="F112" s="4" t="s">
        <v>1781</v>
      </c>
      <c r="G112" t="s">
        <v>148</v>
      </c>
      <c r="H112" t="s">
        <v>17</v>
      </c>
      <c r="I112" t="s">
        <v>17</v>
      </c>
      <c r="J112" t="s">
        <v>17</v>
      </c>
      <c r="K112" t="s">
        <v>17</v>
      </c>
      <c r="L112" t="s">
        <v>426</v>
      </c>
    </row>
    <row r="113" spans="1:12">
      <c r="A113" t="s">
        <v>1900</v>
      </c>
      <c r="B113" s="2" t="s">
        <v>1783</v>
      </c>
      <c r="C113" s="4"/>
      <c r="D113" t="s">
        <v>1773</v>
      </c>
      <c r="E113" t="s">
        <v>1897</v>
      </c>
      <c r="F113" s="4" t="s">
        <v>1784</v>
      </c>
      <c r="G113" t="s">
        <v>148</v>
      </c>
      <c r="H113" t="s">
        <v>17</v>
      </c>
      <c r="I113" t="s">
        <v>17</v>
      </c>
      <c r="J113" t="s">
        <v>17</v>
      </c>
      <c r="K113" t="s">
        <v>17</v>
      </c>
      <c r="L113" t="s">
        <v>426</v>
      </c>
    </row>
    <row r="114" spans="1:12">
      <c r="A114" t="s">
        <v>1901</v>
      </c>
      <c r="B114" s="2" t="s">
        <v>1786</v>
      </c>
      <c r="C114" s="54">
        <v>3.2607189999999999</v>
      </c>
      <c r="D114" t="s">
        <v>1773</v>
      </c>
      <c r="E114" t="s">
        <v>1897</v>
      </c>
      <c r="F114" s="4" t="s">
        <v>1787</v>
      </c>
      <c r="G114" t="s">
        <v>148</v>
      </c>
      <c r="H114" t="s">
        <v>17</v>
      </c>
      <c r="I114" t="s">
        <v>17</v>
      </c>
      <c r="J114" t="s">
        <v>17</v>
      </c>
      <c r="K114" t="s">
        <v>17</v>
      </c>
      <c r="L114" t="s">
        <v>426</v>
      </c>
    </row>
    <row r="115" spans="1:12">
      <c r="A115" t="s">
        <v>1902</v>
      </c>
      <c r="B115" s="2" t="s">
        <v>1789</v>
      </c>
      <c r="C115" s="4"/>
      <c r="D115" t="s">
        <v>1773</v>
      </c>
      <c r="E115" t="s">
        <v>1897</v>
      </c>
      <c r="F115" s="4">
        <v>10</v>
      </c>
      <c r="G115" t="s">
        <v>148</v>
      </c>
      <c r="H115" t="s">
        <v>17</v>
      </c>
      <c r="I115" t="s">
        <v>17</v>
      </c>
      <c r="J115" t="s">
        <v>17</v>
      </c>
      <c r="K115" t="s">
        <v>17</v>
      </c>
      <c r="L115" t="s">
        <v>426</v>
      </c>
    </row>
    <row r="116" spans="1:12">
      <c r="A116" t="s">
        <v>1903</v>
      </c>
      <c r="B116" s="2" t="s">
        <v>1791</v>
      </c>
      <c r="C116" s="54">
        <v>7.0487029999999997</v>
      </c>
      <c r="D116" t="s">
        <v>1773</v>
      </c>
      <c r="E116" t="s">
        <v>1897</v>
      </c>
      <c r="F116" s="4">
        <v>11</v>
      </c>
      <c r="G116" t="s">
        <v>148</v>
      </c>
      <c r="H116" t="s">
        <v>17</v>
      </c>
      <c r="I116" t="s">
        <v>17</v>
      </c>
      <c r="J116" t="s">
        <v>17</v>
      </c>
      <c r="K116" t="s">
        <v>17</v>
      </c>
      <c r="L116" t="s">
        <v>426</v>
      </c>
    </row>
    <row r="117" spans="1:12">
      <c r="A117" t="s">
        <v>1904</v>
      </c>
      <c r="B117" s="2" t="s">
        <v>1793</v>
      </c>
      <c r="C117" s="4"/>
      <c r="D117" t="s">
        <v>1773</v>
      </c>
      <c r="E117" t="s">
        <v>1897</v>
      </c>
      <c r="F117" s="4">
        <v>12</v>
      </c>
      <c r="G117" t="s">
        <v>148</v>
      </c>
      <c r="H117" t="s">
        <v>17</v>
      </c>
      <c r="I117" t="s">
        <v>17</v>
      </c>
      <c r="J117" t="s">
        <v>17</v>
      </c>
      <c r="K117" t="s">
        <v>17</v>
      </c>
      <c r="L117" t="s">
        <v>426</v>
      </c>
    </row>
    <row r="118" spans="1:12">
      <c r="A118" t="s">
        <v>1905</v>
      </c>
      <c r="B118" s="2" t="s">
        <v>1795</v>
      </c>
      <c r="C118" s="54">
        <v>9.7128000000000006E-2</v>
      </c>
      <c r="D118" t="s">
        <v>1773</v>
      </c>
      <c r="E118" t="s">
        <v>1897</v>
      </c>
      <c r="F118" s="4">
        <v>13</v>
      </c>
      <c r="G118" t="s">
        <v>148</v>
      </c>
      <c r="H118" t="s">
        <v>17</v>
      </c>
      <c r="I118" t="s">
        <v>17</v>
      </c>
      <c r="J118" t="s">
        <v>17</v>
      </c>
      <c r="K118" t="s">
        <v>17</v>
      </c>
      <c r="L118" t="s">
        <v>426</v>
      </c>
    </row>
    <row r="119" spans="1:12">
      <c r="A119" t="s">
        <v>1906</v>
      </c>
      <c r="B119" s="2" t="s">
        <v>1797</v>
      </c>
      <c r="C119" s="54">
        <v>21.381989999999998</v>
      </c>
      <c r="D119" t="s">
        <v>1773</v>
      </c>
      <c r="E119" t="s">
        <v>1897</v>
      </c>
      <c r="F119" s="4">
        <v>14</v>
      </c>
      <c r="G119" t="s">
        <v>148</v>
      </c>
      <c r="H119" t="s">
        <v>17</v>
      </c>
      <c r="I119" t="s">
        <v>17</v>
      </c>
      <c r="J119" t="s">
        <v>17</v>
      </c>
      <c r="K119" t="s">
        <v>17</v>
      </c>
      <c r="L119" t="s">
        <v>426</v>
      </c>
    </row>
    <row r="120" spans="1:12" ht="15.6" customHeight="1">
      <c r="A120" t="s">
        <v>1907</v>
      </c>
      <c r="B120" s="2" t="s">
        <v>1799</v>
      </c>
      <c r="C120" s="54">
        <v>0.23588200000000001</v>
      </c>
      <c r="D120" t="s">
        <v>1773</v>
      </c>
      <c r="E120" t="s">
        <v>1897</v>
      </c>
      <c r="F120" s="4">
        <v>15</v>
      </c>
      <c r="G120" t="s">
        <v>148</v>
      </c>
      <c r="H120" t="s">
        <v>17</v>
      </c>
      <c r="I120" t="s">
        <v>17</v>
      </c>
      <c r="J120" t="s">
        <v>17</v>
      </c>
      <c r="K120" t="s">
        <v>17</v>
      </c>
      <c r="L120" t="s">
        <v>426</v>
      </c>
    </row>
    <row r="121" spans="1:12">
      <c r="A121" t="s">
        <v>1908</v>
      </c>
      <c r="B121" s="2" t="s">
        <v>1801</v>
      </c>
      <c r="C121" s="54">
        <v>0.291383</v>
      </c>
      <c r="D121" t="s">
        <v>1773</v>
      </c>
      <c r="E121" t="s">
        <v>1897</v>
      </c>
      <c r="F121" s="4">
        <v>16</v>
      </c>
      <c r="G121" t="s">
        <v>148</v>
      </c>
      <c r="H121" t="s">
        <v>17</v>
      </c>
      <c r="I121" t="s">
        <v>17</v>
      </c>
      <c r="J121" t="s">
        <v>17</v>
      </c>
      <c r="K121" t="s">
        <v>17</v>
      </c>
      <c r="L121" t="s">
        <v>426</v>
      </c>
    </row>
    <row r="122" spans="1:12">
      <c r="A122" t="s">
        <v>1909</v>
      </c>
      <c r="B122" s="2" t="s">
        <v>1803</v>
      </c>
      <c r="C122" s="54">
        <v>5.9525459999999999</v>
      </c>
      <c r="D122" t="s">
        <v>1773</v>
      </c>
      <c r="E122" t="s">
        <v>1897</v>
      </c>
      <c r="F122" s="4">
        <v>19</v>
      </c>
      <c r="G122" t="s">
        <v>148</v>
      </c>
      <c r="H122" t="s">
        <v>17</v>
      </c>
      <c r="I122" t="s">
        <v>17</v>
      </c>
      <c r="J122" t="s">
        <v>17</v>
      </c>
      <c r="K122" t="s">
        <v>17</v>
      </c>
      <c r="L122" t="s">
        <v>426</v>
      </c>
    </row>
    <row r="123" spans="1:12">
      <c r="A123" t="s">
        <v>1910</v>
      </c>
      <c r="B123" s="2" t="s">
        <v>1805</v>
      </c>
      <c r="C123" s="4"/>
      <c r="D123" t="s">
        <v>1773</v>
      </c>
      <c r="E123" t="s">
        <v>1897</v>
      </c>
      <c r="F123" s="4">
        <v>22</v>
      </c>
      <c r="G123" t="s">
        <v>148</v>
      </c>
      <c r="H123" t="s">
        <v>17</v>
      </c>
      <c r="I123" t="s">
        <v>17</v>
      </c>
      <c r="J123" t="s">
        <v>17</v>
      </c>
      <c r="K123" t="s">
        <v>17</v>
      </c>
      <c r="L123" t="s">
        <v>426</v>
      </c>
    </row>
    <row r="124" spans="1:12">
      <c r="A124" t="s">
        <v>1911</v>
      </c>
      <c r="B124" s="2" t="s">
        <v>597</v>
      </c>
      <c r="C124" s="54">
        <v>0.99902899999999994</v>
      </c>
      <c r="D124" t="s">
        <v>1773</v>
      </c>
      <c r="E124" t="s">
        <v>1897</v>
      </c>
      <c r="F124" s="4">
        <v>23</v>
      </c>
      <c r="G124" t="s">
        <v>148</v>
      </c>
      <c r="H124" t="s">
        <v>17</v>
      </c>
      <c r="I124" t="s">
        <v>17</v>
      </c>
      <c r="J124" t="s">
        <v>17</v>
      </c>
      <c r="K124" t="s">
        <v>17</v>
      </c>
      <c r="L124" t="s">
        <v>426</v>
      </c>
    </row>
    <row r="125" spans="1:12">
      <c r="A125" t="s">
        <v>1912</v>
      </c>
      <c r="B125" s="2" t="s">
        <v>1808</v>
      </c>
      <c r="C125" s="4"/>
      <c r="D125" t="s">
        <v>1773</v>
      </c>
      <c r="E125" t="s">
        <v>1897</v>
      </c>
      <c r="F125" s="4">
        <v>24</v>
      </c>
      <c r="G125" t="s">
        <v>148</v>
      </c>
      <c r="H125" t="s">
        <v>17</v>
      </c>
      <c r="I125" t="s">
        <v>17</v>
      </c>
      <c r="J125" t="s">
        <v>17</v>
      </c>
      <c r="K125" t="s">
        <v>17</v>
      </c>
      <c r="L125" t="s">
        <v>426</v>
      </c>
    </row>
    <row r="126" spans="1:12">
      <c r="A126" t="s">
        <v>1913</v>
      </c>
      <c r="B126" s="2" t="s">
        <v>1810</v>
      </c>
      <c r="C126" s="4"/>
      <c r="D126" t="s">
        <v>1773</v>
      </c>
      <c r="E126" t="s">
        <v>1897</v>
      </c>
      <c r="F126" s="4">
        <v>25</v>
      </c>
      <c r="G126" t="s">
        <v>148</v>
      </c>
      <c r="H126" t="s">
        <v>17</v>
      </c>
      <c r="I126" t="s">
        <v>17</v>
      </c>
      <c r="J126" t="s">
        <v>17</v>
      </c>
      <c r="K126" t="s">
        <v>17</v>
      </c>
      <c r="L126" t="s">
        <v>426</v>
      </c>
    </row>
    <row r="127" spans="1:12">
      <c r="A127" t="s">
        <v>1914</v>
      </c>
      <c r="B127" s="2" t="s">
        <v>1812</v>
      </c>
      <c r="C127" s="54">
        <v>8.2142359999999996</v>
      </c>
      <c r="D127" t="s">
        <v>1773</v>
      </c>
      <c r="E127" t="s">
        <v>1897</v>
      </c>
      <c r="F127" s="4">
        <v>26</v>
      </c>
      <c r="G127" t="s">
        <v>148</v>
      </c>
      <c r="H127" t="s">
        <v>17</v>
      </c>
      <c r="I127" t="s">
        <v>17</v>
      </c>
      <c r="J127" t="s">
        <v>17</v>
      </c>
      <c r="K127" t="s">
        <v>17</v>
      </c>
      <c r="L127" t="s">
        <v>426</v>
      </c>
    </row>
    <row r="128" spans="1:12">
      <c r="A128" t="s">
        <v>1915</v>
      </c>
      <c r="B128" s="2" t="s">
        <v>1814</v>
      </c>
      <c r="C128" s="54">
        <v>0.99902899999999994</v>
      </c>
      <c r="D128" t="s">
        <v>1773</v>
      </c>
      <c r="E128" t="s">
        <v>1897</v>
      </c>
      <c r="F128" s="4">
        <v>27</v>
      </c>
      <c r="G128" t="s">
        <v>148</v>
      </c>
      <c r="H128" t="s">
        <v>17</v>
      </c>
      <c r="I128" t="s">
        <v>17</v>
      </c>
      <c r="J128" t="s">
        <v>17</v>
      </c>
      <c r="K128" t="s">
        <v>17</v>
      </c>
      <c r="L128" t="s">
        <v>426</v>
      </c>
    </row>
    <row r="129" spans="1:12">
      <c r="A129" t="s">
        <v>1916</v>
      </c>
      <c r="B129" s="2" t="s">
        <v>1816</v>
      </c>
      <c r="C129" s="4"/>
      <c r="D129" t="s">
        <v>1773</v>
      </c>
      <c r="E129" t="s">
        <v>1897</v>
      </c>
      <c r="F129" s="4" t="s">
        <v>1817</v>
      </c>
      <c r="G129" t="s">
        <v>148</v>
      </c>
      <c r="H129" t="s">
        <v>17</v>
      </c>
      <c r="I129" t="s">
        <v>17</v>
      </c>
      <c r="J129" t="s">
        <v>17</v>
      </c>
      <c r="K129" t="s">
        <v>17</v>
      </c>
      <c r="L129" t="s">
        <v>426</v>
      </c>
    </row>
    <row r="130" spans="1:12">
      <c r="A130" t="s">
        <v>1917</v>
      </c>
      <c r="B130" s="2" t="s">
        <v>1819</v>
      </c>
      <c r="C130" s="54">
        <v>2.1229360000000002</v>
      </c>
      <c r="D130" t="s">
        <v>1773</v>
      </c>
      <c r="E130" t="s">
        <v>1897</v>
      </c>
      <c r="F130" s="4">
        <v>30</v>
      </c>
      <c r="G130" t="s">
        <v>148</v>
      </c>
      <c r="H130" t="s">
        <v>17</v>
      </c>
      <c r="I130" t="s">
        <v>17</v>
      </c>
      <c r="J130" t="s">
        <v>17</v>
      </c>
      <c r="K130" t="s">
        <v>17</v>
      </c>
      <c r="L130" t="s">
        <v>426</v>
      </c>
    </row>
    <row r="131" spans="1:12">
      <c r="A131" t="s">
        <v>1918</v>
      </c>
      <c r="B131" s="2" t="s">
        <v>1821</v>
      </c>
      <c r="C131" s="4"/>
      <c r="D131" t="s">
        <v>1773</v>
      </c>
      <c r="E131" t="s">
        <v>1897</v>
      </c>
      <c r="F131" s="4">
        <v>31</v>
      </c>
      <c r="G131" t="s">
        <v>148</v>
      </c>
      <c r="H131" t="s">
        <v>17</v>
      </c>
      <c r="I131" t="s">
        <v>17</v>
      </c>
      <c r="J131" t="s">
        <v>17</v>
      </c>
      <c r="K131" t="s">
        <v>17</v>
      </c>
      <c r="L131" t="s">
        <v>426</v>
      </c>
    </row>
    <row r="132" spans="1:12">
      <c r="A132" t="s">
        <v>1919</v>
      </c>
      <c r="B132" s="2" t="s">
        <v>1823</v>
      </c>
      <c r="C132" s="54">
        <v>0.81864899999999996</v>
      </c>
      <c r="D132" t="s">
        <v>1773</v>
      </c>
      <c r="E132" t="s">
        <v>1897</v>
      </c>
      <c r="F132" s="4">
        <v>38</v>
      </c>
      <c r="G132" t="s">
        <v>148</v>
      </c>
      <c r="H132" t="s">
        <v>17</v>
      </c>
      <c r="I132" t="s">
        <v>17</v>
      </c>
      <c r="J132" t="s">
        <v>17</v>
      </c>
      <c r="K132" t="s">
        <v>17</v>
      </c>
      <c r="L132" t="s">
        <v>426</v>
      </c>
    </row>
    <row r="133" spans="1:12">
      <c r="A133" t="s">
        <v>1920</v>
      </c>
      <c r="B133" s="2" t="s">
        <v>1825</v>
      </c>
      <c r="C133" s="4"/>
      <c r="D133" t="s">
        <v>1773</v>
      </c>
      <c r="E133" t="s">
        <v>1897</v>
      </c>
      <c r="F133" s="4">
        <v>39</v>
      </c>
      <c r="G133" t="s">
        <v>148</v>
      </c>
      <c r="H133" t="s">
        <v>17</v>
      </c>
      <c r="I133" t="s">
        <v>17</v>
      </c>
      <c r="J133" t="s">
        <v>17</v>
      </c>
      <c r="K133" t="s">
        <v>17</v>
      </c>
      <c r="L133" t="s">
        <v>426</v>
      </c>
    </row>
    <row r="134" spans="1:12">
      <c r="A134" t="s">
        <v>1921</v>
      </c>
      <c r="B134" s="2" t="s">
        <v>1827</v>
      </c>
      <c r="C134" s="54">
        <v>2.3449420000000001</v>
      </c>
      <c r="D134" t="s">
        <v>1773</v>
      </c>
      <c r="E134" t="s">
        <v>1897</v>
      </c>
      <c r="F134" s="4">
        <v>40</v>
      </c>
      <c r="G134" t="s">
        <v>148</v>
      </c>
      <c r="H134" t="s">
        <v>17</v>
      </c>
      <c r="I134" t="s">
        <v>17</v>
      </c>
      <c r="J134" t="s">
        <v>17</v>
      </c>
      <c r="K134" t="s">
        <v>17</v>
      </c>
      <c r="L134" t="s">
        <v>426</v>
      </c>
    </row>
    <row r="135" spans="1:12">
      <c r="A135" t="s">
        <v>1922</v>
      </c>
      <c r="B135" s="2" t="s">
        <v>1829</v>
      </c>
      <c r="C135" s="4"/>
      <c r="D135" t="s">
        <v>1773</v>
      </c>
      <c r="E135" t="s">
        <v>1897</v>
      </c>
      <c r="F135" s="4">
        <v>41</v>
      </c>
      <c r="G135" t="s">
        <v>148</v>
      </c>
      <c r="H135" t="s">
        <v>17</v>
      </c>
      <c r="I135" t="s">
        <v>17</v>
      </c>
      <c r="J135" t="s">
        <v>17</v>
      </c>
      <c r="K135" t="s">
        <v>17</v>
      </c>
      <c r="L135" t="s">
        <v>426</v>
      </c>
    </row>
    <row r="136" spans="1:12">
      <c r="A136" t="s">
        <v>1923</v>
      </c>
      <c r="B136" s="2" t="s">
        <v>1831</v>
      </c>
      <c r="C136" s="54">
        <v>3.399473</v>
      </c>
      <c r="D136" t="s">
        <v>1773</v>
      </c>
      <c r="E136" t="s">
        <v>1897</v>
      </c>
      <c r="F136" s="4">
        <v>42</v>
      </c>
      <c r="G136" t="s">
        <v>148</v>
      </c>
      <c r="H136" t="s">
        <v>17</v>
      </c>
      <c r="I136" t="s">
        <v>17</v>
      </c>
      <c r="J136" t="s">
        <v>17</v>
      </c>
      <c r="K136" t="s">
        <v>17</v>
      </c>
      <c r="L136" t="s">
        <v>426</v>
      </c>
    </row>
    <row r="137" spans="1:12" ht="29.1">
      <c r="A137" t="s">
        <v>1924</v>
      </c>
      <c r="B137" s="2" t="s">
        <v>1833</v>
      </c>
      <c r="C137" s="4"/>
      <c r="D137" t="s">
        <v>1773</v>
      </c>
      <c r="E137" t="s">
        <v>1897</v>
      </c>
      <c r="F137" s="4">
        <v>43</v>
      </c>
      <c r="G137" t="s">
        <v>148</v>
      </c>
      <c r="H137" t="s">
        <v>17</v>
      </c>
      <c r="I137" t="s">
        <v>17</v>
      </c>
      <c r="J137" t="s">
        <v>17</v>
      </c>
      <c r="K137" t="s">
        <v>17</v>
      </c>
      <c r="L137" t="s">
        <v>426</v>
      </c>
    </row>
    <row r="138" spans="1:12">
      <c r="A138" t="s">
        <v>1925</v>
      </c>
      <c r="B138" s="2" t="s">
        <v>1835</v>
      </c>
      <c r="C138" s="54">
        <v>0.62439299999999998</v>
      </c>
      <c r="D138" t="s">
        <v>1773</v>
      </c>
      <c r="E138" t="s">
        <v>1897</v>
      </c>
      <c r="F138" s="4">
        <v>44</v>
      </c>
      <c r="G138" t="s">
        <v>148</v>
      </c>
      <c r="H138" t="s">
        <v>17</v>
      </c>
      <c r="I138" t="s">
        <v>17</v>
      </c>
      <c r="J138" t="s">
        <v>17</v>
      </c>
      <c r="K138" t="s">
        <v>17</v>
      </c>
      <c r="L138" t="s">
        <v>426</v>
      </c>
    </row>
    <row r="139" spans="1:12">
      <c r="A139" t="s">
        <v>1926</v>
      </c>
      <c r="B139" s="2" t="s">
        <v>1837</v>
      </c>
      <c r="C139" s="54">
        <v>7.5620919999999998</v>
      </c>
      <c r="D139" t="s">
        <v>1773</v>
      </c>
      <c r="E139" t="s">
        <v>1897</v>
      </c>
      <c r="F139" s="4">
        <v>45</v>
      </c>
      <c r="G139" t="s">
        <v>148</v>
      </c>
      <c r="H139" t="s">
        <v>17</v>
      </c>
      <c r="I139" t="s">
        <v>17</v>
      </c>
      <c r="J139" t="s">
        <v>17</v>
      </c>
      <c r="K139" t="s">
        <v>17</v>
      </c>
      <c r="L139" t="s">
        <v>426</v>
      </c>
    </row>
    <row r="140" spans="1:12">
      <c r="A140" t="s">
        <v>1927</v>
      </c>
      <c r="B140" s="2" t="s">
        <v>1839</v>
      </c>
      <c r="C140" s="4"/>
      <c r="D140" t="s">
        <v>1773</v>
      </c>
      <c r="E140" t="s">
        <v>1897</v>
      </c>
      <c r="F140" s="4">
        <v>46</v>
      </c>
      <c r="G140" t="s">
        <v>148</v>
      </c>
      <c r="H140" t="s">
        <v>17</v>
      </c>
      <c r="I140" t="s">
        <v>17</v>
      </c>
      <c r="J140" t="s">
        <v>17</v>
      </c>
      <c r="K140" t="s">
        <v>17</v>
      </c>
      <c r="L140" t="s">
        <v>426</v>
      </c>
    </row>
    <row r="141" spans="1:12">
      <c r="A141" t="s">
        <v>1928</v>
      </c>
      <c r="B141" s="2" t="s">
        <v>1841</v>
      </c>
      <c r="C141" s="4"/>
      <c r="D141" t="s">
        <v>1773</v>
      </c>
      <c r="E141" t="s">
        <v>1897</v>
      </c>
      <c r="F141" s="4">
        <v>47</v>
      </c>
      <c r="G141" t="s">
        <v>148</v>
      </c>
      <c r="H141" t="s">
        <v>17</v>
      </c>
      <c r="I141" t="s">
        <v>17</v>
      </c>
      <c r="J141" t="s">
        <v>17</v>
      </c>
      <c r="K141" t="s">
        <v>17</v>
      </c>
      <c r="L141" t="s">
        <v>426</v>
      </c>
    </row>
    <row r="142" spans="1:12">
      <c r="A142" t="s">
        <v>1929</v>
      </c>
      <c r="B142" s="2" t="s">
        <v>1843</v>
      </c>
      <c r="C142" s="4"/>
      <c r="D142" t="s">
        <v>1773</v>
      </c>
      <c r="E142" t="s">
        <v>1897</v>
      </c>
      <c r="F142" s="4">
        <v>48</v>
      </c>
      <c r="G142" t="s">
        <v>148</v>
      </c>
      <c r="H142" t="s">
        <v>17</v>
      </c>
      <c r="I142" t="s">
        <v>17</v>
      </c>
      <c r="J142" t="s">
        <v>17</v>
      </c>
      <c r="K142" t="s">
        <v>17</v>
      </c>
      <c r="L142" t="s">
        <v>426</v>
      </c>
    </row>
    <row r="143" spans="1:12">
      <c r="A143" t="s">
        <v>1930</v>
      </c>
      <c r="B143" s="2" t="s">
        <v>1845</v>
      </c>
      <c r="C143" s="4"/>
      <c r="D143" t="s">
        <v>1773</v>
      </c>
      <c r="E143" t="s">
        <v>1897</v>
      </c>
      <c r="F143" s="4">
        <v>49</v>
      </c>
      <c r="G143" t="s">
        <v>148</v>
      </c>
      <c r="H143" t="s">
        <v>17</v>
      </c>
      <c r="I143" t="s">
        <v>17</v>
      </c>
      <c r="J143" t="s">
        <v>17</v>
      </c>
      <c r="K143" t="s">
        <v>17</v>
      </c>
      <c r="L143" t="s">
        <v>426</v>
      </c>
    </row>
    <row r="144" spans="1:12">
      <c r="A144" t="s">
        <v>1931</v>
      </c>
      <c r="B144" s="2" t="s">
        <v>1847</v>
      </c>
      <c r="C144" s="54">
        <v>2.2755649999999998</v>
      </c>
      <c r="D144" t="s">
        <v>1773</v>
      </c>
      <c r="E144" t="s">
        <v>1897</v>
      </c>
      <c r="F144" s="4">
        <v>50</v>
      </c>
      <c r="G144" t="s">
        <v>148</v>
      </c>
      <c r="H144" t="s">
        <v>17</v>
      </c>
      <c r="I144" t="s">
        <v>17</v>
      </c>
      <c r="J144" t="s">
        <v>17</v>
      </c>
      <c r="K144" t="s">
        <v>17</v>
      </c>
      <c r="L144" t="s">
        <v>426</v>
      </c>
    </row>
    <row r="145" spans="1:12" ht="32.1" customHeight="1">
      <c r="A145" t="s">
        <v>1932</v>
      </c>
      <c r="B145" s="2" t="s">
        <v>1849</v>
      </c>
      <c r="C145" s="54">
        <v>1.4152910000000001</v>
      </c>
      <c r="D145" t="s">
        <v>1773</v>
      </c>
      <c r="E145" t="s">
        <v>1897</v>
      </c>
      <c r="F145" s="4">
        <v>51</v>
      </c>
      <c r="G145" t="s">
        <v>148</v>
      </c>
      <c r="H145" t="s">
        <v>17</v>
      </c>
      <c r="I145" t="s">
        <v>17</v>
      </c>
      <c r="J145" t="s">
        <v>17</v>
      </c>
      <c r="K145" t="s">
        <v>17</v>
      </c>
      <c r="L145" t="s">
        <v>426</v>
      </c>
    </row>
    <row r="146" spans="1:12">
      <c r="A146" t="s">
        <v>1933</v>
      </c>
      <c r="B146" s="2" t="s">
        <v>1851</v>
      </c>
      <c r="C146" s="54">
        <v>21.867629000000001</v>
      </c>
      <c r="D146" t="s">
        <v>1773</v>
      </c>
      <c r="E146" t="s">
        <v>1897</v>
      </c>
      <c r="F146" s="4">
        <v>52</v>
      </c>
      <c r="G146" t="s">
        <v>148</v>
      </c>
      <c r="H146" t="s">
        <v>17</v>
      </c>
      <c r="I146" t="s">
        <v>17</v>
      </c>
      <c r="J146" t="s">
        <v>17</v>
      </c>
      <c r="K146" t="s">
        <v>17</v>
      </c>
      <c r="L146" t="s">
        <v>426</v>
      </c>
    </row>
    <row r="147" spans="1:12">
      <c r="A147" t="s">
        <v>1934</v>
      </c>
      <c r="B147" s="2" t="s">
        <v>609</v>
      </c>
      <c r="C147" s="54">
        <v>0.41626200000000002</v>
      </c>
      <c r="D147" t="s">
        <v>1773</v>
      </c>
      <c r="E147" t="s">
        <v>1897</v>
      </c>
      <c r="F147" s="4">
        <v>54</v>
      </c>
      <c r="G147" t="s">
        <v>148</v>
      </c>
      <c r="H147" t="s">
        <v>17</v>
      </c>
      <c r="I147" t="s">
        <v>17</v>
      </c>
      <c r="J147" t="s">
        <v>17</v>
      </c>
      <c r="K147" t="s">
        <v>17</v>
      </c>
      <c r="L147" t="s">
        <v>426</v>
      </c>
    </row>
    <row r="148" spans="1:12">
      <c r="A148" t="s">
        <v>1935</v>
      </c>
      <c r="B148" s="2" t="s">
        <v>981</v>
      </c>
      <c r="D148" t="s">
        <v>1773</v>
      </c>
      <c r="E148" t="s">
        <v>1897</v>
      </c>
      <c r="F148" s="4" t="s">
        <v>981</v>
      </c>
      <c r="G148" t="s">
        <v>148</v>
      </c>
      <c r="H148" t="s">
        <v>17</v>
      </c>
      <c r="I148" t="s">
        <v>17</v>
      </c>
      <c r="J148" t="s">
        <v>17</v>
      </c>
      <c r="K148" t="s">
        <v>17</v>
      </c>
      <c r="L148" t="s">
        <v>426</v>
      </c>
    </row>
    <row r="149" spans="1:12">
      <c r="A149" t="s">
        <v>1936</v>
      </c>
      <c r="B149" t="s">
        <v>1855</v>
      </c>
      <c r="C149" s="55">
        <f>SUM(C110:C148)</f>
        <v>100.00000199999998</v>
      </c>
      <c r="D149" t="s">
        <v>1773</v>
      </c>
      <c r="E149" t="s">
        <v>1897</v>
      </c>
      <c r="F149" s="4" t="s">
        <v>182</v>
      </c>
      <c r="G149" t="s">
        <v>148</v>
      </c>
      <c r="H149" t="s">
        <v>17</v>
      </c>
      <c r="I149" t="s">
        <v>17</v>
      </c>
      <c r="J149" t="s">
        <v>17</v>
      </c>
      <c r="K149" t="s">
        <v>17</v>
      </c>
      <c r="L149" t="s">
        <v>426</v>
      </c>
    </row>
  </sheetData>
  <autoFilter ref="A1:L149" xr:uid="{748F5950-AC80-4CA0-BD77-59B2E10E7335}"/>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topLeftCell="A41" zoomScaleNormal="100" workbookViewId="0">
      <selection activeCell="A18" sqref="A18:XFD18"/>
    </sheetView>
  </sheetViews>
  <sheetFormatPr defaultColWidth="12.42578125" defaultRowHeight="15" customHeight="1"/>
  <cols>
    <col min="1" max="1" width="88.85546875" style="12" customWidth="1"/>
    <col min="2" max="2" width="0.85546875" style="12" customWidth="1"/>
    <col min="3" max="6" width="8.42578125" style="12" hidden="1" customWidth="1"/>
    <col min="7" max="26" width="8.42578125" style="12" customWidth="1"/>
    <col min="27" max="16384" width="12.42578125" style="12"/>
  </cols>
  <sheetData>
    <row r="1" spans="1:26" ht="12.75" customHeight="1">
      <c r="A1" s="10" t="s">
        <v>1937</v>
      </c>
      <c r="B1" s="11"/>
      <c r="C1" s="11"/>
      <c r="D1" s="11"/>
      <c r="E1" s="11"/>
      <c r="F1" s="11"/>
      <c r="G1" s="11"/>
      <c r="H1" s="11"/>
      <c r="I1" s="11"/>
      <c r="J1" s="11"/>
      <c r="K1" s="11"/>
      <c r="L1" s="11"/>
      <c r="M1" s="11"/>
      <c r="N1" s="11"/>
      <c r="O1" s="11"/>
      <c r="P1" s="11"/>
      <c r="Q1" s="11"/>
      <c r="R1" s="11"/>
      <c r="S1" s="11"/>
      <c r="T1" s="11"/>
      <c r="U1" s="11"/>
      <c r="V1" s="11"/>
      <c r="W1" s="11"/>
      <c r="X1" s="11"/>
      <c r="Y1" s="11"/>
      <c r="Z1" s="11"/>
    </row>
    <row r="2" spans="1:26" ht="12.75" customHeight="1">
      <c r="A2" s="13" t="s">
        <v>1938</v>
      </c>
      <c r="B2" s="11"/>
      <c r="C2" s="11"/>
      <c r="D2" s="11"/>
      <c r="E2" s="11"/>
      <c r="F2" s="11"/>
      <c r="G2" s="11"/>
      <c r="H2" s="11"/>
      <c r="I2" s="11"/>
      <c r="J2" s="11"/>
      <c r="K2" s="11"/>
      <c r="L2" s="11"/>
      <c r="M2" s="11"/>
      <c r="N2" s="11"/>
      <c r="O2" s="11"/>
      <c r="P2" s="11"/>
      <c r="Q2" s="11"/>
      <c r="R2" s="11"/>
      <c r="S2" s="11"/>
      <c r="T2" s="11"/>
      <c r="U2" s="11"/>
      <c r="V2" s="11"/>
      <c r="W2" s="11"/>
      <c r="X2" s="11"/>
      <c r="Y2" s="11"/>
      <c r="Z2" s="11"/>
    </row>
    <row r="3" spans="1:26" ht="12.75" customHeight="1">
      <c r="A3" s="14"/>
      <c r="B3" s="11"/>
      <c r="C3" s="11"/>
      <c r="D3" s="11"/>
      <c r="E3" s="11"/>
      <c r="F3" s="11"/>
      <c r="G3" s="11"/>
      <c r="H3" s="11"/>
      <c r="I3" s="11"/>
      <c r="J3" s="11"/>
      <c r="K3" s="11"/>
      <c r="L3" s="11"/>
      <c r="M3" s="11"/>
      <c r="N3" s="11"/>
      <c r="O3" s="11"/>
      <c r="P3" s="11"/>
      <c r="Q3" s="11"/>
      <c r="R3" s="11"/>
      <c r="S3" s="11"/>
      <c r="T3" s="11"/>
      <c r="U3" s="11"/>
      <c r="V3" s="11"/>
      <c r="W3" s="11"/>
      <c r="X3" s="11"/>
      <c r="Y3" s="11"/>
      <c r="Z3" s="11"/>
    </row>
    <row r="4" spans="1:26" ht="12.75" customHeight="1">
      <c r="A4" s="13" t="s">
        <v>1939</v>
      </c>
      <c r="B4" s="11"/>
      <c r="C4" s="11"/>
      <c r="D4" s="11"/>
      <c r="E4" s="11"/>
      <c r="F4" s="11"/>
      <c r="G4" s="11"/>
      <c r="H4" s="11"/>
      <c r="I4" s="11"/>
      <c r="J4" s="11"/>
      <c r="K4" s="11"/>
      <c r="L4" s="11"/>
      <c r="M4" s="11"/>
      <c r="N4" s="11"/>
      <c r="O4" s="11"/>
      <c r="P4" s="11"/>
      <c r="Q4" s="11"/>
      <c r="R4" s="11"/>
      <c r="S4" s="11"/>
      <c r="T4" s="11"/>
      <c r="U4" s="11"/>
      <c r="V4" s="11"/>
      <c r="W4" s="11"/>
      <c r="X4" s="11"/>
      <c r="Y4" s="11"/>
      <c r="Z4" s="11"/>
    </row>
    <row r="5" spans="1:26" ht="12.75" customHeight="1">
      <c r="A5" s="13"/>
      <c r="B5" s="11"/>
      <c r="C5" s="11"/>
      <c r="D5" s="11"/>
      <c r="E5" s="11"/>
      <c r="F5" s="11"/>
      <c r="G5" s="11"/>
      <c r="H5" s="11"/>
      <c r="I5" s="11"/>
      <c r="J5" s="11"/>
      <c r="K5" s="11"/>
      <c r="L5" s="11"/>
      <c r="M5" s="11"/>
      <c r="N5" s="11"/>
      <c r="O5" s="11"/>
      <c r="P5" s="11"/>
      <c r="Q5" s="11"/>
      <c r="R5" s="11"/>
      <c r="S5" s="11"/>
      <c r="T5" s="11"/>
      <c r="U5" s="11"/>
      <c r="V5" s="11"/>
      <c r="W5" s="11"/>
      <c r="X5" s="11"/>
      <c r="Y5" s="11"/>
      <c r="Z5" s="11"/>
    </row>
    <row r="6" spans="1:26" ht="12.75" customHeight="1">
      <c r="A6" s="15" t="s">
        <v>1940</v>
      </c>
      <c r="B6" s="11"/>
      <c r="C6" s="11"/>
      <c r="D6" s="11"/>
      <c r="E6" s="11"/>
      <c r="F6" s="11"/>
      <c r="G6" s="11"/>
      <c r="H6" s="11"/>
      <c r="I6" s="11"/>
      <c r="J6" s="11"/>
      <c r="K6" s="11"/>
      <c r="L6" s="11"/>
      <c r="M6" s="11"/>
      <c r="N6" s="11"/>
      <c r="O6" s="11"/>
      <c r="P6" s="11"/>
      <c r="Q6" s="11"/>
      <c r="R6" s="11"/>
      <c r="S6" s="11"/>
      <c r="T6" s="11"/>
      <c r="U6" s="11"/>
      <c r="V6" s="11"/>
      <c r="W6" s="11"/>
      <c r="X6" s="11"/>
      <c r="Y6" s="11"/>
      <c r="Z6" s="11"/>
    </row>
    <row r="7" spans="1:26" ht="12.75" customHeight="1">
      <c r="A7" s="13"/>
      <c r="B7" s="11"/>
      <c r="C7" s="11"/>
      <c r="D7" s="11"/>
      <c r="E7" s="11"/>
      <c r="F7" s="11"/>
      <c r="G7" s="11"/>
      <c r="H7" s="11"/>
      <c r="I7" s="11"/>
      <c r="J7" s="11"/>
      <c r="K7" s="11"/>
      <c r="L7" s="11"/>
      <c r="M7" s="11"/>
      <c r="N7" s="11"/>
      <c r="O7" s="11"/>
      <c r="P7" s="11"/>
      <c r="Q7" s="11"/>
      <c r="R7" s="11"/>
      <c r="S7" s="11"/>
      <c r="T7" s="11"/>
      <c r="U7" s="11"/>
      <c r="V7" s="11"/>
      <c r="W7" s="11"/>
      <c r="X7" s="11"/>
      <c r="Y7" s="11"/>
      <c r="Z7" s="11"/>
    </row>
    <row r="8" spans="1:26" ht="12.75" customHeight="1">
      <c r="A8" s="16" t="s">
        <v>1941</v>
      </c>
      <c r="B8" s="11"/>
      <c r="C8" s="11"/>
      <c r="D8" s="11"/>
      <c r="E8" s="11"/>
      <c r="F8" s="11"/>
      <c r="G8" s="11"/>
      <c r="H8" s="11"/>
      <c r="I8" s="11"/>
      <c r="J8" s="11"/>
      <c r="K8" s="11"/>
      <c r="L8" s="11"/>
      <c r="M8" s="11"/>
      <c r="N8" s="11"/>
      <c r="O8" s="11"/>
      <c r="P8" s="11"/>
      <c r="Q8" s="11"/>
      <c r="R8" s="11"/>
      <c r="S8" s="11"/>
      <c r="T8" s="11"/>
      <c r="U8" s="11"/>
      <c r="V8" s="11"/>
      <c r="W8" s="11"/>
      <c r="X8" s="11"/>
      <c r="Y8" s="11"/>
      <c r="Z8" s="11"/>
    </row>
    <row r="9" spans="1:26" ht="12.75" customHeight="1">
      <c r="A9" s="16" t="s">
        <v>1942</v>
      </c>
      <c r="B9" s="11"/>
      <c r="C9" s="11"/>
      <c r="D9" s="11"/>
      <c r="E9" s="11"/>
      <c r="F9" s="11"/>
      <c r="G9" s="11"/>
      <c r="H9" s="11"/>
      <c r="I9" s="11"/>
      <c r="J9" s="11"/>
      <c r="K9" s="11"/>
      <c r="L9" s="11"/>
      <c r="M9" s="11"/>
      <c r="N9" s="11"/>
      <c r="O9" s="11"/>
      <c r="P9" s="11"/>
      <c r="Q9" s="11"/>
      <c r="R9" s="11"/>
      <c r="S9" s="11"/>
      <c r="T9" s="11"/>
      <c r="U9" s="11"/>
      <c r="V9" s="11"/>
      <c r="W9" s="11"/>
      <c r="X9" s="11"/>
      <c r="Y9" s="11"/>
      <c r="Z9" s="11"/>
    </row>
    <row r="10" spans="1:26" ht="12.75" customHeight="1">
      <c r="A10" s="16" t="s">
        <v>1943</v>
      </c>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2.75" customHeight="1">
      <c r="A11" s="16"/>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2.75" customHeight="1">
      <c r="A12" s="16" t="s">
        <v>1944</v>
      </c>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2.75" customHeight="1">
      <c r="A13" s="16" t="s">
        <v>1945</v>
      </c>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2.75" customHeight="1">
      <c r="A14" s="16" t="s">
        <v>1946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2.75" customHeight="1">
      <c r="A15" s="16" t="s">
        <v>1947</v>
      </c>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2.75" customHeight="1">
      <c r="A16" s="16" t="s">
        <v>1948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2.75" customHeight="1">
      <c r="A17" s="16" t="s">
        <v>1949</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2.75" customHeight="1">
      <c r="A18" s="16" t="s">
        <v>1950</v>
      </c>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2.75" customHeight="1">
      <c r="A19" s="16" t="s">
        <v>1951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2.75" customHeight="1">
      <c r="A20" s="16" t="s">
        <v>1952</v>
      </c>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2.75" customHeight="1">
      <c r="A21" s="16" t="s">
        <v>1953</v>
      </c>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2.75" customHeight="1">
      <c r="A22" s="16" t="s">
        <v>1954</v>
      </c>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2.75" customHeight="1">
      <c r="A23" s="17" t="s">
        <v>1955</v>
      </c>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2.75" customHeight="1">
      <c r="A24" s="18"/>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2.75" customHeight="1">
      <c r="A25" s="16" t="s">
        <v>1956</v>
      </c>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2.75" customHeight="1">
      <c r="A26" s="16" t="s">
        <v>1957</v>
      </c>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2.75" customHeight="1">
      <c r="A27" s="16" t="s">
        <v>1958</v>
      </c>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2.75" customHeight="1">
      <c r="A28" s="16" t="s">
        <v>1959</v>
      </c>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2.75" customHeight="1">
      <c r="A29" s="16" t="s">
        <v>1960</v>
      </c>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2.75" customHeight="1">
      <c r="A30" s="16" t="s">
        <v>1961</v>
      </c>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2.75" customHeight="1">
      <c r="A31" s="16" t="s">
        <v>1962</v>
      </c>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2.75" customHeight="1">
      <c r="A32" s="16" t="s">
        <v>1963</v>
      </c>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2.75" customHeight="1">
      <c r="A33" s="16" t="s">
        <v>1964</v>
      </c>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2.75" customHeight="1">
      <c r="A34" s="16" t="s">
        <v>1965</v>
      </c>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2.75" customHeight="1">
      <c r="A35" s="16" t="s">
        <v>1966</v>
      </c>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2.75" customHeight="1">
      <c r="A36" s="16" t="s">
        <v>1967</v>
      </c>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2.75" customHeight="1">
      <c r="A37" s="16" t="s">
        <v>1968</v>
      </c>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2.75" customHeight="1">
      <c r="A38" s="16" t="s">
        <v>1969</v>
      </c>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2.75" customHeight="1">
      <c r="A39" s="16" t="s">
        <v>1970</v>
      </c>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2.75" customHeight="1">
      <c r="A40" s="16" t="s">
        <v>1971</v>
      </c>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2.75" customHeight="1">
      <c r="A41" s="16" t="s">
        <v>1972</v>
      </c>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2.75" customHeight="1">
      <c r="A42" s="16" t="s">
        <v>1973</v>
      </c>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2.75" customHeight="1">
      <c r="A43" s="16" t="s">
        <v>1974</v>
      </c>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2.75" customHeight="1">
      <c r="A44" s="16" t="s">
        <v>1975</v>
      </c>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2.75" customHeight="1">
      <c r="A45" s="16" t="s">
        <v>1976</v>
      </c>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2.75" customHeight="1">
      <c r="A46" s="16" t="s">
        <v>1977</v>
      </c>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2.75" customHeight="1">
      <c r="A47" s="16" t="s">
        <v>1978</v>
      </c>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2.75" customHeight="1">
      <c r="A48" s="16" t="s">
        <v>1979</v>
      </c>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2.75" customHeight="1">
      <c r="A49" s="16" t="s">
        <v>1980</v>
      </c>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2.75" customHeight="1">
      <c r="A50" s="17" t="s">
        <v>1981</v>
      </c>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2.75" customHeight="1">
      <c r="A51" s="17" t="s">
        <v>1982</v>
      </c>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2.75" customHeight="1">
      <c r="A52" s="17" t="s">
        <v>1983</v>
      </c>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2.75" customHeight="1">
      <c r="A53" s="16" t="s">
        <v>1984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2.75" customHeight="1">
      <c r="A54" s="16" t="s">
        <v>1985</v>
      </c>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2.75" customHeight="1">
      <c r="A55" s="16" t="s">
        <v>1986</v>
      </c>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2.75" customHeight="1">
      <c r="A56" s="16" t="s">
        <v>1987</v>
      </c>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2.75" customHeight="1">
      <c r="A57" s="16" t="s">
        <v>1988</v>
      </c>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2.75" customHeight="1">
      <c r="A58" s="16" t="s">
        <v>1989</v>
      </c>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2.75" customHeight="1">
      <c r="A59" s="16" t="s">
        <v>1990</v>
      </c>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2.75" customHeight="1">
      <c r="A60" s="16" t="s">
        <v>1991</v>
      </c>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2.75" customHeight="1">
      <c r="A61" s="16" t="s">
        <v>1992</v>
      </c>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2.75" customHeight="1">
      <c r="A62" s="16" t="s">
        <v>1993</v>
      </c>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2.75" customHeight="1">
      <c r="A63" s="16" t="s">
        <v>1994</v>
      </c>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2.75" customHeight="1">
      <c r="A64" s="16" t="s">
        <v>1995</v>
      </c>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2.75" customHeight="1">
      <c r="A65" s="16" t="s">
        <v>1996</v>
      </c>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2.75" customHeight="1">
      <c r="A66" s="16" t="s">
        <v>1997</v>
      </c>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2.75" customHeight="1">
      <c r="A67" s="16" t="s">
        <v>1998</v>
      </c>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2.75" customHeight="1">
      <c r="A68" s="16" t="s">
        <v>1999</v>
      </c>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2.75" customHeight="1">
      <c r="A69" s="16" t="s">
        <v>2000</v>
      </c>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2.75" customHeight="1">
      <c r="A70" s="16" t="s">
        <v>2001</v>
      </c>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2.75" customHeight="1">
      <c r="A71" s="16" t="s">
        <v>2002</v>
      </c>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2.75" customHeight="1">
      <c r="A72" s="16" t="s">
        <v>2003</v>
      </c>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2.75" customHeight="1">
      <c r="A73" s="16" t="s">
        <v>2004</v>
      </c>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2.75" customHeight="1">
      <c r="A74" s="16" t="s">
        <v>2005</v>
      </c>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2.75" customHeight="1">
      <c r="A75" s="16" t="s">
        <v>2006</v>
      </c>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2.75" customHeight="1">
      <c r="A76" s="16" t="s">
        <v>2007</v>
      </c>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2.75" customHeight="1">
      <c r="A77" s="16" t="s">
        <v>2008</v>
      </c>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2.75" customHeight="1">
      <c r="A78" s="16" t="s">
        <v>2009</v>
      </c>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2.75" customHeight="1">
      <c r="A79" s="16" t="s">
        <v>2010</v>
      </c>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2.75" customHeight="1">
      <c r="A80" s="16"/>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2.75" customHeight="1">
      <c r="A81" s="16" t="s">
        <v>2011</v>
      </c>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2.75" customHeight="1">
      <c r="A82" s="16" t="s">
        <v>2012</v>
      </c>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2.75" customHeight="1">
      <c r="A83" s="16" t="s">
        <v>2013</v>
      </c>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2.75" customHeight="1">
      <c r="A84" s="17" t="s">
        <v>2014</v>
      </c>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2.75" customHeight="1">
      <c r="A85" s="16" t="s">
        <v>2015</v>
      </c>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2.75" customHeight="1">
      <c r="A86" s="16" t="s">
        <v>2016</v>
      </c>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2.75" customHeight="1">
      <c r="A87" s="14"/>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2.75" customHeight="1">
      <c r="A88" s="17" t="s">
        <v>2017</v>
      </c>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2.75" customHeight="1">
      <c r="A89" s="18"/>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2.75" customHeight="1">
      <c r="A90" s="19" t="s">
        <v>2018</v>
      </c>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2.75" customHeight="1">
      <c r="A91" s="16" t="s">
        <v>2019</v>
      </c>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2.75" customHeight="1">
      <c r="A92" s="16" t="s">
        <v>2020</v>
      </c>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2.75" customHeight="1">
      <c r="A93" s="16" t="s">
        <v>2021</v>
      </c>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2.75" customHeight="1">
      <c r="A94" s="16" t="s">
        <v>2022</v>
      </c>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2.75" customHeight="1">
      <c r="A95" s="16" t="s">
        <v>2023</v>
      </c>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2.75" customHeight="1">
      <c r="A96" s="16" t="s">
        <v>2024</v>
      </c>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2.75" customHeight="1">
      <c r="A97" s="16" t="s">
        <v>2025</v>
      </c>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2.75" customHeight="1">
      <c r="A98" s="16" t="s">
        <v>2026</v>
      </c>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2.75" customHeight="1">
      <c r="A99" s="16" t="s">
        <v>2027</v>
      </c>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2.75" customHeight="1">
      <c r="A100" s="16" t="s">
        <v>2028</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2.75" customHeight="1">
      <c r="A101" s="16" t="s">
        <v>2029</v>
      </c>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2.75" customHeight="1">
      <c r="A102" s="16" t="s">
        <v>2030</v>
      </c>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2.75" customHeight="1">
      <c r="A103" s="16" t="s">
        <v>2031</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2.75" customHeight="1">
      <c r="A104" s="14"/>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2.75" customHeight="1">
      <c r="A105" s="20" t="s">
        <v>2032</v>
      </c>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2.75" customHeight="1">
      <c r="A106" s="14"/>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2.75" customHeight="1">
      <c r="A107" s="20" t="s">
        <v>2033</v>
      </c>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2.75" customHeight="1">
      <c r="A108" s="2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2.75" customHeight="1">
      <c r="A109" s="20" t="s">
        <v>2034</v>
      </c>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2.75" customHeight="1">
      <c r="A110" s="16"/>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2.75" customHeight="1">
      <c r="A111" s="16" t="s">
        <v>2035</v>
      </c>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2.75" customHeight="1">
      <c r="A112" s="16" t="s">
        <v>2036</v>
      </c>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2.75" customHeight="1">
      <c r="A113" s="16" t="s">
        <v>2037</v>
      </c>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2.75" customHeight="1">
      <c r="A114" s="16" t="s">
        <v>2038</v>
      </c>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2.75" customHeight="1">
      <c r="A115" s="16" t="s">
        <v>2039</v>
      </c>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2.75" customHeight="1">
      <c r="A116" s="16" t="s">
        <v>2040</v>
      </c>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2.75" customHeight="1">
      <c r="A117" s="16" t="s">
        <v>2041</v>
      </c>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2.75" customHeight="1">
      <c r="A118" s="16" t="s">
        <v>2042</v>
      </c>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2.75" customHeight="1">
      <c r="A119" s="16" t="s">
        <v>2043</v>
      </c>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2.75" customHeight="1">
      <c r="A120" s="16" t="s">
        <v>2044</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2.75" customHeight="1">
      <c r="A121" s="16" t="s">
        <v>2045</v>
      </c>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2.75" customHeight="1">
      <c r="A122" s="16" t="s">
        <v>2046</v>
      </c>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2.75" customHeight="1">
      <c r="A123" s="16" t="s">
        <v>2047</v>
      </c>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2.75" customHeight="1">
      <c r="A124" s="16" t="s">
        <v>2048</v>
      </c>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2.75" customHeight="1">
      <c r="A125" s="16" t="s">
        <v>2049</v>
      </c>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2.75" customHeight="1">
      <c r="A126" s="16" t="s">
        <v>2050</v>
      </c>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2.75" customHeight="1">
      <c r="A127" s="16" t="s">
        <v>2051</v>
      </c>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2.75" customHeight="1">
      <c r="A128" s="16" t="s">
        <v>2052</v>
      </c>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2.75" customHeight="1">
      <c r="A129" s="16" t="s">
        <v>2053</v>
      </c>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2.75" customHeight="1">
      <c r="A130" s="16" t="s">
        <v>2054</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2.75" customHeight="1">
      <c r="A131" s="16"/>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2.75" customHeight="1">
      <c r="A132" s="16" t="s">
        <v>2055</v>
      </c>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2.75" customHeight="1">
      <c r="A133" s="16" t="s">
        <v>2056</v>
      </c>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2.75" customHeight="1">
      <c r="A134" s="16" t="s">
        <v>2057</v>
      </c>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75" customHeight="1">
      <c r="A135" s="16" t="s">
        <v>2058</v>
      </c>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75" customHeight="1">
      <c r="A136" s="16"/>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75" customHeight="1">
      <c r="A137" s="16" t="s">
        <v>2059</v>
      </c>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75" customHeight="1">
      <c r="A138" s="14"/>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75" customHeight="1">
      <c r="A139" s="16" t="s">
        <v>2060</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75" customHeight="1">
      <c r="A140" s="16" t="s">
        <v>2061</v>
      </c>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75" customHeight="1">
      <c r="A141" s="16" t="s">
        <v>2062</v>
      </c>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75" customHeight="1">
      <c r="A142" s="16" t="s">
        <v>2063</v>
      </c>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75" customHeight="1">
      <c r="A143" s="16" t="s">
        <v>2064</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75" customHeight="1">
      <c r="A144" s="16" t="s">
        <v>2065</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75" customHeight="1">
      <c r="A145" s="16" t="s">
        <v>2066</v>
      </c>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75" customHeight="1">
      <c r="A146" s="16" t="s">
        <v>2067</v>
      </c>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75" customHeight="1">
      <c r="A147" s="16" t="s">
        <v>2068</v>
      </c>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6" customHeight="1">
      <c r="A148" s="16" t="s">
        <v>2069</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6" customHeight="1">
      <c r="A149" s="16" t="s">
        <v>2070</v>
      </c>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75" customHeight="1">
      <c r="A150" s="16" t="s">
        <v>2071</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75" customHeight="1">
      <c r="A151" s="16" t="s">
        <v>2072</v>
      </c>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75" customHeight="1">
      <c r="A152" s="22"/>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75" customHeight="1">
      <c r="A153" s="22"/>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75" customHeight="1">
      <c r="A154" s="23" t="s">
        <v>2073</v>
      </c>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75" customHeight="1">
      <c r="A155" s="22"/>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75" customHeight="1">
      <c r="A156" s="16" t="s">
        <v>2074</v>
      </c>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75" customHeight="1">
      <c r="A157" s="16"/>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75" customHeight="1">
      <c r="A158" s="16" t="s">
        <v>2075</v>
      </c>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75" customHeight="1">
      <c r="A159" s="14"/>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75" customHeight="1">
      <c r="A160" s="16" t="s">
        <v>2076</v>
      </c>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75" customHeight="1">
      <c r="A161" s="14"/>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75" customHeight="1">
      <c r="A162" s="16" t="s">
        <v>2077</v>
      </c>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75" customHeight="1">
      <c r="A163" s="14"/>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75" customHeight="1">
      <c r="A164" s="16" t="s">
        <v>2078</v>
      </c>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75" customHeight="1">
      <c r="A165" s="14"/>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75" customHeight="1">
      <c r="A166" s="16" t="s">
        <v>2079</v>
      </c>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75" customHeight="1">
      <c r="A167" s="14"/>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75" customHeight="1">
      <c r="A168" s="16" t="s">
        <v>2080</v>
      </c>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75" customHeight="1">
      <c r="A169" s="14"/>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75" customHeight="1">
      <c r="A170" s="16" t="s">
        <v>2081</v>
      </c>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75" customHeight="1">
      <c r="A171" s="14"/>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75" customHeight="1">
      <c r="A172" s="16" t="s">
        <v>2082</v>
      </c>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75" customHeight="1">
      <c r="A173" s="14"/>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75" customHeight="1">
      <c r="A174" s="16" t="s">
        <v>2083</v>
      </c>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75" customHeight="1">
      <c r="A175" s="16"/>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75" customHeight="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75" customHeight="1">
      <c r="A177" s="14" t="s">
        <v>2084</v>
      </c>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75" customHeight="1">
      <c r="A178" s="14" t="s">
        <v>2085</v>
      </c>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75" customHeight="1">
      <c r="A179" s="14" t="s">
        <v>2086</v>
      </c>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75" customHeight="1">
      <c r="A180" s="14" t="s">
        <v>2087</v>
      </c>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75" customHeight="1">
      <c r="A181" s="14" t="s">
        <v>2088</v>
      </c>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75" customHeight="1">
      <c r="A182" s="14" t="s">
        <v>2089</v>
      </c>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75" customHeight="1">
      <c r="A183" s="14" t="s">
        <v>2090</v>
      </c>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75" customHeight="1">
      <c r="A184" s="14" t="s">
        <v>2091</v>
      </c>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75" customHeight="1">
      <c r="A185" s="14" t="s">
        <v>2092</v>
      </c>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75" customHeight="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75" customHeight="1">
      <c r="A187" s="14"/>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75" customHeight="1">
      <c r="A188" s="16" t="s">
        <v>2093</v>
      </c>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75" customHeight="1">
      <c r="A189" s="14"/>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75" customHeight="1">
      <c r="A190" s="16" t="s">
        <v>2094</v>
      </c>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75" customHeight="1">
      <c r="A191" s="24"/>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75" customHeight="1">
      <c r="A192" s="24"/>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75" customHeight="1">
      <c r="A193" s="24"/>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75" customHeight="1">
      <c r="A194" s="24"/>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75" customHeight="1">
      <c r="A195" s="24"/>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75" customHeight="1">
      <c r="A196" s="24"/>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75" customHeight="1">
      <c r="A197" s="24"/>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75" customHeight="1">
      <c r="A198" s="24"/>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75" customHeight="1">
      <c r="A199" s="24"/>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75" customHeight="1">
      <c r="A200" s="24"/>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75" customHeight="1">
      <c r="A201" s="24"/>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75" customHeight="1">
      <c r="A202" s="24"/>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75" customHeight="1">
      <c r="A203" s="24"/>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75" customHeight="1">
      <c r="A204" s="24"/>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75" customHeight="1">
      <c r="A205" s="24"/>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75" customHeight="1">
      <c r="A206" s="24"/>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75" customHeight="1">
      <c r="A207" s="24"/>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75" customHeight="1">
      <c r="A208" s="24"/>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75" customHeight="1">
      <c r="A209" s="24"/>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75" customHeight="1">
      <c r="A210" s="24"/>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75" customHeight="1">
      <c r="A211" s="24"/>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75" customHeight="1">
      <c r="A212" s="24"/>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75" customHeight="1">
      <c r="A213" s="24"/>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75" customHeight="1">
      <c r="A214" s="24"/>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75" customHeight="1">
      <c r="A215" s="24"/>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75" customHeight="1">
      <c r="A216" s="24"/>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75" customHeight="1">
      <c r="A217" s="24"/>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75" customHeight="1">
      <c r="A218" s="24"/>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75" customHeight="1">
      <c r="A219" s="24"/>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75" customHeight="1">
      <c r="A220" s="24"/>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75" customHeight="1">
      <c r="A221" s="24"/>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75" customHeight="1">
      <c r="A222" s="24"/>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75" customHeight="1">
      <c r="A223" s="24"/>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2.75" customHeight="1">
      <c r="A224" s="24"/>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2.75" customHeight="1">
      <c r="A225" s="24"/>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2.75" customHeight="1">
      <c r="A226" s="24"/>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2.75" customHeight="1">
      <c r="A227" s="24"/>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2.75" customHeight="1">
      <c r="A228" s="24"/>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2.75" customHeight="1">
      <c r="A229" s="24"/>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2.75" customHeight="1">
      <c r="A230" s="24"/>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2.75" customHeight="1">
      <c r="A231" s="24"/>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2.75" customHeight="1">
      <c r="A232" s="24"/>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2.75" customHeight="1">
      <c r="A233" s="24"/>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2.75" customHeight="1">
      <c r="A234" s="24"/>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2.75" customHeight="1">
      <c r="A235" s="24"/>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2.75" customHeight="1">
      <c r="A236" s="24"/>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2.75" customHeight="1">
      <c r="A237" s="24"/>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2.75" customHeight="1">
      <c r="A238" s="24"/>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2.75" customHeight="1">
      <c r="A239" s="24"/>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2.75" customHeight="1">
      <c r="A240" s="24"/>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2.75" customHeight="1">
      <c r="A241" s="24"/>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2.75" customHeight="1">
      <c r="A242" s="24"/>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2.75" customHeight="1">
      <c r="A243" s="24"/>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2.75" customHeight="1">
      <c r="A244" s="24"/>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2.75" customHeight="1">
      <c r="A245" s="24"/>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2.75" customHeight="1">
      <c r="A246" s="24"/>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2.75" customHeight="1">
      <c r="A247" s="24"/>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2.75" customHeight="1">
      <c r="A248" s="24"/>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2.75" customHeight="1">
      <c r="A249" s="24"/>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2.75" customHeight="1">
      <c r="A250" s="24"/>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2.75" customHeight="1">
      <c r="A251" s="24"/>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2.75" customHeight="1">
      <c r="A252" s="24"/>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2.75" customHeight="1">
      <c r="A253" s="24"/>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2.75" customHeight="1">
      <c r="A254" s="24"/>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2.75" customHeight="1">
      <c r="A255" s="24"/>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2.75" customHeight="1">
      <c r="A256" s="24"/>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2.75" customHeight="1">
      <c r="A257" s="24"/>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2.75" customHeight="1">
      <c r="A258" s="24"/>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2.75" customHeight="1">
      <c r="A259" s="24"/>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2.75" customHeight="1">
      <c r="A260" s="24"/>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2.75" customHeight="1">
      <c r="A261" s="24"/>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2.75" customHeight="1">
      <c r="A262" s="24"/>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2.75" customHeight="1">
      <c r="A263" s="24"/>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2.75" customHeight="1">
      <c r="A264" s="24"/>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2.75" customHeight="1">
      <c r="A265" s="24"/>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2.75" customHeight="1">
      <c r="A266" s="24"/>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2.75" customHeight="1">
      <c r="A267" s="24"/>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2.75" customHeight="1">
      <c r="A268" s="24"/>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2.75" customHeight="1">
      <c r="A269" s="24"/>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2.75" customHeight="1">
      <c r="A270" s="24"/>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2.75" customHeight="1">
      <c r="A271" s="24"/>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2.75" customHeight="1">
      <c r="A272" s="24"/>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2.75" customHeight="1">
      <c r="A273" s="24"/>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2.75" customHeight="1">
      <c r="A274" s="24"/>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2.75" customHeight="1">
      <c r="A275" s="24"/>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2.75" customHeight="1">
      <c r="A276" s="24"/>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2.75" customHeight="1">
      <c r="A277" s="24"/>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2.75" customHeight="1">
      <c r="A278" s="24"/>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2.75" customHeight="1">
      <c r="A279" s="24"/>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2.75" customHeight="1">
      <c r="A280" s="24"/>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2.75" customHeight="1">
      <c r="A281" s="24"/>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2.75" customHeight="1">
      <c r="A282" s="24"/>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2.75" customHeight="1">
      <c r="A283" s="24"/>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2.75" customHeight="1">
      <c r="A284" s="24"/>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2.75" customHeight="1">
      <c r="A285" s="24"/>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2.75" customHeight="1">
      <c r="A286" s="24"/>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2.75" customHeight="1">
      <c r="A287" s="24"/>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2.75" customHeight="1">
      <c r="A288" s="24"/>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2.75" customHeight="1">
      <c r="A289" s="24"/>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2.75" customHeight="1">
      <c r="A290" s="24"/>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2.75" customHeight="1">
      <c r="A291" s="24"/>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2.75" customHeight="1">
      <c r="A292" s="24"/>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2.75" customHeight="1">
      <c r="A293" s="24"/>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2.75" customHeight="1">
      <c r="A294" s="24"/>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2.75" customHeight="1">
      <c r="A295" s="24"/>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2.75" customHeight="1">
      <c r="A296" s="24"/>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2.75" customHeight="1">
      <c r="A297" s="24"/>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2.75" customHeight="1">
      <c r="A298" s="24"/>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2.75" customHeight="1">
      <c r="A299" s="24"/>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2.75" customHeight="1">
      <c r="A300" s="24"/>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2.75" customHeight="1">
      <c r="A301" s="24"/>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2.75" customHeight="1">
      <c r="A302" s="24"/>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2.75" customHeight="1">
      <c r="A303" s="24"/>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2.75" customHeight="1">
      <c r="A304" s="24"/>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2.75" customHeight="1">
      <c r="A305" s="24"/>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2.75" customHeight="1">
      <c r="A306" s="24"/>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2.75" customHeight="1">
      <c r="A307" s="24"/>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2.75" customHeight="1">
      <c r="A308" s="24"/>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2.75" customHeight="1">
      <c r="A309" s="24"/>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2.75" customHeight="1">
      <c r="A310" s="24"/>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2.75" customHeight="1">
      <c r="A311" s="24"/>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2.75" customHeight="1">
      <c r="A312" s="24"/>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2.75" customHeight="1">
      <c r="A313" s="24"/>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2.75" customHeight="1">
      <c r="A314" s="24"/>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2.75" customHeight="1">
      <c r="A315" s="24"/>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2.75" customHeight="1">
      <c r="A316" s="24"/>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2.75" customHeight="1">
      <c r="A317" s="24"/>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2.75" customHeight="1">
      <c r="A318" s="24"/>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2.75" customHeight="1">
      <c r="A319" s="24"/>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2.75" customHeight="1">
      <c r="A320" s="24"/>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2.75" customHeight="1">
      <c r="A321" s="24"/>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2.75" customHeight="1">
      <c r="A322" s="24"/>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2.75" customHeight="1">
      <c r="A323" s="24"/>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2.75" customHeight="1">
      <c r="A324" s="24"/>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2.75" customHeight="1">
      <c r="A325" s="24"/>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2.75" customHeight="1">
      <c r="A326" s="24"/>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2.75" customHeight="1">
      <c r="A327" s="24"/>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2.75" customHeight="1">
      <c r="A328" s="24"/>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2.75" customHeight="1">
      <c r="A329" s="24"/>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2.75" customHeight="1">
      <c r="A330" s="24"/>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2.75" customHeight="1">
      <c r="A331" s="24"/>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2.75" customHeight="1">
      <c r="A332" s="24"/>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2.75" customHeight="1">
      <c r="A333" s="24"/>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2.75" customHeight="1">
      <c r="A334" s="24"/>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2.75" customHeight="1">
      <c r="A335" s="24"/>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2.75" customHeight="1">
      <c r="A336" s="24"/>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2.75" customHeight="1">
      <c r="A337" s="24"/>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2.75" customHeight="1">
      <c r="A338" s="24"/>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2.75" customHeight="1">
      <c r="A339" s="24"/>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2.75" customHeight="1">
      <c r="A340" s="24"/>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2.75" customHeight="1">
      <c r="A341" s="24"/>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2.75" customHeight="1">
      <c r="A342" s="24"/>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2.75" customHeight="1">
      <c r="A343" s="24"/>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2.75" customHeight="1">
      <c r="A344" s="24"/>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2.75" customHeight="1">
      <c r="A345" s="24"/>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2.75" customHeight="1">
      <c r="A346" s="24"/>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2.75" customHeight="1">
      <c r="A347" s="24"/>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2.75" customHeight="1">
      <c r="A348" s="24"/>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2.75" customHeight="1">
      <c r="A349" s="24"/>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2.75" customHeight="1">
      <c r="A350" s="24"/>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2.75" customHeight="1">
      <c r="A351" s="24"/>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2.75" customHeight="1">
      <c r="A352" s="24"/>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2.75" customHeight="1">
      <c r="A353" s="24"/>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2.75" customHeight="1">
      <c r="A354" s="24"/>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2.75" customHeight="1">
      <c r="A355" s="24"/>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2.75" customHeight="1">
      <c r="A356" s="24"/>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2.75" customHeight="1">
      <c r="A357" s="24"/>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2.75" customHeight="1">
      <c r="A358" s="24"/>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2.75" customHeight="1">
      <c r="A359" s="24"/>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2.75" customHeight="1">
      <c r="A360" s="24"/>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2.75" customHeight="1">
      <c r="A361" s="24"/>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2.75" customHeight="1">
      <c r="A362" s="24"/>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2.75" customHeight="1">
      <c r="A363" s="24"/>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2.75" customHeight="1">
      <c r="A364" s="24"/>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2.75" customHeight="1">
      <c r="A365" s="24"/>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2.75" customHeight="1">
      <c r="A366" s="24"/>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2.75" customHeight="1">
      <c r="A367" s="24"/>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2.75" customHeight="1">
      <c r="A368" s="24"/>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2.75" customHeight="1">
      <c r="A369" s="24"/>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2.75" customHeight="1">
      <c r="A370" s="24"/>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2.75" customHeight="1">
      <c r="A371" s="24"/>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2.75" customHeight="1">
      <c r="A372" s="24"/>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2.75" customHeight="1">
      <c r="A373" s="24"/>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2.75" customHeight="1">
      <c r="A374" s="24"/>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2.75" customHeight="1">
      <c r="A375" s="24"/>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2.75" customHeight="1">
      <c r="A376" s="24"/>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2.75" customHeight="1">
      <c r="A377" s="24"/>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2.75" customHeight="1">
      <c r="A378" s="24"/>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2.75" customHeight="1">
      <c r="A379" s="24"/>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2.75" customHeight="1">
      <c r="A380" s="24"/>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2.75" customHeight="1">
      <c r="A381" s="24"/>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2.75" customHeight="1">
      <c r="A382" s="24"/>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2.75" customHeight="1">
      <c r="A383" s="24"/>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2.75" customHeight="1">
      <c r="A384" s="24"/>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2.75" customHeight="1">
      <c r="A385" s="24"/>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2.75" customHeight="1">
      <c r="A386" s="24"/>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2.75" customHeight="1">
      <c r="A387" s="24"/>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2.75" customHeight="1">
      <c r="A388" s="24"/>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2.75" customHeight="1">
      <c r="A389" s="24"/>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2.75" customHeight="1">
      <c r="A390" s="24"/>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2.75" customHeight="1">
      <c r="A391" s="24"/>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2.75" customHeight="1">
      <c r="A392" s="24"/>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2.75" customHeight="1">
      <c r="A393" s="24"/>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2.75" customHeight="1">
      <c r="A394" s="24"/>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2.75" customHeight="1">
      <c r="A395" s="24"/>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2.75" customHeight="1">
      <c r="A396" s="24"/>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2.75" customHeight="1">
      <c r="A397" s="24"/>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2.75" customHeight="1">
      <c r="A398" s="24"/>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2.75" customHeight="1">
      <c r="A399" s="24"/>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2.75" customHeight="1">
      <c r="A400" s="24"/>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2.75" customHeight="1">
      <c r="A401" s="24"/>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2.75" customHeight="1">
      <c r="A402" s="24"/>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2.75" customHeight="1">
      <c r="A403" s="24"/>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2.75" customHeight="1">
      <c r="A404" s="24"/>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2.75" customHeight="1">
      <c r="A405" s="24"/>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2.75" customHeight="1">
      <c r="A406" s="24"/>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2.75" customHeight="1">
      <c r="A407" s="24"/>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2.75" customHeight="1">
      <c r="A408" s="24"/>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2.75" customHeight="1">
      <c r="A409" s="24"/>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2.75" customHeight="1">
      <c r="A410" s="24"/>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2.75" customHeight="1">
      <c r="A411" s="24"/>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2.75" customHeight="1">
      <c r="A412" s="24"/>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2.75" customHeight="1">
      <c r="A413" s="24"/>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2.75" customHeight="1">
      <c r="A414" s="24"/>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2.75" customHeight="1">
      <c r="A415" s="24"/>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2.75" customHeight="1">
      <c r="A416" s="24"/>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2.75" customHeight="1">
      <c r="A417" s="24"/>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2.75" customHeight="1">
      <c r="A418" s="24"/>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2.75" customHeight="1">
      <c r="A419" s="24"/>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2.75" customHeight="1">
      <c r="A420" s="24"/>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2.75" customHeight="1">
      <c r="A421" s="24"/>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2.75" customHeight="1">
      <c r="A422" s="24"/>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2.75" customHeight="1">
      <c r="A423" s="24"/>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2.75" customHeight="1">
      <c r="A424" s="24"/>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2.75" customHeight="1">
      <c r="A425" s="24"/>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2.75" customHeight="1">
      <c r="A426" s="24"/>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2.75" customHeight="1">
      <c r="A427" s="24"/>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2.75" customHeight="1">
      <c r="A428" s="24"/>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2.75" customHeight="1">
      <c r="A429" s="24"/>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2.75" customHeight="1">
      <c r="A430" s="24"/>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2.75" customHeight="1">
      <c r="A431" s="24"/>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2.75" customHeight="1">
      <c r="A432" s="24"/>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2.75" customHeight="1">
      <c r="A433" s="24"/>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2.75" customHeight="1">
      <c r="A434" s="24"/>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2.75" customHeight="1">
      <c r="A435" s="24"/>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2.75" customHeight="1">
      <c r="A436" s="24"/>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2.75" customHeight="1">
      <c r="A437" s="24"/>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2.75" customHeight="1">
      <c r="A438" s="24"/>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2.75" customHeight="1">
      <c r="A439" s="24"/>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2.75" customHeight="1">
      <c r="A440" s="24"/>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2.75" customHeight="1">
      <c r="A441" s="24"/>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2.75" customHeight="1">
      <c r="A442" s="24"/>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2.75" customHeight="1">
      <c r="A443" s="24"/>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2.75" customHeight="1">
      <c r="A444" s="24"/>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2.75" customHeight="1">
      <c r="A445" s="24"/>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2.75" customHeight="1">
      <c r="A446" s="24"/>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2.75" customHeight="1">
      <c r="A447" s="24"/>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2.75" customHeight="1">
      <c r="A448" s="24"/>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2.75" customHeight="1">
      <c r="A449" s="24"/>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2.75" customHeight="1">
      <c r="A450" s="24"/>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2.75" customHeight="1">
      <c r="A451" s="24"/>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2.75" customHeight="1">
      <c r="A452" s="24"/>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2.75" customHeight="1">
      <c r="A453" s="24"/>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2.75" customHeight="1">
      <c r="A454" s="24"/>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2.75" customHeight="1">
      <c r="A455" s="24"/>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2.75" customHeight="1">
      <c r="A456" s="24"/>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2.75" customHeight="1">
      <c r="A457" s="24"/>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2.75" customHeight="1">
      <c r="A458" s="24"/>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2.75" customHeight="1">
      <c r="A459" s="24"/>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2.75" customHeight="1">
      <c r="A460" s="24"/>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2.75" customHeight="1">
      <c r="A461" s="24"/>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2.75" customHeight="1">
      <c r="A462" s="24"/>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2.75" customHeight="1">
      <c r="A463" s="24"/>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2.75" customHeight="1">
      <c r="A464" s="24"/>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2.75" customHeight="1">
      <c r="A465" s="24"/>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2.75" customHeight="1">
      <c r="A466" s="24"/>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2.75" customHeight="1">
      <c r="A467" s="24"/>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2.75" customHeight="1">
      <c r="A468" s="24"/>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2.75" customHeight="1">
      <c r="A469" s="24"/>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2.75" customHeight="1">
      <c r="A470" s="24"/>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2.75" customHeight="1">
      <c r="A471" s="24"/>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2.75" customHeight="1">
      <c r="A472" s="24"/>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2.75" customHeight="1">
      <c r="A473" s="24"/>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2.75" customHeight="1">
      <c r="A474" s="24"/>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2.75" customHeight="1">
      <c r="A475" s="24"/>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2.75" customHeight="1">
      <c r="A476" s="24"/>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2.75" customHeight="1">
      <c r="A477" s="24"/>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2.75" customHeight="1">
      <c r="A478" s="24"/>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2.75" customHeight="1">
      <c r="A479" s="24"/>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2.75" customHeight="1">
      <c r="A480" s="24"/>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2.75" customHeight="1">
      <c r="A481" s="24"/>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2.75" customHeight="1">
      <c r="A482" s="24"/>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2.75" customHeight="1">
      <c r="A483" s="24"/>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2.75" customHeight="1">
      <c r="A484" s="24"/>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2.75" customHeight="1">
      <c r="A485" s="24"/>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2.75" customHeight="1">
      <c r="A486" s="24"/>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2.75" customHeight="1">
      <c r="A487" s="24"/>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2.75" customHeight="1">
      <c r="A488" s="24"/>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2.75" customHeight="1">
      <c r="A489" s="24"/>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2.75" customHeight="1">
      <c r="A490" s="24"/>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2.75" customHeight="1">
      <c r="A491" s="24"/>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2.75" customHeight="1">
      <c r="A492" s="24"/>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2.75" customHeight="1">
      <c r="A493" s="24"/>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2.75" customHeight="1">
      <c r="A494" s="24"/>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2.75" customHeight="1">
      <c r="A495" s="24"/>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2.75" customHeight="1">
      <c r="A496" s="24"/>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2.75" customHeight="1">
      <c r="A497" s="24"/>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2.75" customHeight="1">
      <c r="A498" s="24"/>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2.75" customHeight="1">
      <c r="A499" s="24"/>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2.75" customHeight="1">
      <c r="A500" s="24"/>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2.75" customHeight="1">
      <c r="A501" s="24"/>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2.75" customHeight="1">
      <c r="A502" s="24"/>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2.75" customHeight="1">
      <c r="A503" s="24"/>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2.75" customHeight="1">
      <c r="A504" s="24"/>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2.75" customHeight="1">
      <c r="A505" s="24"/>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2.75" customHeight="1">
      <c r="A506" s="24"/>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2.75" customHeight="1">
      <c r="A507" s="24"/>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2.75" customHeight="1">
      <c r="A508" s="24"/>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2.75" customHeight="1">
      <c r="A509" s="24"/>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2.75" customHeight="1">
      <c r="A510" s="24"/>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2.75" customHeight="1">
      <c r="A511" s="24"/>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2.75" customHeight="1">
      <c r="A512" s="24"/>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2.75" customHeight="1">
      <c r="A513" s="24"/>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2.75" customHeight="1">
      <c r="A514" s="24"/>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2.75" customHeight="1">
      <c r="A515" s="24"/>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2.75" customHeight="1">
      <c r="A516" s="24"/>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2.75" customHeight="1">
      <c r="A517" s="24"/>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2.75" customHeight="1">
      <c r="A518" s="24"/>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2.75" customHeight="1">
      <c r="A519" s="24"/>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2.75" customHeight="1">
      <c r="A520" s="24"/>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2.75" customHeight="1">
      <c r="A521" s="24"/>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2.75" customHeight="1">
      <c r="A522" s="24"/>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2.75" customHeight="1">
      <c r="A523" s="24"/>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2.75" customHeight="1">
      <c r="A524" s="24"/>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2.75" customHeight="1">
      <c r="A525" s="24"/>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2.75" customHeight="1">
      <c r="A526" s="24"/>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2.75" customHeight="1">
      <c r="A527" s="24"/>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2.75" customHeight="1">
      <c r="A528" s="24"/>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2.75" customHeight="1">
      <c r="A529" s="24"/>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2.75" customHeight="1">
      <c r="A530" s="24"/>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2.75" customHeight="1">
      <c r="A531" s="24"/>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2.75" customHeight="1">
      <c r="A532" s="24"/>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2.75" customHeight="1">
      <c r="A533" s="24"/>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2.75" customHeight="1">
      <c r="A534" s="24"/>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2.75" customHeight="1">
      <c r="A535" s="24"/>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2.75" customHeight="1">
      <c r="A536" s="24"/>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2.75" customHeight="1">
      <c r="A537" s="24"/>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2.75" customHeight="1">
      <c r="A538" s="24"/>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2.75" customHeight="1">
      <c r="A539" s="24"/>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2.75" customHeight="1">
      <c r="A540" s="24"/>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2.75" customHeight="1">
      <c r="A541" s="24"/>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2.75" customHeight="1">
      <c r="A542" s="24"/>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2.75" customHeight="1">
      <c r="A543" s="24"/>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2.75" customHeight="1">
      <c r="A544" s="24"/>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2.75" customHeight="1">
      <c r="A545" s="24"/>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2.75" customHeight="1">
      <c r="A546" s="24"/>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2.75" customHeight="1">
      <c r="A547" s="24"/>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2.75" customHeight="1">
      <c r="A548" s="24"/>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2.75" customHeight="1">
      <c r="A549" s="24"/>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2.75" customHeight="1">
      <c r="A550" s="24"/>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2.75" customHeight="1">
      <c r="A551" s="24"/>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2.75" customHeight="1">
      <c r="A552" s="24"/>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2.75" customHeight="1">
      <c r="A553" s="24"/>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2.75" customHeight="1">
      <c r="A554" s="24"/>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2.75" customHeight="1">
      <c r="A555" s="24"/>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2.75" customHeight="1">
      <c r="A556" s="24"/>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2.75" customHeight="1">
      <c r="A557" s="24"/>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2.75" customHeight="1">
      <c r="A558" s="24"/>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2.75" customHeight="1">
      <c r="A559" s="24"/>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2.75" customHeight="1">
      <c r="A560" s="24"/>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2.75" customHeight="1">
      <c r="A561" s="24"/>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2.75" customHeight="1">
      <c r="A562" s="24"/>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2.75" customHeight="1">
      <c r="A563" s="24"/>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2.75" customHeight="1">
      <c r="A564" s="24"/>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2.75" customHeight="1">
      <c r="A565" s="24"/>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2.75" customHeight="1">
      <c r="A566" s="24"/>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2.75" customHeight="1">
      <c r="A567" s="24"/>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2.75" customHeight="1">
      <c r="A568" s="24"/>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2.75" customHeight="1">
      <c r="A569" s="24"/>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2.75" customHeight="1">
      <c r="A570" s="24"/>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2.75" customHeight="1">
      <c r="A571" s="24"/>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2.75" customHeight="1">
      <c r="A572" s="24"/>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2.75" customHeight="1">
      <c r="A573" s="24"/>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2.75" customHeight="1">
      <c r="A574" s="24"/>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2.75" customHeight="1">
      <c r="A575" s="24"/>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2.75" customHeight="1">
      <c r="A576" s="24"/>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2.75" customHeight="1">
      <c r="A577" s="24"/>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2.75" customHeight="1">
      <c r="A578" s="24"/>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2.75" customHeight="1">
      <c r="A579" s="24"/>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2.75" customHeight="1">
      <c r="A580" s="24"/>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2.75" customHeight="1">
      <c r="A581" s="24"/>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2.75" customHeight="1">
      <c r="A582" s="24"/>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2.75" customHeight="1">
      <c r="A583" s="24"/>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2.75" customHeight="1">
      <c r="A584" s="24"/>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2.75" customHeight="1">
      <c r="A585" s="24"/>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2.75" customHeight="1">
      <c r="A586" s="24"/>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2.75" customHeight="1">
      <c r="A587" s="24"/>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2.75" customHeight="1">
      <c r="A588" s="24"/>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2.75" customHeight="1">
      <c r="A589" s="24"/>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2.75" customHeight="1">
      <c r="A590" s="24"/>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2.75" customHeight="1">
      <c r="A591" s="24"/>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2.75" customHeight="1">
      <c r="A592" s="24"/>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2.75" customHeight="1">
      <c r="A593" s="24"/>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2.75" customHeight="1">
      <c r="A594" s="24"/>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2.75" customHeight="1">
      <c r="A595" s="24"/>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2.75" customHeight="1">
      <c r="A596" s="24"/>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2.75" customHeight="1">
      <c r="A597" s="24"/>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2.75" customHeight="1">
      <c r="A598" s="24"/>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2.75" customHeight="1">
      <c r="A599" s="24"/>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2.75" customHeight="1">
      <c r="A600" s="24"/>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2.75" customHeight="1">
      <c r="A601" s="24"/>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2.75" customHeight="1">
      <c r="A602" s="24"/>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2.75" customHeight="1">
      <c r="A603" s="24"/>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2.75" customHeight="1">
      <c r="A604" s="24"/>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2.75" customHeight="1">
      <c r="A605" s="24"/>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2.75" customHeight="1">
      <c r="A606" s="24"/>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2.75" customHeight="1">
      <c r="A607" s="24"/>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2.75" customHeight="1">
      <c r="A608" s="24"/>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2.75" customHeight="1">
      <c r="A609" s="24"/>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2.75" customHeight="1">
      <c r="A610" s="24"/>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2.75" customHeight="1">
      <c r="A611" s="24"/>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2.75" customHeight="1">
      <c r="A612" s="24"/>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2.75" customHeight="1">
      <c r="A613" s="24"/>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2.75" customHeight="1">
      <c r="A614" s="24"/>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2.75" customHeight="1">
      <c r="A615" s="24"/>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2.75" customHeight="1">
      <c r="A616" s="24"/>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2.75" customHeight="1">
      <c r="A617" s="24"/>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2.75" customHeight="1">
      <c r="A618" s="24"/>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2.75" customHeight="1">
      <c r="A619" s="24"/>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2.75" customHeight="1">
      <c r="A620" s="24"/>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2.75" customHeight="1">
      <c r="A621" s="24"/>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2.75" customHeight="1">
      <c r="A622" s="24"/>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2.75" customHeight="1">
      <c r="A623" s="24"/>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2.75" customHeight="1">
      <c r="A624" s="24"/>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2.75" customHeight="1">
      <c r="A625" s="24"/>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2.75" customHeight="1">
      <c r="A626" s="24"/>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2.75" customHeight="1">
      <c r="A627" s="24"/>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2.75" customHeight="1">
      <c r="A628" s="24"/>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2.75" customHeight="1">
      <c r="A629" s="24"/>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2.75" customHeight="1">
      <c r="A630" s="24"/>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2.75" customHeight="1">
      <c r="A631" s="24"/>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2.75" customHeight="1">
      <c r="A632" s="24"/>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2.75" customHeight="1">
      <c r="A633" s="24"/>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2.75" customHeight="1">
      <c r="A634" s="24"/>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2.75" customHeight="1">
      <c r="A635" s="24"/>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2.75" customHeight="1">
      <c r="A636" s="24"/>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2.75" customHeight="1">
      <c r="A637" s="24"/>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2.75" customHeight="1">
      <c r="A638" s="24"/>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2.75" customHeight="1">
      <c r="A639" s="24"/>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2.75" customHeight="1">
      <c r="A640" s="24"/>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2.75" customHeight="1">
      <c r="A641" s="24"/>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2.75" customHeight="1">
      <c r="A642" s="24"/>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2.75" customHeight="1">
      <c r="A643" s="24"/>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2.75" customHeight="1">
      <c r="A644" s="24"/>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2.75" customHeight="1">
      <c r="A645" s="24"/>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2.75" customHeight="1">
      <c r="A646" s="24"/>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2.75" customHeight="1">
      <c r="A647" s="24"/>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2.75" customHeight="1">
      <c r="A648" s="24"/>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2.75" customHeight="1">
      <c r="A649" s="24"/>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2.75" customHeight="1">
      <c r="A650" s="24"/>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2.75" customHeight="1">
      <c r="A651" s="24"/>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2.75" customHeight="1">
      <c r="A652" s="24"/>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2.75" customHeight="1">
      <c r="A653" s="24"/>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2.75" customHeight="1">
      <c r="A654" s="24"/>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2.75" customHeight="1">
      <c r="A655" s="24"/>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2.75" customHeight="1">
      <c r="A656" s="24"/>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2.75" customHeight="1">
      <c r="A657" s="24"/>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2.75" customHeight="1">
      <c r="A658" s="24"/>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2.75" customHeight="1">
      <c r="A659" s="24"/>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2.75" customHeight="1">
      <c r="A660" s="24"/>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2.75" customHeight="1">
      <c r="A661" s="24"/>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2.75" customHeight="1">
      <c r="A662" s="24"/>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2.75" customHeight="1">
      <c r="A663" s="24"/>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2.75" customHeight="1">
      <c r="A664" s="24"/>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2.75" customHeight="1">
      <c r="A665" s="24"/>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2.75" customHeight="1">
      <c r="A666" s="24"/>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2.75" customHeight="1">
      <c r="A667" s="24"/>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2.75" customHeight="1">
      <c r="A668" s="24"/>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2.75" customHeight="1">
      <c r="A669" s="24"/>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2.75" customHeight="1">
      <c r="A670" s="24"/>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2.75" customHeight="1">
      <c r="A671" s="24"/>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2.75" customHeight="1">
      <c r="A672" s="24"/>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2.75" customHeight="1">
      <c r="A673" s="24"/>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2.75" customHeight="1">
      <c r="A674" s="24"/>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2.75" customHeight="1">
      <c r="A675" s="24"/>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2.75" customHeight="1">
      <c r="A676" s="24"/>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2.75" customHeight="1">
      <c r="A677" s="24"/>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2.75" customHeight="1">
      <c r="A678" s="24"/>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2.75" customHeight="1">
      <c r="A679" s="24"/>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2.75" customHeight="1">
      <c r="A680" s="24"/>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2.75" customHeight="1">
      <c r="A681" s="24"/>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2.75" customHeight="1">
      <c r="A682" s="24"/>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2.75" customHeight="1">
      <c r="A683" s="24"/>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2.75" customHeight="1">
      <c r="A684" s="24"/>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2.75" customHeight="1">
      <c r="A685" s="24"/>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2.75" customHeight="1">
      <c r="A686" s="24"/>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2.75" customHeight="1">
      <c r="A687" s="24"/>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2.75" customHeight="1">
      <c r="A688" s="24"/>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2.75" customHeight="1">
      <c r="A689" s="24"/>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2.75" customHeight="1">
      <c r="A690" s="24"/>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2.75" customHeight="1">
      <c r="A691" s="24"/>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2.75" customHeight="1">
      <c r="A692" s="24"/>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2.75" customHeight="1">
      <c r="A693" s="24"/>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2.75" customHeight="1">
      <c r="A694" s="24"/>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2.75" customHeight="1">
      <c r="A695" s="24"/>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2.75" customHeight="1">
      <c r="A696" s="24"/>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2.75" customHeight="1">
      <c r="A697" s="24"/>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2.75" customHeight="1">
      <c r="A698" s="24"/>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2.75" customHeight="1">
      <c r="A699" s="24"/>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2.75" customHeight="1">
      <c r="A700" s="24"/>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2.75" customHeight="1">
      <c r="A701" s="24"/>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2.75" customHeight="1">
      <c r="A702" s="24"/>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2.75" customHeight="1">
      <c r="A703" s="24"/>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2.75" customHeight="1">
      <c r="A704" s="24"/>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2.75" customHeight="1">
      <c r="A705" s="24"/>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2.75" customHeight="1">
      <c r="A706" s="24"/>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2.75" customHeight="1">
      <c r="A707" s="24"/>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2.75" customHeight="1">
      <c r="A708" s="24"/>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2.75" customHeight="1">
      <c r="A709" s="24"/>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2.75" customHeight="1">
      <c r="A710" s="24"/>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2.75" customHeight="1">
      <c r="A711" s="24"/>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2.75" customHeight="1">
      <c r="A712" s="24"/>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2.75" customHeight="1">
      <c r="A713" s="24"/>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2.75" customHeight="1">
      <c r="A714" s="24"/>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2.75" customHeight="1">
      <c r="A715" s="24"/>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2.75" customHeight="1">
      <c r="A716" s="24"/>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2.75" customHeight="1">
      <c r="A717" s="24"/>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2.75" customHeight="1">
      <c r="A718" s="24"/>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2.75" customHeight="1">
      <c r="A719" s="24"/>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2.75" customHeight="1">
      <c r="A720" s="24"/>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2.75" customHeight="1">
      <c r="A721" s="24"/>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2.75" customHeight="1">
      <c r="A722" s="24"/>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2.75" customHeight="1">
      <c r="A723" s="24"/>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2.75" customHeight="1">
      <c r="A724" s="24"/>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2.75" customHeight="1">
      <c r="A725" s="24"/>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2.75" customHeight="1">
      <c r="A726" s="24"/>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2.75" customHeight="1">
      <c r="A727" s="24"/>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2.75" customHeight="1">
      <c r="A728" s="24"/>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2.75" customHeight="1">
      <c r="A729" s="24"/>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2.75" customHeight="1">
      <c r="A730" s="24"/>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2.75" customHeight="1">
      <c r="A731" s="24"/>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2.75" customHeight="1">
      <c r="A732" s="24"/>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2.75" customHeight="1">
      <c r="A733" s="24"/>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2.75" customHeight="1">
      <c r="A734" s="24"/>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2.75" customHeight="1">
      <c r="A735" s="24"/>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2.75" customHeight="1">
      <c r="A736" s="24"/>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2.75" customHeight="1">
      <c r="A737" s="24"/>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2.75" customHeight="1">
      <c r="A738" s="24"/>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2.75" customHeight="1">
      <c r="A739" s="24"/>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2.75" customHeight="1">
      <c r="A740" s="24"/>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2.75" customHeight="1">
      <c r="A741" s="24"/>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2.75" customHeight="1">
      <c r="A742" s="24"/>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2.75" customHeight="1">
      <c r="A743" s="24"/>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2.75" customHeight="1">
      <c r="A744" s="24"/>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2.75" customHeight="1">
      <c r="A745" s="24"/>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2.75" customHeight="1">
      <c r="A746" s="24"/>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2.75" customHeight="1">
      <c r="A747" s="24"/>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2.75" customHeight="1">
      <c r="A748" s="24"/>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2.75" customHeight="1">
      <c r="A749" s="24"/>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2.75" customHeight="1">
      <c r="A750" s="24"/>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2.75" customHeight="1">
      <c r="A751" s="24"/>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2.75" customHeight="1">
      <c r="A752" s="24"/>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2.75" customHeight="1">
      <c r="A753" s="24"/>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2.75" customHeight="1">
      <c r="A754" s="24"/>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2.75" customHeight="1">
      <c r="A755" s="24"/>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2.75" customHeight="1">
      <c r="A756" s="24"/>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2.75" customHeight="1">
      <c r="A757" s="24"/>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2.75" customHeight="1">
      <c r="A758" s="24"/>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2.75" customHeight="1">
      <c r="A759" s="24"/>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2.75" customHeight="1">
      <c r="A760" s="24"/>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2.75" customHeight="1">
      <c r="A761" s="24"/>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2.75" customHeight="1">
      <c r="A762" s="24"/>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2.75" customHeight="1">
      <c r="A763" s="24"/>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2.75" customHeight="1">
      <c r="A764" s="24"/>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2.75" customHeight="1">
      <c r="A765" s="24"/>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2.75" customHeight="1">
      <c r="A766" s="24"/>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2.75" customHeight="1">
      <c r="A767" s="24"/>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2.75" customHeight="1">
      <c r="A768" s="24"/>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2.75" customHeight="1">
      <c r="A769" s="24"/>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2.75" customHeight="1">
      <c r="A770" s="24"/>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2.75" customHeight="1">
      <c r="A771" s="24"/>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2.75" customHeight="1">
      <c r="A772" s="24"/>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2.75" customHeight="1">
      <c r="A773" s="24"/>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2.75" customHeight="1">
      <c r="A774" s="24"/>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2.75" customHeight="1">
      <c r="A775" s="24"/>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2.75" customHeight="1">
      <c r="A776" s="24"/>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2.75" customHeight="1">
      <c r="A777" s="24"/>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2.75" customHeight="1">
      <c r="A778" s="24"/>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2.75" customHeight="1">
      <c r="A779" s="24"/>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2.75" customHeight="1">
      <c r="A780" s="24"/>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2.75" customHeight="1">
      <c r="A781" s="24"/>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2.75" customHeight="1">
      <c r="A782" s="24"/>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2.75" customHeight="1">
      <c r="A783" s="24"/>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2.75" customHeight="1">
      <c r="A784" s="24"/>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2.75" customHeight="1">
      <c r="A785" s="24"/>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2.75" customHeight="1">
      <c r="A786" s="24"/>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2.75" customHeight="1">
      <c r="A787" s="24"/>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2.75" customHeight="1">
      <c r="A788" s="24"/>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2.75" customHeight="1">
      <c r="A789" s="24"/>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2.75" customHeight="1">
      <c r="A790" s="24"/>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2.75" customHeight="1">
      <c r="A791" s="24"/>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2.75" customHeight="1">
      <c r="A792" s="24"/>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2.75" customHeight="1">
      <c r="A793" s="24"/>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2.75" customHeight="1">
      <c r="A794" s="24"/>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2.75" customHeight="1">
      <c r="A795" s="24"/>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2.75" customHeight="1">
      <c r="A796" s="24"/>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2.75" customHeight="1">
      <c r="A797" s="24"/>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2.75" customHeight="1">
      <c r="A798" s="24"/>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2.75" customHeight="1">
      <c r="A799" s="24"/>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2.75" customHeight="1">
      <c r="A800" s="24"/>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2.75" customHeight="1">
      <c r="A801" s="24"/>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2.75" customHeight="1">
      <c r="A802" s="24"/>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2.75" customHeight="1">
      <c r="A803" s="24"/>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2.75" customHeight="1">
      <c r="A804" s="24"/>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2.75" customHeight="1">
      <c r="A805" s="24"/>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2.75" customHeight="1">
      <c r="A806" s="24"/>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2.75" customHeight="1">
      <c r="A807" s="24"/>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2.75" customHeight="1">
      <c r="A808" s="24"/>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2.75" customHeight="1">
      <c r="A809" s="24"/>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2.75" customHeight="1">
      <c r="A810" s="24"/>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2.75" customHeight="1">
      <c r="A811" s="24"/>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2.75" customHeight="1">
      <c r="A812" s="24"/>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2.75" customHeight="1">
      <c r="A813" s="24"/>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2.75" customHeight="1">
      <c r="A814" s="24"/>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2.75" customHeight="1">
      <c r="A815" s="24"/>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2.75" customHeight="1">
      <c r="A816" s="24"/>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2.75" customHeight="1">
      <c r="A817" s="24"/>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2.75" customHeight="1">
      <c r="A818" s="24"/>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2.75" customHeight="1">
      <c r="A819" s="24"/>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2.75" customHeight="1">
      <c r="A820" s="24"/>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2.75" customHeight="1">
      <c r="A821" s="24"/>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2.75" customHeight="1">
      <c r="A822" s="24"/>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2.75" customHeight="1">
      <c r="A823" s="24"/>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2.75" customHeight="1">
      <c r="A824" s="24"/>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2.75" customHeight="1">
      <c r="A825" s="24"/>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2.75" customHeight="1">
      <c r="A826" s="24"/>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2.75" customHeight="1">
      <c r="A827" s="24"/>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2.75" customHeight="1">
      <c r="A828" s="24"/>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2.75" customHeight="1">
      <c r="A829" s="24"/>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2.75" customHeight="1">
      <c r="A830" s="24"/>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2.75" customHeight="1">
      <c r="A831" s="24"/>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2.75" customHeight="1">
      <c r="A832" s="24"/>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2.75" customHeight="1">
      <c r="A833" s="24"/>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2.75" customHeight="1">
      <c r="A834" s="24"/>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2.75" customHeight="1">
      <c r="A835" s="24"/>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2.75" customHeight="1">
      <c r="A836" s="24"/>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2.75" customHeight="1">
      <c r="A837" s="24"/>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2.75" customHeight="1">
      <c r="A838" s="24"/>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2.75" customHeight="1">
      <c r="A839" s="24"/>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2.75" customHeight="1">
      <c r="A840" s="24"/>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2.75" customHeight="1">
      <c r="A841" s="24"/>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2.75" customHeight="1">
      <c r="A842" s="24"/>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2.75" customHeight="1">
      <c r="A843" s="24"/>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2.75" customHeight="1">
      <c r="A844" s="24"/>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2.75" customHeight="1">
      <c r="A845" s="24"/>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2.75" customHeight="1">
      <c r="A846" s="24"/>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2.75" customHeight="1">
      <c r="A847" s="24"/>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2.75" customHeight="1">
      <c r="A848" s="24"/>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2.75" customHeight="1">
      <c r="A849" s="24"/>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2.75" customHeight="1">
      <c r="A850" s="24"/>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2.75" customHeight="1">
      <c r="A851" s="24"/>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2.75" customHeight="1">
      <c r="A852" s="24"/>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2.75" customHeight="1">
      <c r="A853" s="24"/>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2.75" customHeight="1">
      <c r="A854" s="24"/>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2.75" customHeight="1">
      <c r="A855" s="24"/>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2.75" customHeight="1">
      <c r="A856" s="24"/>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2.75" customHeight="1">
      <c r="A857" s="24"/>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2.75" customHeight="1">
      <c r="A858" s="24"/>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2.75" customHeight="1">
      <c r="A859" s="24"/>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2.75" customHeight="1">
      <c r="A860" s="24"/>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2.75" customHeight="1">
      <c r="A861" s="24"/>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2.75" customHeight="1">
      <c r="A862" s="24"/>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2.75" customHeight="1">
      <c r="A863" s="24"/>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2.75" customHeight="1">
      <c r="A864" s="24"/>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2.75" customHeight="1">
      <c r="A865" s="24"/>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2.75" customHeight="1">
      <c r="A866" s="24"/>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2.75" customHeight="1">
      <c r="A867" s="24"/>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2.75" customHeight="1">
      <c r="A868" s="24"/>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2.75" customHeight="1">
      <c r="A869" s="24"/>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2.75" customHeight="1">
      <c r="A870" s="24"/>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2.75" customHeight="1">
      <c r="A871" s="24"/>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2.75" customHeight="1">
      <c r="A872" s="24"/>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2.75" customHeight="1">
      <c r="A873" s="24"/>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2.75" customHeight="1">
      <c r="A874" s="24"/>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2.75" customHeight="1">
      <c r="A875" s="24"/>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2.75" customHeight="1">
      <c r="A876" s="24"/>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2.75" customHeight="1">
      <c r="A877" s="24"/>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2.75" customHeight="1">
      <c r="A878" s="24"/>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2.75" customHeight="1">
      <c r="A879" s="24"/>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2.75" customHeight="1">
      <c r="A880" s="24"/>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2.75" customHeight="1">
      <c r="A881" s="24"/>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2.75" customHeight="1">
      <c r="A882" s="24"/>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2.75" customHeight="1">
      <c r="A883" s="24"/>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2.75" customHeight="1">
      <c r="A884" s="24"/>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2.75" customHeight="1">
      <c r="A885" s="24"/>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2.75" customHeight="1">
      <c r="A886" s="24"/>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2.75" customHeight="1">
      <c r="A887" s="24"/>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2.75" customHeight="1">
      <c r="A888" s="24"/>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2.75" customHeight="1">
      <c r="A889" s="24"/>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2.75" customHeight="1">
      <c r="A890" s="24"/>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2.75" customHeight="1">
      <c r="A891" s="24"/>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2.75" customHeight="1">
      <c r="A892" s="24"/>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2.75" customHeight="1">
      <c r="A893" s="24"/>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2.75" customHeight="1">
      <c r="A894" s="24"/>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2.75" customHeight="1">
      <c r="A895" s="24"/>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2.75" customHeight="1">
      <c r="A896" s="24"/>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2.75" customHeight="1">
      <c r="A897" s="24"/>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2.75" customHeight="1">
      <c r="A898" s="24"/>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2.75" customHeight="1">
      <c r="A899" s="24"/>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2.75" customHeight="1">
      <c r="A900" s="24"/>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2.75" customHeight="1">
      <c r="A901" s="24"/>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2.75" customHeight="1">
      <c r="A902" s="24"/>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2.75" customHeight="1">
      <c r="A903" s="24"/>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2.75" customHeight="1">
      <c r="A904" s="24"/>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2.75" customHeight="1">
      <c r="A905" s="24"/>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2.75" customHeight="1">
      <c r="A906" s="24"/>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2.75" customHeight="1">
      <c r="A907" s="24"/>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2.75" customHeight="1">
      <c r="A908" s="24"/>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2.75" customHeight="1">
      <c r="A909" s="24"/>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2.75" customHeight="1">
      <c r="A910" s="24"/>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2.75" customHeight="1">
      <c r="A911" s="24"/>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2.75" customHeight="1">
      <c r="A912" s="24"/>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2.75" customHeight="1">
      <c r="A913" s="24"/>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2.75" customHeight="1">
      <c r="A914" s="24"/>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2.75" customHeight="1">
      <c r="A915" s="24"/>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2.75" customHeight="1">
      <c r="A916" s="24"/>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2.75" customHeight="1">
      <c r="A917" s="24"/>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2.75" customHeight="1">
      <c r="A918" s="24"/>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2.75" customHeight="1">
      <c r="A919" s="24"/>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2.75" customHeight="1">
      <c r="A920" s="24"/>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2.75" customHeight="1">
      <c r="A921" s="24"/>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2.75" customHeight="1">
      <c r="A922" s="24"/>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2.75" customHeight="1">
      <c r="A923" s="24"/>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2.75" customHeight="1">
      <c r="A924" s="24"/>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2.75" customHeight="1">
      <c r="A925" s="24"/>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2.75" customHeight="1">
      <c r="A926" s="24"/>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2.75" customHeight="1">
      <c r="A927" s="24"/>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2.75" customHeight="1">
      <c r="A928" s="24"/>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2.75" customHeight="1">
      <c r="A929" s="24"/>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2.75" customHeight="1">
      <c r="A930" s="24"/>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2.75" customHeight="1">
      <c r="A931" s="24"/>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2.75" customHeight="1">
      <c r="A932" s="24"/>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2.75" customHeight="1">
      <c r="A933" s="24"/>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2.75" customHeight="1">
      <c r="A934" s="24"/>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2.75" customHeight="1">
      <c r="A935" s="24"/>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2.75" customHeight="1">
      <c r="A936" s="24"/>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2.75" customHeight="1">
      <c r="A937" s="24"/>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2.75" customHeight="1">
      <c r="A938" s="24"/>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2.75" customHeight="1">
      <c r="A939" s="24"/>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2.75" customHeight="1">
      <c r="A940" s="24"/>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2.75" customHeight="1">
      <c r="A941" s="24"/>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2.75" customHeight="1">
      <c r="A942" s="24"/>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2.75" customHeight="1">
      <c r="A943" s="24"/>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2.75" customHeight="1">
      <c r="A944" s="24"/>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2.75" customHeight="1">
      <c r="A945" s="24"/>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2.75" customHeight="1">
      <c r="A946" s="24"/>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2.75" customHeight="1">
      <c r="A947" s="24"/>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2.75" customHeight="1">
      <c r="A948" s="24"/>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2.75" customHeight="1">
      <c r="A949" s="24"/>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2.75" customHeight="1">
      <c r="A950" s="24"/>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2.75" customHeight="1">
      <c r="A951" s="24"/>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2.75" customHeight="1">
      <c r="A952" s="24"/>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2.75" customHeight="1">
      <c r="A953" s="24"/>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2.75" customHeight="1">
      <c r="A954" s="24"/>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2.75" customHeight="1">
      <c r="A955" s="24"/>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2.75" customHeight="1">
      <c r="A956" s="24"/>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2.75" customHeight="1">
      <c r="A957" s="24"/>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2.75" customHeight="1">
      <c r="A958" s="24"/>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2.75" customHeight="1">
      <c r="A959" s="24"/>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2.75" customHeight="1">
      <c r="A960" s="24"/>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2.75" customHeight="1">
      <c r="A961" s="24"/>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2.75" customHeight="1">
      <c r="A962" s="24"/>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2.75" customHeight="1">
      <c r="A963" s="24"/>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2.75" customHeight="1">
      <c r="A964" s="24"/>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2.75" customHeight="1">
      <c r="A965" s="24"/>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2.75" customHeight="1">
      <c r="A966" s="24"/>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2.75" customHeight="1">
      <c r="A967" s="24"/>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2.75" customHeight="1">
      <c r="A968" s="24"/>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2.75" customHeight="1">
      <c r="A969" s="24"/>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2.75" customHeight="1">
      <c r="A970" s="24"/>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2.75" customHeight="1">
      <c r="A971" s="24"/>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2.75" customHeight="1">
      <c r="A972" s="24"/>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2.75" customHeight="1">
      <c r="A973" s="24"/>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2.75" customHeight="1">
      <c r="A974" s="24"/>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2.75" customHeight="1">
      <c r="A975" s="24"/>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2.75" customHeight="1">
      <c r="A976" s="24"/>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2.75" customHeight="1">
      <c r="A977" s="24"/>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2.75" customHeight="1">
      <c r="A978" s="24"/>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2.75" customHeight="1">
      <c r="A979" s="24"/>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2.75" customHeight="1">
      <c r="A980" s="24"/>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2.75" customHeight="1">
      <c r="A981" s="24"/>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2.75" customHeight="1">
      <c r="A982" s="24"/>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2.75" customHeight="1">
      <c r="A983" s="24"/>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2.75" customHeight="1">
      <c r="A984" s="24"/>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2.75" customHeight="1">
      <c r="A985" s="24"/>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2.75" customHeight="1">
      <c r="A986" s="24"/>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2.75" customHeight="1">
      <c r="A987" s="24"/>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2.75" customHeight="1">
      <c r="A988" s="24"/>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2.75" customHeight="1">
      <c r="A989" s="24"/>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2.75" customHeight="1">
      <c r="A990" s="24"/>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2.75" customHeight="1">
      <c r="A991" s="24"/>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2.75" customHeight="1">
      <c r="A992" s="24"/>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2.75" customHeight="1">
      <c r="A993" s="24"/>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2.75" customHeight="1">
      <c r="A994" s="24"/>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2.75" customHeight="1">
      <c r="A995" s="24"/>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2.75" customHeight="1">
      <c r="A996" s="24"/>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2.75" customHeight="1">
      <c r="A997" s="24"/>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2.75" customHeight="1">
      <c r="A998" s="24"/>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2.75" customHeight="1">
      <c r="A999" s="24"/>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2.75" customHeight="1">
      <c r="A1000" s="24"/>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2.75" customHeight="1">
      <c r="A1001" s="24"/>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1:26" ht="12.75" customHeight="1">
      <c r="A1002" s="24"/>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1:26" ht="12.75" customHeight="1">
      <c r="A1003" s="24"/>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spans="1:26" ht="12.75" customHeight="1">
      <c r="A1004" s="24"/>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row>
    <row r="1005" spans="1:26" ht="12.75" customHeight="1">
      <c r="A1005" s="24"/>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row>
    <row r="1006" spans="1:26" ht="12.75" customHeight="1">
      <c r="A1006" s="24"/>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row>
    <row r="1007" spans="1:26" ht="12.75" customHeight="1">
      <c r="A1007" s="24"/>
      <c r="B1007" s="11"/>
      <c r="C1007" s="11"/>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row>
  </sheetData>
  <hyperlinks>
    <hyperlink ref="A6" r:id="rId1" xr:uid="{160FA4A0-348E-4432-BF1F-963E9230B258}"/>
  </hyperlinks>
  <pageMargins left="0.75" right="0.75" top="1" bottom="1" header="0" footer="0"/>
  <pageSetup scale="75" orientation="portrait" r:id="rId2"/>
  <headerFooter>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AA6A-21EC-48CD-8433-DE689FA98B8C}">
  <dimension ref="A1:L989"/>
  <sheetViews>
    <sheetView workbookViewId="0"/>
  </sheetViews>
  <sheetFormatPr defaultRowHeight="14.45"/>
  <cols>
    <col min="2" max="2" width="52.5703125" customWidth="1"/>
    <col min="3" max="3" width="31.5703125" customWidth="1"/>
  </cols>
  <sheetData>
    <row r="1" spans="1:12">
      <c r="A1" t="s">
        <v>0</v>
      </c>
      <c r="B1" t="s">
        <v>1</v>
      </c>
      <c r="C1" t="s">
        <v>2</v>
      </c>
      <c r="D1" t="s">
        <v>3</v>
      </c>
      <c r="E1" t="s">
        <v>4</v>
      </c>
      <c r="F1" t="s">
        <v>5</v>
      </c>
      <c r="G1" t="s">
        <v>6</v>
      </c>
      <c r="H1" t="s">
        <v>7</v>
      </c>
      <c r="I1" t="s">
        <v>8</v>
      </c>
      <c r="J1" t="s">
        <v>9</v>
      </c>
      <c r="K1" t="s">
        <v>10</v>
      </c>
      <c r="L1" t="s">
        <v>11</v>
      </c>
    </row>
    <row r="2" spans="1:12">
      <c r="A2" t="s">
        <v>12</v>
      </c>
      <c r="B2" t="s">
        <v>13</v>
      </c>
      <c r="C2" t="str">
        <f>IFERROR(IF(VLOOKUP($A2,'CDS-A'!$A:$L,3,FALSE)="","",(VLOOKUP($A2,'CDS-A'!$A:$L,3,FALSE))),"")</f>
        <v>Robert Hopkins</v>
      </c>
      <c r="D2" t="s">
        <v>15</v>
      </c>
      <c r="E2" t="s">
        <v>16</v>
      </c>
      <c r="F2" t="s">
        <v>17</v>
      </c>
      <c r="G2" t="s">
        <v>17</v>
      </c>
      <c r="H2" t="s">
        <v>17</v>
      </c>
      <c r="I2" t="s">
        <v>17</v>
      </c>
      <c r="J2" t="s">
        <v>17</v>
      </c>
      <c r="K2" t="s">
        <v>17</v>
      </c>
      <c r="L2" t="s">
        <v>18</v>
      </c>
    </row>
    <row r="3" spans="1:12">
      <c r="A3" t="s">
        <v>19</v>
      </c>
      <c r="B3" t="s">
        <v>20</v>
      </c>
      <c r="C3" t="str">
        <f>IFERROR(IF(VLOOKUP($A3,'CDS-A'!$A:$L,3,FALSE)="","",(VLOOKUP($A3,'CDS-A'!$A:$L,3,FALSE))),"")</f>
        <v>Assistant Provost for Analytics and AI</v>
      </c>
      <c r="D3" t="s">
        <v>15</v>
      </c>
      <c r="E3" t="s">
        <v>16</v>
      </c>
      <c r="F3" t="s">
        <v>17</v>
      </c>
      <c r="G3" t="s">
        <v>17</v>
      </c>
      <c r="H3" t="s">
        <v>17</v>
      </c>
      <c r="I3" t="s">
        <v>17</v>
      </c>
      <c r="J3" t="s">
        <v>17</v>
      </c>
      <c r="K3" t="s">
        <v>17</v>
      </c>
      <c r="L3" t="s">
        <v>18</v>
      </c>
    </row>
    <row r="4" spans="1:12">
      <c r="A4" t="s">
        <v>22</v>
      </c>
      <c r="B4" t="s">
        <v>23</v>
      </c>
      <c r="C4" t="str">
        <f>IFERROR(IF(VLOOKUP($A4,'CDS-A'!$A:$L,3,FALSE)="","",(VLOOKUP($A4,'CDS-A'!$A:$L,3,FALSE))),"")</f>
        <v>Analytics &amp; AI</v>
      </c>
      <c r="D4" t="s">
        <v>15</v>
      </c>
      <c r="E4" t="s">
        <v>16</v>
      </c>
      <c r="F4" t="s">
        <v>17</v>
      </c>
      <c r="G4" t="s">
        <v>17</v>
      </c>
      <c r="H4" t="s">
        <v>17</v>
      </c>
      <c r="I4" t="s">
        <v>17</v>
      </c>
      <c r="J4" t="s">
        <v>17</v>
      </c>
      <c r="K4" t="s">
        <v>17</v>
      </c>
      <c r="L4" t="s">
        <v>18</v>
      </c>
    </row>
    <row r="5" spans="1:12">
      <c r="A5" t="s">
        <v>25</v>
      </c>
      <c r="B5" t="s">
        <v>26</v>
      </c>
      <c r="C5" t="str">
        <f>IFERROR(IF(VLOOKUP($A5,'CDS-A'!$A:$L,3,FALSE)="","",(VLOOKUP($A5,'CDS-A'!$A:$L,3,FALSE))),"")</f>
        <v>Research Building XVI, Suite 3040</v>
      </c>
      <c r="D5" t="s">
        <v>15</v>
      </c>
      <c r="E5" t="s">
        <v>16</v>
      </c>
      <c r="F5" t="s">
        <v>17</v>
      </c>
      <c r="G5" t="s">
        <v>17</v>
      </c>
      <c r="H5" t="s">
        <v>17</v>
      </c>
      <c r="I5" t="s">
        <v>17</v>
      </c>
      <c r="J5" t="s">
        <v>17</v>
      </c>
      <c r="K5" t="s">
        <v>17</v>
      </c>
      <c r="L5" t="s">
        <v>18</v>
      </c>
    </row>
    <row r="6" spans="1:12">
      <c r="A6" t="s">
        <v>28</v>
      </c>
      <c r="B6" t="s">
        <v>29</v>
      </c>
      <c r="C6" t="str">
        <f>IFERROR(IF(VLOOKUP($A6,'CDS-A'!$A:$L,3,FALSE)="","",(VLOOKUP($A6,'CDS-A'!$A:$L,3,FALSE))),"")</f>
        <v>Blacksburg, VA  24061, United States</v>
      </c>
      <c r="D6" t="s">
        <v>15</v>
      </c>
      <c r="E6" t="s">
        <v>16</v>
      </c>
      <c r="F6" t="s">
        <v>17</v>
      </c>
      <c r="G6" t="s">
        <v>17</v>
      </c>
      <c r="H6" t="s">
        <v>17</v>
      </c>
      <c r="I6" t="s">
        <v>17</v>
      </c>
      <c r="J6" t="s">
        <v>17</v>
      </c>
      <c r="K6" t="s">
        <v>17</v>
      </c>
      <c r="L6" t="s">
        <v>18</v>
      </c>
    </row>
    <row r="7" spans="1:12">
      <c r="A7" t="s">
        <v>31</v>
      </c>
      <c r="B7" t="s">
        <v>32</v>
      </c>
      <c r="C7" t="str">
        <f>IFERROR(IF(VLOOKUP($A7,'CDS-A'!$A:$L,3,FALSE)="","",(VLOOKUP($A7,'CDS-A'!$A:$L,3,FALSE))),"")</f>
        <v>(540) 231-2623</v>
      </c>
      <c r="D7" t="s">
        <v>15</v>
      </c>
      <c r="E7" t="s">
        <v>16</v>
      </c>
      <c r="F7" t="s">
        <v>17</v>
      </c>
      <c r="G7" t="s">
        <v>17</v>
      </c>
      <c r="H7" t="s">
        <v>17</v>
      </c>
      <c r="I7" t="s">
        <v>17</v>
      </c>
      <c r="J7" t="s">
        <v>17</v>
      </c>
      <c r="K7" t="s">
        <v>17</v>
      </c>
      <c r="L7" t="s">
        <v>18</v>
      </c>
    </row>
    <row r="8" spans="1:12">
      <c r="A8" t="s">
        <v>34</v>
      </c>
      <c r="B8" t="s">
        <v>35</v>
      </c>
      <c r="C8" t="str">
        <f>IFERROR(IF(VLOOKUP($A8,'CDS-A'!$A:$L,3,FALSE)="","",(VLOOKUP($A8,'CDS-A'!$A:$L,3,FALSE))),"")</f>
        <v/>
      </c>
      <c r="D8" t="s">
        <v>15</v>
      </c>
      <c r="E8" t="s">
        <v>16</v>
      </c>
      <c r="F8" t="s">
        <v>17</v>
      </c>
      <c r="G8" t="s">
        <v>17</v>
      </c>
      <c r="H8" t="s">
        <v>17</v>
      </c>
      <c r="I8" t="s">
        <v>17</v>
      </c>
      <c r="J8" t="s">
        <v>17</v>
      </c>
      <c r="K8" t="s">
        <v>17</v>
      </c>
      <c r="L8" t="s">
        <v>18</v>
      </c>
    </row>
    <row r="9" spans="1:12">
      <c r="A9" t="s">
        <v>36</v>
      </c>
      <c r="B9" t="s">
        <v>37</v>
      </c>
      <c r="C9" t="str">
        <f>IFERROR(IF(VLOOKUP($A9,'CDS-A'!$A:$L,3,FALSE)="","",(VLOOKUP($A9,'CDS-A'!$A:$L,3,FALSE))),"")</f>
        <v>rlhopkins@vt.edu</v>
      </c>
      <c r="D9" t="s">
        <v>15</v>
      </c>
      <c r="E9" t="s">
        <v>16</v>
      </c>
      <c r="F9" t="s">
        <v>17</v>
      </c>
      <c r="G9" t="s">
        <v>17</v>
      </c>
      <c r="H9" t="s">
        <v>17</v>
      </c>
      <c r="I9" t="s">
        <v>17</v>
      </c>
      <c r="J9" t="s">
        <v>17</v>
      </c>
      <c r="K9" t="s">
        <v>17</v>
      </c>
      <c r="L9" t="s">
        <v>39</v>
      </c>
    </row>
    <row r="10" spans="1:12">
      <c r="A10" t="s">
        <v>40</v>
      </c>
      <c r="B10" t="s">
        <v>41</v>
      </c>
      <c r="C10" t="str">
        <f>IFERROR(IF(VLOOKUP($A10,'CDS-A'!$A:$L,3,FALSE)="","",(VLOOKUP($A10,'CDS-A'!$A:$L,3,FALSE))),"")</f>
        <v>Y</v>
      </c>
      <c r="D10" t="s">
        <v>15</v>
      </c>
      <c r="E10" t="s">
        <v>16</v>
      </c>
      <c r="F10" t="s">
        <v>17</v>
      </c>
      <c r="G10" t="s">
        <v>17</v>
      </c>
      <c r="H10" t="s">
        <v>17</v>
      </c>
      <c r="I10" t="s">
        <v>17</v>
      </c>
      <c r="J10" t="s">
        <v>17</v>
      </c>
      <c r="K10" t="s">
        <v>17</v>
      </c>
      <c r="L10" t="s">
        <v>43</v>
      </c>
    </row>
    <row r="11" spans="1:12">
      <c r="A11" t="s">
        <v>44</v>
      </c>
      <c r="B11" t="s">
        <v>45</v>
      </c>
      <c r="C11" t="str">
        <f>IFERROR(IF(VLOOKUP($A11,'CDS-A'!$A:$L,3,FALSE)="","",(VLOOKUP($A11,'CDS-A'!$A:$L,3,FALSE))),"")</f>
        <v>https://aie.vt.edu/analytics-and-ai/common-data-set.html</v>
      </c>
      <c r="D11" t="s">
        <v>15</v>
      </c>
      <c r="E11" t="s">
        <v>16</v>
      </c>
      <c r="F11" t="s">
        <v>17</v>
      </c>
      <c r="G11" t="s">
        <v>17</v>
      </c>
      <c r="H11" t="s">
        <v>17</v>
      </c>
      <c r="I11" t="s">
        <v>17</v>
      </c>
      <c r="J11" t="s">
        <v>17</v>
      </c>
      <c r="K11" t="s">
        <v>17</v>
      </c>
      <c r="L11" t="s">
        <v>47</v>
      </c>
    </row>
    <row r="12" spans="1:12">
      <c r="A12" t="s">
        <v>48</v>
      </c>
      <c r="B12" t="s">
        <v>49</v>
      </c>
      <c r="C12" t="str">
        <f>IFERROR(IF(VLOOKUP($A12,'CDS-A'!$A:$L,3,FALSE)="","",(VLOOKUP($A12,'CDS-A'!$A:$L,3,FALSE))),"")</f>
        <v/>
      </c>
      <c r="D12" t="s">
        <v>15</v>
      </c>
      <c r="E12" t="s">
        <v>16</v>
      </c>
      <c r="F12" t="s">
        <v>17</v>
      </c>
      <c r="G12" t="s">
        <v>17</v>
      </c>
      <c r="H12" t="s">
        <v>17</v>
      </c>
      <c r="I12" t="s">
        <v>17</v>
      </c>
      <c r="J12" t="s">
        <v>17</v>
      </c>
      <c r="K12" t="s">
        <v>17</v>
      </c>
      <c r="L12" t="s">
        <v>18</v>
      </c>
    </row>
    <row r="13" spans="1:12">
      <c r="A13" t="s">
        <v>50</v>
      </c>
      <c r="B13" t="s">
        <v>51</v>
      </c>
      <c r="C13" t="str">
        <f>IFERROR(IF(VLOOKUP($A13,'CDS-A'!$A:$L,3,FALSE)="","",(VLOOKUP($A13,'CDS-A'!$A:$L,3,FALSE))),"")</f>
        <v>Virginia Polytechnic Institute and State University</v>
      </c>
      <c r="D13" t="s">
        <v>15</v>
      </c>
      <c r="E13" t="s">
        <v>53</v>
      </c>
      <c r="F13" t="s">
        <v>17</v>
      </c>
      <c r="G13" t="s">
        <v>17</v>
      </c>
      <c r="H13" t="s">
        <v>17</v>
      </c>
      <c r="I13" t="s">
        <v>17</v>
      </c>
      <c r="J13" t="s">
        <v>17</v>
      </c>
      <c r="K13" t="s">
        <v>17</v>
      </c>
      <c r="L13" t="s">
        <v>18</v>
      </c>
    </row>
    <row r="14" spans="1:12">
      <c r="A14" t="s">
        <v>54</v>
      </c>
      <c r="B14" t="s">
        <v>26</v>
      </c>
      <c r="C14" t="str">
        <f>IFERROR(IF(VLOOKUP($A14,'CDS-A'!$A:$L,3,FALSE)="","",(VLOOKUP($A14,'CDS-A'!$A:$L,3,FALSE))),"")</f>
        <v>800 Drillfield Drive</v>
      </c>
      <c r="D14" t="s">
        <v>15</v>
      </c>
      <c r="E14" t="s">
        <v>53</v>
      </c>
      <c r="F14" t="s">
        <v>17</v>
      </c>
      <c r="G14" t="s">
        <v>17</v>
      </c>
      <c r="H14" t="s">
        <v>17</v>
      </c>
      <c r="I14" t="s">
        <v>17</v>
      </c>
      <c r="J14" t="s">
        <v>17</v>
      </c>
      <c r="K14" t="s">
        <v>17</v>
      </c>
      <c r="L14" t="s">
        <v>18</v>
      </c>
    </row>
    <row r="15" spans="1:12">
      <c r="A15" t="s">
        <v>56</v>
      </c>
      <c r="B15" t="s">
        <v>29</v>
      </c>
      <c r="C15" t="str">
        <f>IFERROR(IF(VLOOKUP($A15,'CDS-A'!$A:$L,3,FALSE)="","",(VLOOKUP($A15,'CDS-A'!$A:$L,3,FALSE))),"")</f>
        <v>Blacksburg, VA  24061, United States</v>
      </c>
      <c r="D15" t="s">
        <v>15</v>
      </c>
      <c r="E15" t="s">
        <v>53</v>
      </c>
      <c r="F15" t="s">
        <v>17</v>
      </c>
      <c r="G15" t="s">
        <v>17</v>
      </c>
      <c r="H15" t="s">
        <v>17</v>
      </c>
      <c r="I15" t="s">
        <v>17</v>
      </c>
      <c r="J15" t="s">
        <v>17</v>
      </c>
      <c r="K15" t="s">
        <v>17</v>
      </c>
      <c r="L15" t="s">
        <v>18</v>
      </c>
    </row>
    <row r="16" spans="1:12">
      <c r="A16" t="s">
        <v>57</v>
      </c>
      <c r="B16" t="s">
        <v>58</v>
      </c>
      <c r="C16" t="str">
        <f>IFERROR(IF(VLOOKUP($A16,'CDS-A'!$A:$L,3,FALSE)="","",(VLOOKUP($A16,'CDS-A'!$A:$L,3,FALSE))),"")</f>
        <v/>
      </c>
      <c r="D16" t="s">
        <v>15</v>
      </c>
      <c r="E16" t="s">
        <v>53</v>
      </c>
      <c r="F16" t="s">
        <v>17</v>
      </c>
      <c r="G16" t="s">
        <v>17</v>
      </c>
      <c r="H16" t="s">
        <v>17</v>
      </c>
      <c r="I16" t="s">
        <v>17</v>
      </c>
      <c r="J16" t="s">
        <v>17</v>
      </c>
      <c r="K16" t="s">
        <v>17</v>
      </c>
      <c r="L16" t="s">
        <v>18</v>
      </c>
    </row>
    <row r="17" spans="1:12">
      <c r="A17" t="s">
        <v>59</v>
      </c>
      <c r="B17" t="s">
        <v>29</v>
      </c>
      <c r="C17" t="str">
        <f>IFERROR(IF(VLOOKUP($A17,'CDS-A'!$A:$L,3,FALSE)="","",(VLOOKUP($A17,'CDS-A'!$A:$L,3,FALSE))),"")</f>
        <v/>
      </c>
      <c r="D17" t="s">
        <v>15</v>
      </c>
      <c r="E17" t="s">
        <v>53</v>
      </c>
      <c r="F17" t="s">
        <v>17</v>
      </c>
      <c r="G17" t="s">
        <v>17</v>
      </c>
      <c r="H17" t="s">
        <v>17</v>
      </c>
      <c r="I17" t="s">
        <v>17</v>
      </c>
      <c r="J17" t="s">
        <v>17</v>
      </c>
      <c r="K17" t="s">
        <v>17</v>
      </c>
      <c r="L17" t="s">
        <v>18</v>
      </c>
    </row>
    <row r="18" spans="1:12">
      <c r="A18" t="s">
        <v>60</v>
      </c>
      <c r="B18" t="s">
        <v>61</v>
      </c>
      <c r="C18" t="str">
        <f>IFERROR(IF(VLOOKUP($A18,'CDS-A'!$A:$L,3,FALSE)="","",(VLOOKUP($A18,'CDS-A'!$A:$L,3,FALSE))),"")</f>
        <v>(540) 231-6000</v>
      </c>
      <c r="D18" t="s">
        <v>15</v>
      </c>
      <c r="E18" t="s">
        <v>53</v>
      </c>
      <c r="F18" t="s">
        <v>17</v>
      </c>
      <c r="G18" t="s">
        <v>17</v>
      </c>
      <c r="H18" t="s">
        <v>17</v>
      </c>
      <c r="I18" t="s">
        <v>17</v>
      </c>
      <c r="J18" t="s">
        <v>17</v>
      </c>
      <c r="K18" t="s">
        <v>17</v>
      </c>
      <c r="L18" t="s">
        <v>18</v>
      </c>
    </row>
    <row r="19" spans="1:12">
      <c r="A19" t="s">
        <v>63</v>
      </c>
      <c r="B19" t="s">
        <v>64</v>
      </c>
      <c r="C19" t="str">
        <f>IFERROR(IF(VLOOKUP($A19,'CDS-A'!$A:$L,3,FALSE)="","",(VLOOKUP($A19,'CDS-A'!$A:$L,3,FALSE))),"")</f>
        <v>https://www.vt.edu/</v>
      </c>
      <c r="D19" t="s">
        <v>15</v>
      </c>
      <c r="E19" t="s">
        <v>53</v>
      </c>
      <c r="F19" t="s">
        <v>17</v>
      </c>
      <c r="G19" t="s">
        <v>17</v>
      </c>
      <c r="H19" t="s">
        <v>17</v>
      </c>
      <c r="I19" t="s">
        <v>17</v>
      </c>
      <c r="J19" t="s">
        <v>17</v>
      </c>
      <c r="K19" t="s">
        <v>17</v>
      </c>
      <c r="L19" t="s">
        <v>18</v>
      </c>
    </row>
    <row r="20" spans="1:12">
      <c r="A20" t="s">
        <v>66</v>
      </c>
      <c r="B20" t="s">
        <v>67</v>
      </c>
      <c r="C20" t="str">
        <f>IFERROR(IF(VLOOKUP($A20,'CDS-A'!$A:$L,3,FALSE)="","",(VLOOKUP($A20,'CDS-A'!$A:$L,3,FALSE))),"")</f>
        <v>(540) 231-6267</v>
      </c>
      <c r="D20" t="s">
        <v>15</v>
      </c>
      <c r="E20" t="s">
        <v>53</v>
      </c>
      <c r="F20" t="s">
        <v>17</v>
      </c>
      <c r="G20" t="s">
        <v>17</v>
      </c>
      <c r="H20" t="s">
        <v>17</v>
      </c>
      <c r="I20" t="s">
        <v>17</v>
      </c>
      <c r="J20" t="s">
        <v>17</v>
      </c>
      <c r="K20" t="s">
        <v>17</v>
      </c>
      <c r="L20" t="s">
        <v>18</v>
      </c>
    </row>
    <row r="21" spans="1:12">
      <c r="A21" t="s">
        <v>69</v>
      </c>
      <c r="B21" t="s">
        <v>70</v>
      </c>
      <c r="C21" t="str">
        <f>IFERROR(IF(VLOOKUP($A21,'CDS-A'!$A:$L,3,FALSE)="","",(VLOOKUP($A21,'CDS-A'!$A:$L,3,FALSE))),"")</f>
        <v/>
      </c>
      <c r="D21" t="s">
        <v>15</v>
      </c>
      <c r="E21" t="s">
        <v>53</v>
      </c>
      <c r="F21" t="s">
        <v>17</v>
      </c>
      <c r="G21" t="s">
        <v>17</v>
      </c>
      <c r="H21" t="s">
        <v>17</v>
      </c>
      <c r="I21" t="s">
        <v>17</v>
      </c>
      <c r="J21" t="s">
        <v>17</v>
      </c>
      <c r="K21" t="s">
        <v>17</v>
      </c>
      <c r="L21" t="s">
        <v>18</v>
      </c>
    </row>
    <row r="22" spans="1:12">
      <c r="A22" t="s">
        <v>71</v>
      </c>
      <c r="B22" t="s">
        <v>72</v>
      </c>
      <c r="C22" t="str">
        <f>IFERROR(IF(VLOOKUP($A22,'CDS-A'!$A:$L,3,FALSE)="","",(VLOOKUP($A22,'CDS-A'!$A:$L,3,FALSE))),"")</f>
        <v>925 Prices Fork Road</v>
      </c>
      <c r="D22" t="s">
        <v>15</v>
      </c>
      <c r="E22" t="s">
        <v>53</v>
      </c>
      <c r="F22" t="s">
        <v>17</v>
      </c>
      <c r="G22" t="s">
        <v>17</v>
      </c>
      <c r="H22" t="s">
        <v>17</v>
      </c>
      <c r="I22" t="s">
        <v>17</v>
      </c>
      <c r="J22" t="s">
        <v>17</v>
      </c>
      <c r="K22" t="s">
        <v>17</v>
      </c>
      <c r="L22" t="s">
        <v>18</v>
      </c>
    </row>
    <row r="23" spans="1:12">
      <c r="A23" t="s">
        <v>74</v>
      </c>
      <c r="B23" t="s">
        <v>29</v>
      </c>
      <c r="C23" t="str">
        <f>IFERROR(IF(VLOOKUP($A23,'CDS-A'!$A:$L,3,FALSE)="","",(VLOOKUP($A23,'CDS-A'!$A:$L,3,FALSE))),"")</f>
        <v>Blacksburg, VA  24061, United States</v>
      </c>
      <c r="D23" t="s">
        <v>15</v>
      </c>
      <c r="E23" t="s">
        <v>53</v>
      </c>
      <c r="F23" t="s">
        <v>17</v>
      </c>
      <c r="G23" t="s">
        <v>17</v>
      </c>
      <c r="H23" t="s">
        <v>17</v>
      </c>
      <c r="I23" t="s">
        <v>17</v>
      </c>
      <c r="J23" t="s">
        <v>17</v>
      </c>
      <c r="K23" t="s">
        <v>17</v>
      </c>
      <c r="L23" t="s">
        <v>18</v>
      </c>
    </row>
    <row r="24" spans="1:12">
      <c r="A24" t="s">
        <v>75</v>
      </c>
      <c r="B24" t="s">
        <v>76</v>
      </c>
      <c r="C24" t="str">
        <f>IFERROR(IF(VLOOKUP($A24,'CDS-A'!$A:$L,3,FALSE)="","",(VLOOKUP($A24,'CDS-A'!$A:$L,3,FALSE))),"")</f>
        <v>admissions@vt.edu</v>
      </c>
      <c r="D24" t="s">
        <v>15</v>
      </c>
      <c r="E24" t="s">
        <v>53</v>
      </c>
      <c r="F24" t="s">
        <v>17</v>
      </c>
      <c r="G24" t="s">
        <v>17</v>
      </c>
      <c r="H24" t="s">
        <v>17</v>
      </c>
      <c r="I24" t="s">
        <v>17</v>
      </c>
      <c r="J24" t="s">
        <v>17</v>
      </c>
      <c r="K24" t="s">
        <v>17</v>
      </c>
      <c r="L24" t="s">
        <v>39</v>
      </c>
    </row>
    <row r="25" spans="1:12">
      <c r="A25" t="s">
        <v>78</v>
      </c>
      <c r="B25" t="s">
        <v>79</v>
      </c>
      <c r="C25" t="str">
        <f>IFERROR(IF(VLOOKUP($A25,'CDS-A'!$A:$L,3,FALSE)="","",(VLOOKUP($A25,'CDS-A'!$A:$L,3,FALSE))),"")</f>
        <v>https://www.vt.edu/apply.html</v>
      </c>
      <c r="D25" t="s">
        <v>15</v>
      </c>
      <c r="E25" t="s">
        <v>53</v>
      </c>
      <c r="F25" t="s">
        <v>17</v>
      </c>
      <c r="G25" t="s">
        <v>17</v>
      </c>
      <c r="H25" t="s">
        <v>17</v>
      </c>
      <c r="I25" t="s">
        <v>17</v>
      </c>
      <c r="J25" t="s">
        <v>17</v>
      </c>
      <c r="K25" t="s">
        <v>17</v>
      </c>
      <c r="L25" t="s">
        <v>47</v>
      </c>
    </row>
    <row r="26" spans="1:12">
      <c r="A26" t="s">
        <v>81</v>
      </c>
      <c r="B26" t="s">
        <v>82</v>
      </c>
      <c r="C26" t="str">
        <f>IFERROR(IF(VLOOKUP($A26,'CDS-A'!$A:$L,3,FALSE)="","",(VLOOKUP($A26,'CDS-A'!$A:$L,3,FALSE))),"")</f>
        <v/>
      </c>
      <c r="D26" t="s">
        <v>15</v>
      </c>
      <c r="E26" t="s">
        <v>53</v>
      </c>
      <c r="F26" t="s">
        <v>17</v>
      </c>
      <c r="G26" t="s">
        <v>17</v>
      </c>
      <c r="H26" t="s">
        <v>17</v>
      </c>
      <c r="I26" t="s">
        <v>17</v>
      </c>
      <c r="J26" t="s">
        <v>17</v>
      </c>
      <c r="K26" t="s">
        <v>17</v>
      </c>
      <c r="L26" t="s">
        <v>18</v>
      </c>
    </row>
    <row r="27" spans="1:12">
      <c r="A27" t="s">
        <v>83</v>
      </c>
      <c r="B27" t="s">
        <v>84</v>
      </c>
      <c r="C27" t="str">
        <f>IFERROR(IF(VLOOKUP($A27,'CDS-A'!$A:$L,3,FALSE)="","",(VLOOKUP($A27,'CDS-A'!$A:$L,3,FALSE))),"")</f>
        <v>X</v>
      </c>
      <c r="D27" t="s">
        <v>15</v>
      </c>
      <c r="E27" t="s">
        <v>86</v>
      </c>
      <c r="F27" t="s">
        <v>17</v>
      </c>
      <c r="G27" t="s">
        <v>17</v>
      </c>
      <c r="H27" t="s">
        <v>17</v>
      </c>
      <c r="I27" t="s">
        <v>17</v>
      </c>
      <c r="J27" t="s">
        <v>17</v>
      </c>
      <c r="K27" t="s">
        <v>17</v>
      </c>
      <c r="L27" t="s">
        <v>87</v>
      </c>
    </row>
    <row r="28" spans="1:12">
      <c r="A28" t="s">
        <v>88</v>
      </c>
      <c r="B28" t="s">
        <v>89</v>
      </c>
      <c r="C28" t="str">
        <f>IFERROR(IF(VLOOKUP($A28,'CDS-A'!$A:$L,3,FALSE)="","",(VLOOKUP($A28,'CDS-A'!$A:$L,3,FALSE))),"")</f>
        <v/>
      </c>
      <c r="D28" t="s">
        <v>15</v>
      </c>
      <c r="E28" t="s">
        <v>86</v>
      </c>
      <c r="F28" t="s">
        <v>17</v>
      </c>
      <c r="G28" t="s">
        <v>17</v>
      </c>
      <c r="H28" t="s">
        <v>17</v>
      </c>
      <c r="I28" t="s">
        <v>17</v>
      </c>
      <c r="J28" t="s">
        <v>17</v>
      </c>
      <c r="K28" t="s">
        <v>17</v>
      </c>
      <c r="L28" t="s">
        <v>87</v>
      </c>
    </row>
    <row r="29" spans="1:12">
      <c r="A29" t="s">
        <v>90</v>
      </c>
      <c r="B29" t="s">
        <v>91</v>
      </c>
      <c r="C29" t="str">
        <f>IFERROR(IF(VLOOKUP($A29,'CDS-A'!$A:$L,3,FALSE)="","",(VLOOKUP($A29,'CDS-A'!$A:$L,3,FALSE))),"")</f>
        <v/>
      </c>
      <c r="D29" t="s">
        <v>15</v>
      </c>
      <c r="E29" t="s">
        <v>86</v>
      </c>
      <c r="F29" t="s">
        <v>17</v>
      </c>
      <c r="G29" t="s">
        <v>17</v>
      </c>
      <c r="H29" t="s">
        <v>17</v>
      </c>
      <c r="I29" t="s">
        <v>17</v>
      </c>
      <c r="J29" t="s">
        <v>17</v>
      </c>
      <c r="K29" t="s">
        <v>17</v>
      </c>
      <c r="L29" t="s">
        <v>87</v>
      </c>
    </row>
    <row r="30" spans="1:12">
      <c r="A30" t="s">
        <v>92</v>
      </c>
      <c r="B30" t="s">
        <v>93</v>
      </c>
      <c r="C30" t="str">
        <f>IFERROR(IF(VLOOKUP($A30,'CDS-A'!$A:$L,3,FALSE)="","",(VLOOKUP($A30,'CDS-A'!$A:$L,3,FALSE))),"")</f>
        <v>X</v>
      </c>
      <c r="D30" t="s">
        <v>15</v>
      </c>
      <c r="E30" t="s">
        <v>94</v>
      </c>
      <c r="F30" t="s">
        <v>17</v>
      </c>
      <c r="G30" t="s">
        <v>17</v>
      </c>
      <c r="H30" t="s">
        <v>17</v>
      </c>
      <c r="I30" t="s">
        <v>17</v>
      </c>
      <c r="J30" t="s">
        <v>17</v>
      </c>
      <c r="K30" t="s">
        <v>17</v>
      </c>
      <c r="L30" t="s">
        <v>87</v>
      </c>
    </row>
    <row r="31" spans="1:12">
      <c r="A31" t="s">
        <v>95</v>
      </c>
      <c r="B31" t="s">
        <v>96</v>
      </c>
      <c r="C31" t="str">
        <f>IFERROR(IF(VLOOKUP($A31,'CDS-A'!$A:$L,3,FALSE)="","",(VLOOKUP($A31,'CDS-A'!$A:$L,3,FALSE))),"")</f>
        <v/>
      </c>
      <c r="D31" t="s">
        <v>15</v>
      </c>
      <c r="E31" t="s">
        <v>94</v>
      </c>
      <c r="F31" t="s">
        <v>17</v>
      </c>
      <c r="G31" t="s">
        <v>17</v>
      </c>
      <c r="H31" t="s">
        <v>17</v>
      </c>
      <c r="I31" t="s">
        <v>17</v>
      </c>
      <c r="J31" t="s">
        <v>17</v>
      </c>
      <c r="K31" t="s">
        <v>17</v>
      </c>
      <c r="L31" t="s">
        <v>87</v>
      </c>
    </row>
    <row r="32" spans="1:12">
      <c r="A32" t="s">
        <v>97</v>
      </c>
      <c r="B32" t="s">
        <v>98</v>
      </c>
      <c r="C32" t="str">
        <f>IFERROR(IF(VLOOKUP($A32,'CDS-A'!$A:$L,3,FALSE)="","",(VLOOKUP($A32,'CDS-A'!$A:$L,3,FALSE))),"")</f>
        <v/>
      </c>
      <c r="D32" t="s">
        <v>15</v>
      </c>
      <c r="E32" t="s">
        <v>94</v>
      </c>
      <c r="F32" t="s">
        <v>17</v>
      </c>
      <c r="G32" t="s">
        <v>17</v>
      </c>
      <c r="H32" t="s">
        <v>17</v>
      </c>
      <c r="I32" t="s">
        <v>17</v>
      </c>
      <c r="J32" t="s">
        <v>17</v>
      </c>
      <c r="K32" t="s">
        <v>17</v>
      </c>
      <c r="L32" t="s">
        <v>87</v>
      </c>
    </row>
    <row r="33" spans="1:12">
      <c r="A33" t="s">
        <v>99</v>
      </c>
      <c r="B33" t="s">
        <v>100</v>
      </c>
      <c r="C33" t="str">
        <f>IFERROR(IF(VLOOKUP($A33,'CDS-A'!$A:$L,3,FALSE)="","",(VLOOKUP($A33,'CDS-A'!$A:$L,3,FALSE))),"")</f>
        <v>X</v>
      </c>
      <c r="D33" t="s">
        <v>15</v>
      </c>
      <c r="E33" t="s">
        <v>101</v>
      </c>
      <c r="F33" t="s">
        <v>17</v>
      </c>
      <c r="G33" t="s">
        <v>17</v>
      </c>
      <c r="H33" t="s">
        <v>17</v>
      </c>
      <c r="I33" t="s">
        <v>17</v>
      </c>
      <c r="J33" t="s">
        <v>17</v>
      </c>
      <c r="K33" t="s">
        <v>17</v>
      </c>
      <c r="L33" t="s">
        <v>87</v>
      </c>
    </row>
    <row r="34" spans="1:12">
      <c r="A34" t="s">
        <v>102</v>
      </c>
      <c r="B34" t="s">
        <v>103</v>
      </c>
      <c r="C34" t="str">
        <f>IFERROR(IF(VLOOKUP($A34,'CDS-A'!$A:$L,3,FALSE)="","",(VLOOKUP($A34,'CDS-A'!$A:$L,3,FALSE))),"")</f>
        <v/>
      </c>
      <c r="D34" t="s">
        <v>15</v>
      </c>
      <c r="E34" t="s">
        <v>101</v>
      </c>
      <c r="F34" t="s">
        <v>17</v>
      </c>
      <c r="G34" t="s">
        <v>17</v>
      </c>
      <c r="H34" t="s">
        <v>17</v>
      </c>
      <c r="I34" t="s">
        <v>17</v>
      </c>
      <c r="J34" t="s">
        <v>17</v>
      </c>
      <c r="K34" t="s">
        <v>17</v>
      </c>
      <c r="L34" t="s">
        <v>87</v>
      </c>
    </row>
    <row r="35" spans="1:12">
      <c r="A35" t="s">
        <v>104</v>
      </c>
      <c r="B35" t="s">
        <v>105</v>
      </c>
      <c r="C35" t="str">
        <f>IFERROR(IF(VLOOKUP($A35,'CDS-A'!$A:$L,3,FALSE)="","",(VLOOKUP($A35,'CDS-A'!$A:$L,3,FALSE))),"")</f>
        <v/>
      </c>
      <c r="D35" t="s">
        <v>15</v>
      </c>
      <c r="E35" t="s">
        <v>101</v>
      </c>
      <c r="F35" t="s">
        <v>17</v>
      </c>
      <c r="G35" t="s">
        <v>17</v>
      </c>
      <c r="H35" t="s">
        <v>17</v>
      </c>
      <c r="I35" t="s">
        <v>17</v>
      </c>
      <c r="J35" t="s">
        <v>17</v>
      </c>
      <c r="K35" t="s">
        <v>17</v>
      </c>
      <c r="L35" t="s">
        <v>87</v>
      </c>
    </row>
    <row r="36" spans="1:12">
      <c r="A36" t="s">
        <v>106</v>
      </c>
      <c r="B36" t="s">
        <v>107</v>
      </c>
      <c r="C36" t="str">
        <f>IFERROR(IF(VLOOKUP($A36,'CDS-A'!$A:$L,3,FALSE)="","",(VLOOKUP($A36,'CDS-A'!$A:$L,3,FALSE))),"")</f>
        <v/>
      </c>
      <c r="D36" t="s">
        <v>15</v>
      </c>
      <c r="E36" t="s">
        <v>101</v>
      </c>
      <c r="F36" t="s">
        <v>17</v>
      </c>
      <c r="G36" t="s">
        <v>17</v>
      </c>
      <c r="H36" t="s">
        <v>17</v>
      </c>
      <c r="I36" t="s">
        <v>17</v>
      </c>
      <c r="J36" t="s">
        <v>17</v>
      </c>
      <c r="K36" t="s">
        <v>17</v>
      </c>
      <c r="L36" t="s">
        <v>87</v>
      </c>
    </row>
    <row r="37" spans="1:12">
      <c r="A37" t="s">
        <v>108</v>
      </c>
      <c r="B37" t="s">
        <v>109</v>
      </c>
      <c r="C37" t="str">
        <f>IFERROR(IF(VLOOKUP($A37,'CDS-A'!$A:$L,3,FALSE)="","",(VLOOKUP($A37,'CDS-A'!$A:$L,3,FALSE))),"")</f>
        <v/>
      </c>
      <c r="D37" t="s">
        <v>15</v>
      </c>
      <c r="E37" t="s">
        <v>101</v>
      </c>
      <c r="F37" t="s">
        <v>17</v>
      </c>
      <c r="G37" t="s">
        <v>17</v>
      </c>
      <c r="H37" t="s">
        <v>17</v>
      </c>
      <c r="I37" t="s">
        <v>17</v>
      </c>
      <c r="J37" t="s">
        <v>17</v>
      </c>
      <c r="K37" t="s">
        <v>17</v>
      </c>
      <c r="L37" t="s">
        <v>87</v>
      </c>
    </row>
    <row r="38" spans="1:12">
      <c r="A38" t="s">
        <v>110</v>
      </c>
      <c r="B38" t="s">
        <v>111</v>
      </c>
      <c r="C38" t="str">
        <f>IFERROR(IF(VLOOKUP($A38,'CDS-A'!$A:$L,3,FALSE)="","",(VLOOKUP($A38,'CDS-A'!$A:$L,3,FALSE))),"")</f>
        <v/>
      </c>
      <c r="D38" t="s">
        <v>15</v>
      </c>
      <c r="E38" t="s">
        <v>101</v>
      </c>
      <c r="F38" t="s">
        <v>17</v>
      </c>
      <c r="G38" t="s">
        <v>17</v>
      </c>
      <c r="H38" t="s">
        <v>17</v>
      </c>
      <c r="I38" t="s">
        <v>17</v>
      </c>
      <c r="J38" t="s">
        <v>17</v>
      </c>
      <c r="K38" t="s">
        <v>17</v>
      </c>
      <c r="L38" t="s">
        <v>18</v>
      </c>
    </row>
    <row r="39" spans="1:12">
      <c r="A39" t="s">
        <v>112</v>
      </c>
      <c r="B39" t="s">
        <v>113</v>
      </c>
      <c r="C39" t="str">
        <f>IFERROR(IF(VLOOKUP($A39,'CDS-A'!$A:$L,3,FALSE)="","",(VLOOKUP($A39,'CDS-A'!$A:$L,3,FALSE))),"")</f>
        <v/>
      </c>
      <c r="D39" t="s">
        <v>15</v>
      </c>
      <c r="E39" t="s">
        <v>101</v>
      </c>
      <c r="F39" t="s">
        <v>17</v>
      </c>
      <c r="G39" t="s">
        <v>17</v>
      </c>
      <c r="H39" t="s">
        <v>17</v>
      </c>
      <c r="I39" t="s">
        <v>17</v>
      </c>
      <c r="J39" t="s">
        <v>17</v>
      </c>
      <c r="K39" t="s">
        <v>17</v>
      </c>
      <c r="L39" t="s">
        <v>18</v>
      </c>
    </row>
    <row r="40" spans="1:12">
      <c r="A40" t="s">
        <v>114</v>
      </c>
      <c r="B40" t="s">
        <v>115</v>
      </c>
      <c r="C40" t="str">
        <f>IFERROR(IF(VLOOKUP($A40,'CDS-A'!$A:$L,3,FALSE)="","",(VLOOKUP($A40,'CDS-A'!$A:$L,3,FALSE))),"")</f>
        <v/>
      </c>
      <c r="D40" t="s">
        <v>15</v>
      </c>
      <c r="E40" t="s">
        <v>116</v>
      </c>
      <c r="F40" t="s">
        <v>17</v>
      </c>
      <c r="G40" t="s">
        <v>17</v>
      </c>
      <c r="H40" t="s">
        <v>17</v>
      </c>
      <c r="I40" t="s">
        <v>17</v>
      </c>
      <c r="J40" t="s">
        <v>17</v>
      </c>
      <c r="K40" t="s">
        <v>17</v>
      </c>
      <c r="L40" t="s">
        <v>87</v>
      </c>
    </row>
    <row r="41" spans="1:12">
      <c r="A41" t="s">
        <v>117</v>
      </c>
      <c r="B41" t="s">
        <v>118</v>
      </c>
      <c r="C41" t="str">
        <f>IFERROR(IF(VLOOKUP($A41,'CDS-A'!$A:$L,3,FALSE)="","",(VLOOKUP($A41,'CDS-A'!$A:$L,3,FALSE))),"")</f>
        <v/>
      </c>
      <c r="D41" t="s">
        <v>15</v>
      </c>
      <c r="E41" t="s">
        <v>116</v>
      </c>
      <c r="F41" t="s">
        <v>17</v>
      </c>
      <c r="G41" t="s">
        <v>17</v>
      </c>
      <c r="H41" t="s">
        <v>17</v>
      </c>
      <c r="I41" t="s">
        <v>17</v>
      </c>
      <c r="J41" t="s">
        <v>17</v>
      </c>
      <c r="K41" t="s">
        <v>17</v>
      </c>
      <c r="L41" t="s">
        <v>87</v>
      </c>
    </row>
    <row r="42" spans="1:12">
      <c r="A42" t="s">
        <v>119</v>
      </c>
      <c r="B42" t="s">
        <v>120</v>
      </c>
      <c r="C42" t="str">
        <f>IFERROR(IF(VLOOKUP($A42,'CDS-A'!$A:$L,3,FALSE)="","",(VLOOKUP($A42,'CDS-A'!$A:$L,3,FALSE))),"")</f>
        <v>X</v>
      </c>
      <c r="D42" t="s">
        <v>15</v>
      </c>
      <c r="E42" t="s">
        <v>116</v>
      </c>
      <c r="F42" t="s">
        <v>17</v>
      </c>
      <c r="G42" t="s">
        <v>17</v>
      </c>
      <c r="H42" t="s">
        <v>17</v>
      </c>
      <c r="I42" t="s">
        <v>17</v>
      </c>
      <c r="J42" t="s">
        <v>17</v>
      </c>
      <c r="K42" t="s">
        <v>17</v>
      </c>
      <c r="L42" t="s">
        <v>87</v>
      </c>
    </row>
    <row r="43" spans="1:12">
      <c r="A43" t="s">
        <v>121</v>
      </c>
      <c r="B43" t="s">
        <v>122</v>
      </c>
      <c r="C43" t="str">
        <f>IFERROR(IF(VLOOKUP($A43,'CDS-A'!$A:$L,3,FALSE)="","",(VLOOKUP($A43,'CDS-A'!$A:$L,3,FALSE))),"")</f>
        <v/>
      </c>
      <c r="D43" t="s">
        <v>15</v>
      </c>
      <c r="E43" t="s">
        <v>116</v>
      </c>
      <c r="F43" t="s">
        <v>17</v>
      </c>
      <c r="G43" t="s">
        <v>17</v>
      </c>
      <c r="H43" t="s">
        <v>17</v>
      </c>
      <c r="I43" t="s">
        <v>17</v>
      </c>
      <c r="J43" t="s">
        <v>17</v>
      </c>
      <c r="K43" t="s">
        <v>17</v>
      </c>
      <c r="L43" t="s">
        <v>87</v>
      </c>
    </row>
    <row r="44" spans="1:12">
      <c r="A44" t="s">
        <v>123</v>
      </c>
      <c r="B44" t="s">
        <v>124</v>
      </c>
      <c r="C44" t="str">
        <f>IFERROR(IF(VLOOKUP($A44,'CDS-A'!$A:$L,3,FALSE)="","",(VLOOKUP($A44,'CDS-A'!$A:$L,3,FALSE))),"")</f>
        <v/>
      </c>
      <c r="D44" t="s">
        <v>15</v>
      </c>
      <c r="E44" t="s">
        <v>116</v>
      </c>
      <c r="F44" t="s">
        <v>17</v>
      </c>
      <c r="G44" t="s">
        <v>17</v>
      </c>
      <c r="H44" t="s">
        <v>17</v>
      </c>
      <c r="I44" t="s">
        <v>17</v>
      </c>
      <c r="J44" t="s">
        <v>17</v>
      </c>
      <c r="K44" t="s">
        <v>17</v>
      </c>
      <c r="L44" t="s">
        <v>87</v>
      </c>
    </row>
    <row r="45" spans="1:12">
      <c r="A45" t="s">
        <v>125</v>
      </c>
      <c r="B45" t="s">
        <v>126</v>
      </c>
      <c r="C45" t="str">
        <f>IFERROR(IF(VLOOKUP($A45,'CDS-A'!$A:$L,3,FALSE)="","",(VLOOKUP($A45,'CDS-A'!$A:$L,3,FALSE))),"")</f>
        <v>X</v>
      </c>
      <c r="D45" t="s">
        <v>15</v>
      </c>
      <c r="E45" t="s">
        <v>116</v>
      </c>
      <c r="F45" t="s">
        <v>17</v>
      </c>
      <c r="G45" t="s">
        <v>17</v>
      </c>
      <c r="H45" t="s">
        <v>17</v>
      </c>
      <c r="I45" t="s">
        <v>17</v>
      </c>
      <c r="J45" t="s">
        <v>17</v>
      </c>
      <c r="K45" t="s">
        <v>17</v>
      </c>
      <c r="L45" t="s">
        <v>87</v>
      </c>
    </row>
    <row r="46" spans="1:12">
      <c r="A46" t="s">
        <v>127</v>
      </c>
      <c r="B46" t="s">
        <v>128</v>
      </c>
      <c r="C46" t="str">
        <f>IFERROR(IF(VLOOKUP($A46,'CDS-A'!$A:$L,3,FALSE)="","",(VLOOKUP($A46,'CDS-A'!$A:$L,3,FALSE))),"")</f>
        <v/>
      </c>
      <c r="D46" t="s">
        <v>15</v>
      </c>
      <c r="E46" t="s">
        <v>116</v>
      </c>
      <c r="F46" t="s">
        <v>17</v>
      </c>
      <c r="G46" t="s">
        <v>17</v>
      </c>
      <c r="H46" t="s">
        <v>17</v>
      </c>
      <c r="I46" t="s">
        <v>17</v>
      </c>
      <c r="J46" t="s">
        <v>17</v>
      </c>
      <c r="K46" t="s">
        <v>17</v>
      </c>
      <c r="L46" t="s">
        <v>87</v>
      </c>
    </row>
    <row r="47" spans="1:12">
      <c r="A47" t="s">
        <v>129</v>
      </c>
      <c r="B47" t="s">
        <v>130</v>
      </c>
      <c r="C47" t="str">
        <f>IFERROR(IF(VLOOKUP($A47,'CDS-A'!$A:$L,3,FALSE)="","",(VLOOKUP($A47,'CDS-A'!$A:$L,3,FALSE))),"")</f>
        <v>X</v>
      </c>
      <c r="D47" t="s">
        <v>15</v>
      </c>
      <c r="E47" t="s">
        <v>116</v>
      </c>
      <c r="F47" t="s">
        <v>17</v>
      </c>
      <c r="G47" t="s">
        <v>17</v>
      </c>
      <c r="H47" t="s">
        <v>17</v>
      </c>
      <c r="I47" t="s">
        <v>17</v>
      </c>
      <c r="J47" t="s">
        <v>17</v>
      </c>
      <c r="K47" t="s">
        <v>17</v>
      </c>
      <c r="L47" t="s">
        <v>87</v>
      </c>
    </row>
    <row r="48" spans="1:12">
      <c r="A48" t="s">
        <v>131</v>
      </c>
      <c r="B48" t="s">
        <v>132</v>
      </c>
      <c r="C48" t="str">
        <f>IFERROR(IF(VLOOKUP($A48,'CDS-A'!$A:$L,3,FALSE)="","",(VLOOKUP($A48,'CDS-A'!$A:$L,3,FALSE))),"")</f>
        <v>X</v>
      </c>
      <c r="D48" t="s">
        <v>15</v>
      </c>
      <c r="E48" t="s">
        <v>116</v>
      </c>
      <c r="F48" t="s">
        <v>17</v>
      </c>
      <c r="G48" t="s">
        <v>17</v>
      </c>
      <c r="H48" t="s">
        <v>17</v>
      </c>
      <c r="I48" t="s">
        <v>17</v>
      </c>
      <c r="J48" t="s">
        <v>17</v>
      </c>
      <c r="K48" t="s">
        <v>17</v>
      </c>
      <c r="L48" t="s">
        <v>87</v>
      </c>
    </row>
    <row r="49" spans="1:12">
      <c r="A49" t="s">
        <v>133</v>
      </c>
      <c r="B49" t="s">
        <v>134</v>
      </c>
      <c r="C49" t="str">
        <f>IFERROR(IF(VLOOKUP($A49,'CDS-A'!$A:$L,3,FALSE)="","",(VLOOKUP($A49,'CDS-A'!$A:$L,3,FALSE))),"")</f>
        <v>X</v>
      </c>
      <c r="D49" t="s">
        <v>15</v>
      </c>
      <c r="E49" t="s">
        <v>116</v>
      </c>
      <c r="F49" t="s">
        <v>17</v>
      </c>
      <c r="G49" t="s">
        <v>17</v>
      </c>
      <c r="H49" t="s">
        <v>17</v>
      </c>
      <c r="I49" t="s">
        <v>17</v>
      </c>
      <c r="J49" t="s">
        <v>17</v>
      </c>
      <c r="K49" t="s">
        <v>17</v>
      </c>
      <c r="L49" t="s">
        <v>87</v>
      </c>
    </row>
    <row r="50" spans="1:12">
      <c r="A50" t="s">
        <v>135</v>
      </c>
      <c r="B50" t="s">
        <v>136</v>
      </c>
      <c r="C50" t="str">
        <f>IFERROR(IF(VLOOKUP($A50,'CDS-A'!$A:$L,3,FALSE)="","",(VLOOKUP($A50,'CDS-A'!$A:$L,3,FALSE))),"")</f>
        <v>X</v>
      </c>
      <c r="D50" t="s">
        <v>15</v>
      </c>
      <c r="E50" t="s">
        <v>116</v>
      </c>
      <c r="F50" t="s">
        <v>17</v>
      </c>
      <c r="G50" t="s">
        <v>17</v>
      </c>
      <c r="H50" t="s">
        <v>17</v>
      </c>
      <c r="I50" t="s">
        <v>17</v>
      </c>
      <c r="J50" t="s">
        <v>17</v>
      </c>
      <c r="K50" t="s">
        <v>17</v>
      </c>
      <c r="L50" t="s">
        <v>87</v>
      </c>
    </row>
    <row r="51" spans="1:12">
      <c r="A51" t="s">
        <v>137</v>
      </c>
      <c r="B51" t="s">
        <v>138</v>
      </c>
      <c r="C51" t="str">
        <f>IFERROR(IF(VLOOKUP($A51,'CDS-A'!$A:$L,3,FALSE)="","",(VLOOKUP($A51,'CDS-A'!$A:$L,3,FALSE))),"")</f>
        <v/>
      </c>
      <c r="D51" t="s">
        <v>15</v>
      </c>
      <c r="E51" t="s">
        <v>116</v>
      </c>
      <c r="F51" t="s">
        <v>17</v>
      </c>
      <c r="G51" t="s">
        <v>17</v>
      </c>
      <c r="H51" t="s">
        <v>17</v>
      </c>
      <c r="I51" t="s">
        <v>17</v>
      </c>
      <c r="J51" t="s">
        <v>17</v>
      </c>
      <c r="K51" t="s">
        <v>17</v>
      </c>
      <c r="L51" t="s">
        <v>87</v>
      </c>
    </row>
    <row r="52" spans="1:12">
      <c r="A52" t="s">
        <v>139</v>
      </c>
      <c r="B52" t="s">
        <v>140</v>
      </c>
      <c r="C52" t="str">
        <f>IFERROR(IF(VLOOKUP($A52,'CDS-A'!$A:$L,3,FALSE)="","",(VLOOKUP($A52,'CDS-A'!$A:$L,3,FALSE))),"")</f>
        <v>https://www.inclusive.vt.edu/</v>
      </c>
      <c r="D52" t="s">
        <v>15</v>
      </c>
      <c r="E52" t="s">
        <v>142</v>
      </c>
      <c r="F52" t="s">
        <v>17</v>
      </c>
      <c r="G52" t="s">
        <v>17</v>
      </c>
      <c r="H52" t="s">
        <v>17</v>
      </c>
      <c r="I52" t="s">
        <v>17</v>
      </c>
      <c r="J52" t="s">
        <v>17</v>
      </c>
      <c r="K52" t="s">
        <v>17</v>
      </c>
      <c r="L52" t="s">
        <v>47</v>
      </c>
    </row>
    <row r="53" spans="1:12">
      <c r="A53" t="s">
        <v>143</v>
      </c>
      <c r="B53" t="s">
        <v>144</v>
      </c>
      <c r="C53">
        <f>IFERROR(IF(VLOOKUP($A53,'CDS-B'!$A:$L,3,FALSE)="","",(VLOOKUP($A53,'CDS-B'!$A:$L,3,FALSE))),"")</f>
        <v>3962</v>
      </c>
      <c r="D53" t="s">
        <v>145</v>
      </c>
      <c r="E53" t="s">
        <v>146</v>
      </c>
      <c r="F53" t="s">
        <v>147</v>
      </c>
      <c r="G53" t="s">
        <v>148</v>
      </c>
      <c r="H53" t="s">
        <v>149</v>
      </c>
      <c r="I53" t="s">
        <v>17</v>
      </c>
      <c r="J53" t="s">
        <v>150</v>
      </c>
      <c r="K53" t="s">
        <v>151</v>
      </c>
      <c r="L53" t="s">
        <v>152</v>
      </c>
    </row>
    <row r="54" spans="1:12">
      <c r="A54" t="s">
        <v>153</v>
      </c>
      <c r="B54" t="s">
        <v>154</v>
      </c>
      <c r="C54">
        <f>IFERROR(IF(VLOOKUP($A54,'CDS-B'!$A:$L,3,FALSE)="","",(VLOOKUP($A54,'CDS-B'!$A:$L,3,FALSE))),"")</f>
        <v>3291</v>
      </c>
      <c r="D54" t="s">
        <v>145</v>
      </c>
      <c r="E54" t="s">
        <v>146</v>
      </c>
      <c r="F54" t="s">
        <v>147</v>
      </c>
      <c r="G54" t="s">
        <v>148</v>
      </c>
      <c r="H54" t="s">
        <v>149</v>
      </c>
      <c r="I54" t="s">
        <v>17</v>
      </c>
      <c r="J54" t="s">
        <v>150</v>
      </c>
      <c r="K54" t="s">
        <v>155</v>
      </c>
      <c r="L54" t="s">
        <v>152</v>
      </c>
    </row>
    <row r="55" spans="1:12">
      <c r="A55" t="s">
        <v>156</v>
      </c>
      <c r="B55" t="s">
        <v>157</v>
      </c>
      <c r="C55">
        <f>IFERROR(IF(VLOOKUP($A55,'CDS-B'!$A:$L,3,FALSE)="","",(VLOOKUP($A55,'CDS-B'!$A:$L,3,FALSE))),"")</f>
        <v>0</v>
      </c>
      <c r="D55" t="s">
        <v>145</v>
      </c>
      <c r="E55" t="s">
        <v>146</v>
      </c>
      <c r="F55" t="s">
        <v>147</v>
      </c>
      <c r="G55" t="s">
        <v>148</v>
      </c>
      <c r="H55" t="s">
        <v>149</v>
      </c>
      <c r="I55" t="s">
        <v>17</v>
      </c>
      <c r="J55" t="s">
        <v>150</v>
      </c>
      <c r="K55" t="s">
        <v>158</v>
      </c>
      <c r="L55" t="s">
        <v>152</v>
      </c>
    </row>
    <row r="56" spans="1:12">
      <c r="A56" t="s">
        <v>159</v>
      </c>
      <c r="B56" t="s">
        <v>160</v>
      </c>
      <c r="C56">
        <f>IFERROR(IF(VLOOKUP($A56,'CDS-B'!$A:$L,3,FALSE)="","",(VLOOKUP($A56,'CDS-B'!$A:$L,3,FALSE))),"")</f>
        <v>28</v>
      </c>
      <c r="D56" t="s">
        <v>145</v>
      </c>
      <c r="E56" t="s">
        <v>146</v>
      </c>
      <c r="F56" t="s">
        <v>147</v>
      </c>
      <c r="G56" t="s">
        <v>148</v>
      </c>
      <c r="H56" t="s">
        <v>149</v>
      </c>
      <c r="I56" t="s">
        <v>17</v>
      </c>
      <c r="J56" t="s">
        <v>150</v>
      </c>
      <c r="K56" t="s">
        <v>161</v>
      </c>
      <c r="L56" t="s">
        <v>152</v>
      </c>
    </row>
    <row r="57" spans="1:12">
      <c r="A57" t="s">
        <v>162</v>
      </c>
      <c r="B57" t="s">
        <v>163</v>
      </c>
      <c r="C57">
        <f>IFERROR(IF(VLOOKUP($A57,'CDS-B'!$A:$L,3,FALSE)="","",(VLOOKUP($A57,'CDS-B'!$A:$L,3,FALSE))),"")</f>
        <v>637</v>
      </c>
      <c r="D57" t="s">
        <v>145</v>
      </c>
      <c r="E57" t="s">
        <v>146</v>
      </c>
      <c r="F57" t="s">
        <v>147</v>
      </c>
      <c r="G57" t="s">
        <v>148</v>
      </c>
      <c r="H57" t="s">
        <v>164</v>
      </c>
      <c r="I57" t="s">
        <v>17</v>
      </c>
      <c r="J57" t="s">
        <v>150</v>
      </c>
      <c r="K57" t="s">
        <v>151</v>
      </c>
      <c r="L57" t="s">
        <v>152</v>
      </c>
    </row>
    <row r="58" spans="1:12">
      <c r="A58" t="s">
        <v>165</v>
      </c>
      <c r="B58" t="s">
        <v>166</v>
      </c>
      <c r="C58">
        <f>IFERROR(IF(VLOOKUP($A58,'CDS-B'!$A:$L,3,FALSE)="","",(VLOOKUP($A58,'CDS-B'!$A:$L,3,FALSE))),"")</f>
        <v>412</v>
      </c>
      <c r="D58" t="s">
        <v>145</v>
      </c>
      <c r="E58" t="s">
        <v>146</v>
      </c>
      <c r="F58" t="s">
        <v>147</v>
      </c>
      <c r="G58" t="s">
        <v>148</v>
      </c>
      <c r="H58" t="s">
        <v>164</v>
      </c>
      <c r="I58" t="s">
        <v>17</v>
      </c>
      <c r="J58" t="s">
        <v>150</v>
      </c>
      <c r="K58" t="s">
        <v>155</v>
      </c>
      <c r="L58" t="s">
        <v>152</v>
      </c>
    </row>
    <row r="59" spans="1:12">
      <c r="A59" t="s">
        <v>167</v>
      </c>
      <c r="B59" t="s">
        <v>168</v>
      </c>
      <c r="C59">
        <f>IFERROR(IF(VLOOKUP($A59,'CDS-B'!$A:$L,3,FALSE)="","",(VLOOKUP($A59,'CDS-B'!$A:$L,3,FALSE))),"")</f>
        <v>0</v>
      </c>
      <c r="D59" t="s">
        <v>145</v>
      </c>
      <c r="E59" t="s">
        <v>146</v>
      </c>
      <c r="F59" t="s">
        <v>147</v>
      </c>
      <c r="G59" t="s">
        <v>148</v>
      </c>
      <c r="H59" t="s">
        <v>164</v>
      </c>
      <c r="I59" t="s">
        <v>17</v>
      </c>
      <c r="J59" t="s">
        <v>150</v>
      </c>
      <c r="K59" t="s">
        <v>158</v>
      </c>
      <c r="L59" t="s">
        <v>152</v>
      </c>
    </row>
    <row r="60" spans="1:12">
      <c r="A60" t="s">
        <v>169</v>
      </c>
      <c r="B60" t="s">
        <v>170</v>
      </c>
      <c r="C60">
        <f>IFERROR(IF(VLOOKUP($A60,'CDS-B'!$A:$L,3,FALSE)="","",(VLOOKUP($A60,'CDS-B'!$A:$L,3,FALSE))),"")</f>
        <v>2</v>
      </c>
      <c r="D60" t="s">
        <v>145</v>
      </c>
      <c r="E60" t="s">
        <v>146</v>
      </c>
      <c r="F60" t="s">
        <v>147</v>
      </c>
      <c r="G60" t="s">
        <v>148</v>
      </c>
      <c r="H60" t="s">
        <v>164</v>
      </c>
      <c r="I60" t="s">
        <v>17</v>
      </c>
      <c r="J60" t="s">
        <v>150</v>
      </c>
      <c r="K60" t="s">
        <v>161</v>
      </c>
      <c r="L60" t="s">
        <v>152</v>
      </c>
    </row>
    <row r="61" spans="1:12">
      <c r="A61" t="s">
        <v>171</v>
      </c>
      <c r="B61" t="s">
        <v>172</v>
      </c>
      <c r="C61">
        <f>IFERROR(IF(VLOOKUP($A61,'CDS-B'!$A:$L,3,FALSE)="","",(VLOOKUP($A61,'CDS-B'!$A:$L,3,FALSE))),"")</f>
        <v>12323</v>
      </c>
      <c r="D61" t="s">
        <v>145</v>
      </c>
      <c r="E61" t="s">
        <v>146</v>
      </c>
      <c r="F61" t="s">
        <v>147</v>
      </c>
      <c r="G61" t="s">
        <v>148</v>
      </c>
      <c r="H61" t="s">
        <v>173</v>
      </c>
      <c r="I61" t="s">
        <v>17</v>
      </c>
      <c r="J61" t="s">
        <v>150</v>
      </c>
      <c r="K61" t="s">
        <v>151</v>
      </c>
      <c r="L61" t="s">
        <v>152</v>
      </c>
    </row>
    <row r="62" spans="1:12">
      <c r="A62" t="s">
        <v>174</v>
      </c>
      <c r="B62" t="s">
        <v>175</v>
      </c>
      <c r="C62">
        <f>IFERROR(IF(VLOOKUP($A62,'CDS-B'!$A:$L,3,FALSE)="","",(VLOOKUP($A62,'CDS-B'!$A:$L,3,FALSE))),"")</f>
        <v>9423</v>
      </c>
      <c r="D62" t="s">
        <v>145</v>
      </c>
      <c r="E62" t="s">
        <v>146</v>
      </c>
      <c r="F62" t="s">
        <v>147</v>
      </c>
      <c r="G62" t="s">
        <v>148</v>
      </c>
      <c r="H62" t="s">
        <v>173</v>
      </c>
      <c r="I62" t="s">
        <v>17</v>
      </c>
      <c r="J62" t="s">
        <v>150</v>
      </c>
      <c r="K62" t="s">
        <v>155</v>
      </c>
      <c r="L62" t="s">
        <v>152</v>
      </c>
    </row>
    <row r="63" spans="1:12">
      <c r="A63" t="s">
        <v>176</v>
      </c>
      <c r="B63" t="s">
        <v>177</v>
      </c>
      <c r="C63">
        <f>IFERROR(IF(VLOOKUP($A63,'CDS-B'!$A:$L,3,FALSE)="","",(VLOOKUP($A63,'CDS-B'!$A:$L,3,FALSE))),"")</f>
        <v>0</v>
      </c>
      <c r="D63" t="s">
        <v>145</v>
      </c>
      <c r="E63" t="s">
        <v>146</v>
      </c>
      <c r="F63" t="s">
        <v>147</v>
      </c>
      <c r="G63" t="s">
        <v>148</v>
      </c>
      <c r="H63" t="s">
        <v>173</v>
      </c>
      <c r="I63" t="s">
        <v>17</v>
      </c>
      <c r="J63" t="s">
        <v>150</v>
      </c>
      <c r="K63" t="s">
        <v>158</v>
      </c>
      <c r="L63" t="s">
        <v>152</v>
      </c>
    </row>
    <row r="64" spans="1:12">
      <c r="A64" t="s">
        <v>178</v>
      </c>
      <c r="B64" t="s">
        <v>179</v>
      </c>
      <c r="C64">
        <f>IFERROR(IF(VLOOKUP($A64,'CDS-B'!$A:$L,3,FALSE)="","",(VLOOKUP($A64,'CDS-B'!$A:$L,3,FALSE))),"")</f>
        <v>36</v>
      </c>
      <c r="D64" t="s">
        <v>145</v>
      </c>
      <c r="E64" t="s">
        <v>146</v>
      </c>
      <c r="F64" t="s">
        <v>147</v>
      </c>
      <c r="G64" t="s">
        <v>148</v>
      </c>
      <c r="H64" t="s">
        <v>173</v>
      </c>
      <c r="I64" t="s">
        <v>17</v>
      </c>
      <c r="J64" t="s">
        <v>150</v>
      </c>
      <c r="K64" t="s">
        <v>161</v>
      </c>
      <c r="L64" t="s">
        <v>152</v>
      </c>
    </row>
    <row r="65" spans="1:12">
      <c r="A65" t="s">
        <v>180</v>
      </c>
      <c r="B65" t="s">
        <v>181</v>
      </c>
      <c r="C65">
        <f>IFERROR(IF(VLOOKUP($A65,'CDS-B'!$A:$L,3,FALSE)="","",(VLOOKUP($A65,'CDS-B'!$A:$L,3,FALSE))),"")</f>
        <v>16922</v>
      </c>
      <c r="D65" t="s">
        <v>145</v>
      </c>
      <c r="E65" t="s">
        <v>146</v>
      </c>
      <c r="F65" t="s">
        <v>147</v>
      </c>
      <c r="G65" t="s">
        <v>148</v>
      </c>
      <c r="H65" t="s">
        <v>182</v>
      </c>
      <c r="I65" t="s">
        <v>17</v>
      </c>
      <c r="J65" t="s">
        <v>150</v>
      </c>
      <c r="K65" t="s">
        <v>151</v>
      </c>
      <c r="L65" t="s">
        <v>152</v>
      </c>
    </row>
    <row r="66" spans="1:12">
      <c r="A66" t="s">
        <v>183</v>
      </c>
      <c r="B66" t="s">
        <v>184</v>
      </c>
      <c r="C66">
        <f>IFERROR(IF(VLOOKUP($A66,'CDS-B'!$A:$L,3,FALSE)="","",(VLOOKUP($A66,'CDS-B'!$A:$L,3,FALSE))),"")</f>
        <v>13126</v>
      </c>
      <c r="D66" t="s">
        <v>145</v>
      </c>
      <c r="E66" t="s">
        <v>146</v>
      </c>
      <c r="F66" t="s">
        <v>147</v>
      </c>
      <c r="G66" t="s">
        <v>148</v>
      </c>
      <c r="H66" t="s">
        <v>182</v>
      </c>
      <c r="I66" t="s">
        <v>17</v>
      </c>
      <c r="J66" t="s">
        <v>150</v>
      </c>
      <c r="K66" t="s">
        <v>155</v>
      </c>
      <c r="L66" t="s">
        <v>152</v>
      </c>
    </row>
    <row r="67" spans="1:12">
      <c r="A67" t="s">
        <v>185</v>
      </c>
      <c r="B67" t="s">
        <v>186</v>
      </c>
      <c r="C67">
        <f>IFERROR(IF(VLOOKUP($A67,'CDS-B'!$A:$L,3,FALSE)="","",(VLOOKUP($A67,'CDS-B'!$A:$L,3,FALSE))),"")</f>
        <v>0</v>
      </c>
      <c r="D67" t="s">
        <v>145</v>
      </c>
      <c r="E67" t="s">
        <v>146</v>
      </c>
      <c r="F67" t="s">
        <v>147</v>
      </c>
      <c r="G67" t="s">
        <v>148</v>
      </c>
      <c r="H67" t="s">
        <v>182</v>
      </c>
      <c r="I67" t="s">
        <v>17</v>
      </c>
      <c r="J67" t="s">
        <v>150</v>
      </c>
      <c r="K67" t="s">
        <v>158</v>
      </c>
      <c r="L67" t="s">
        <v>152</v>
      </c>
    </row>
    <row r="68" spans="1:12">
      <c r="A68" t="s">
        <v>187</v>
      </c>
      <c r="B68" t="s">
        <v>188</v>
      </c>
      <c r="C68">
        <f>IFERROR(IF(VLOOKUP($A68,'CDS-B'!$A:$L,3,FALSE)="","",(VLOOKUP($A68,'CDS-B'!$A:$L,3,FALSE))),"")</f>
        <v>66</v>
      </c>
      <c r="D68" t="s">
        <v>145</v>
      </c>
      <c r="E68" t="s">
        <v>146</v>
      </c>
      <c r="F68" t="s">
        <v>147</v>
      </c>
      <c r="G68" t="s">
        <v>148</v>
      </c>
      <c r="H68" t="s">
        <v>182</v>
      </c>
      <c r="I68" t="s">
        <v>17</v>
      </c>
      <c r="J68" t="s">
        <v>150</v>
      </c>
      <c r="K68" t="s">
        <v>161</v>
      </c>
      <c r="L68" t="s">
        <v>152</v>
      </c>
    </row>
    <row r="69" spans="1:12">
      <c r="A69" t="s">
        <v>189</v>
      </c>
      <c r="B69" t="s">
        <v>190</v>
      </c>
      <c r="C69">
        <f>IFERROR(IF(VLOOKUP($A69,'CDS-B'!$A:$L,3,FALSE)="","",(VLOOKUP($A69,'CDS-B'!$A:$L,3,FALSE))),"")</f>
        <v>18</v>
      </c>
      <c r="D69" t="s">
        <v>145</v>
      </c>
      <c r="E69" t="s">
        <v>146</v>
      </c>
      <c r="F69" t="s">
        <v>191</v>
      </c>
      <c r="G69" t="s">
        <v>148</v>
      </c>
      <c r="H69" t="s">
        <v>173</v>
      </c>
      <c r="I69" t="s">
        <v>17</v>
      </c>
      <c r="J69" t="s">
        <v>150</v>
      </c>
      <c r="K69" t="s">
        <v>151</v>
      </c>
      <c r="L69" t="s">
        <v>152</v>
      </c>
    </row>
    <row r="70" spans="1:12">
      <c r="A70" t="s">
        <v>192</v>
      </c>
      <c r="B70" t="s">
        <v>193</v>
      </c>
      <c r="C70">
        <f>IFERROR(IF(VLOOKUP($A70,'CDS-B'!$A:$L,3,FALSE)="","",(VLOOKUP($A70,'CDS-B'!$A:$L,3,FALSE))),"")</f>
        <v>26</v>
      </c>
      <c r="D70" t="s">
        <v>145</v>
      </c>
      <c r="E70" t="s">
        <v>146</v>
      </c>
      <c r="F70" t="s">
        <v>191</v>
      </c>
      <c r="G70" t="s">
        <v>148</v>
      </c>
      <c r="H70" t="s">
        <v>173</v>
      </c>
      <c r="I70" t="s">
        <v>17</v>
      </c>
      <c r="J70" t="s">
        <v>150</v>
      </c>
      <c r="K70" t="s">
        <v>155</v>
      </c>
      <c r="L70" t="s">
        <v>152</v>
      </c>
    </row>
    <row r="71" spans="1:12">
      <c r="A71" t="s">
        <v>194</v>
      </c>
      <c r="B71" t="s">
        <v>195</v>
      </c>
      <c r="C71">
        <f>IFERROR(IF(VLOOKUP($A71,'CDS-B'!$A:$L,3,FALSE)="","",(VLOOKUP($A71,'CDS-B'!$A:$L,3,FALSE))),"")</f>
        <v>0</v>
      </c>
      <c r="D71" t="s">
        <v>145</v>
      </c>
      <c r="E71" t="s">
        <v>146</v>
      </c>
      <c r="F71" t="s">
        <v>191</v>
      </c>
      <c r="G71" t="s">
        <v>148</v>
      </c>
      <c r="H71" t="s">
        <v>173</v>
      </c>
      <c r="I71" t="s">
        <v>17</v>
      </c>
      <c r="J71" t="s">
        <v>150</v>
      </c>
      <c r="K71" t="s">
        <v>158</v>
      </c>
      <c r="L71" t="s">
        <v>152</v>
      </c>
    </row>
    <row r="72" spans="1:12">
      <c r="A72" t="s">
        <v>196</v>
      </c>
      <c r="B72" t="s">
        <v>197</v>
      </c>
      <c r="C72">
        <f>IFERROR(IF(VLOOKUP($A72,'CDS-B'!$A:$L,3,FALSE)="","",(VLOOKUP($A72,'CDS-B'!$A:$L,3,FALSE))),"")</f>
        <v>3</v>
      </c>
      <c r="D72" t="s">
        <v>145</v>
      </c>
      <c r="E72" t="s">
        <v>146</v>
      </c>
      <c r="F72" t="s">
        <v>191</v>
      </c>
      <c r="G72" t="s">
        <v>148</v>
      </c>
      <c r="H72" t="s">
        <v>173</v>
      </c>
      <c r="I72" t="s">
        <v>17</v>
      </c>
      <c r="J72" t="s">
        <v>150</v>
      </c>
      <c r="K72" t="s">
        <v>161</v>
      </c>
      <c r="L72" t="s">
        <v>152</v>
      </c>
    </row>
    <row r="73" spans="1:12">
      <c r="A73" t="s">
        <v>198</v>
      </c>
      <c r="B73" t="s">
        <v>199</v>
      </c>
      <c r="C73">
        <f>IFERROR(IF(VLOOKUP($A73,'CDS-B'!$A:$L,3,FALSE)="","",(VLOOKUP($A73,'CDS-B'!$A:$L,3,FALSE))),"")</f>
        <v>16940</v>
      </c>
      <c r="D73" t="s">
        <v>145</v>
      </c>
      <c r="E73" t="s">
        <v>146</v>
      </c>
      <c r="F73" t="s">
        <v>17</v>
      </c>
      <c r="G73" t="s">
        <v>148</v>
      </c>
      <c r="H73" t="s">
        <v>182</v>
      </c>
      <c r="I73" t="s">
        <v>17</v>
      </c>
      <c r="J73" t="s">
        <v>150</v>
      </c>
      <c r="K73" t="s">
        <v>151</v>
      </c>
      <c r="L73" t="s">
        <v>152</v>
      </c>
    </row>
    <row r="74" spans="1:12">
      <c r="A74" t="s">
        <v>200</v>
      </c>
      <c r="B74" t="s">
        <v>201</v>
      </c>
      <c r="C74">
        <f>IFERROR(IF(VLOOKUP($A74,'CDS-B'!$A:$L,3,FALSE)="","",(VLOOKUP($A74,'CDS-B'!$A:$L,3,FALSE))),"")</f>
        <v>13152</v>
      </c>
      <c r="D74" t="s">
        <v>145</v>
      </c>
      <c r="E74" t="s">
        <v>146</v>
      </c>
      <c r="F74" t="s">
        <v>17</v>
      </c>
      <c r="G74" t="s">
        <v>148</v>
      </c>
      <c r="H74" t="s">
        <v>182</v>
      </c>
      <c r="I74" t="s">
        <v>17</v>
      </c>
      <c r="J74" t="s">
        <v>150</v>
      </c>
      <c r="K74" t="s">
        <v>155</v>
      </c>
      <c r="L74" t="s">
        <v>152</v>
      </c>
    </row>
    <row r="75" spans="1:12">
      <c r="A75" t="s">
        <v>202</v>
      </c>
      <c r="B75" t="s">
        <v>203</v>
      </c>
      <c r="C75">
        <f>IFERROR(IF(VLOOKUP($A75,'CDS-B'!$A:$L,3,FALSE)="","",(VLOOKUP($A75,'CDS-B'!$A:$L,3,FALSE))),"")</f>
        <v>0</v>
      </c>
      <c r="D75" t="s">
        <v>145</v>
      </c>
      <c r="E75" t="s">
        <v>146</v>
      </c>
      <c r="F75" t="s">
        <v>17</v>
      </c>
      <c r="G75" t="s">
        <v>148</v>
      </c>
      <c r="H75" t="s">
        <v>182</v>
      </c>
      <c r="I75" t="s">
        <v>17</v>
      </c>
      <c r="J75" t="s">
        <v>150</v>
      </c>
      <c r="K75" t="s">
        <v>158</v>
      </c>
      <c r="L75" t="s">
        <v>152</v>
      </c>
    </row>
    <row r="76" spans="1:12">
      <c r="A76" t="s">
        <v>204</v>
      </c>
      <c r="B76" t="s">
        <v>205</v>
      </c>
      <c r="C76">
        <f>IFERROR(IF(VLOOKUP($A76,'CDS-B'!$A:$L,3,FALSE)="","",(VLOOKUP($A76,'CDS-B'!$A:$L,3,FALSE))),"")</f>
        <v>69</v>
      </c>
      <c r="D76" t="s">
        <v>145</v>
      </c>
      <c r="E76" t="s">
        <v>146</v>
      </c>
      <c r="F76" t="s">
        <v>17</v>
      </c>
      <c r="G76" t="s">
        <v>148</v>
      </c>
      <c r="H76" t="s">
        <v>182</v>
      </c>
      <c r="I76" t="s">
        <v>17</v>
      </c>
      <c r="J76" t="s">
        <v>150</v>
      </c>
      <c r="K76" t="s">
        <v>161</v>
      </c>
      <c r="L76" t="s">
        <v>152</v>
      </c>
    </row>
    <row r="77" spans="1:12">
      <c r="A77" t="s">
        <v>206</v>
      </c>
      <c r="B77" t="s">
        <v>144</v>
      </c>
      <c r="C77">
        <f>IFERROR(IF(VLOOKUP($A77,'CDS-B'!$A:$L,3,FALSE)="","",(VLOOKUP($A77,'CDS-B'!$A:$L,3,FALSE))),"")</f>
        <v>4</v>
      </c>
      <c r="D77" t="s">
        <v>145</v>
      </c>
      <c r="E77" t="s">
        <v>146</v>
      </c>
      <c r="F77" t="s">
        <v>147</v>
      </c>
      <c r="G77" t="s">
        <v>148</v>
      </c>
      <c r="H77" t="s">
        <v>149</v>
      </c>
      <c r="I77" t="s">
        <v>17</v>
      </c>
      <c r="J77" t="s">
        <v>207</v>
      </c>
      <c r="K77" t="s">
        <v>151</v>
      </c>
      <c r="L77" t="s">
        <v>152</v>
      </c>
    </row>
    <row r="78" spans="1:12">
      <c r="A78" t="s">
        <v>208</v>
      </c>
      <c r="B78" t="s">
        <v>154</v>
      </c>
      <c r="C78">
        <f>IFERROR(IF(VLOOKUP($A78,'CDS-B'!$A:$L,3,FALSE)="","",(VLOOKUP($A78,'CDS-B'!$A:$L,3,FALSE))),"")</f>
        <v>4</v>
      </c>
      <c r="D78" t="s">
        <v>145</v>
      </c>
      <c r="E78" t="s">
        <v>146</v>
      </c>
      <c r="F78" t="s">
        <v>147</v>
      </c>
      <c r="G78" t="s">
        <v>148</v>
      </c>
      <c r="H78" t="s">
        <v>149</v>
      </c>
      <c r="I78" t="s">
        <v>17</v>
      </c>
      <c r="J78" t="s">
        <v>207</v>
      </c>
      <c r="K78" t="s">
        <v>155</v>
      </c>
      <c r="L78" t="s">
        <v>152</v>
      </c>
    </row>
    <row r="79" spans="1:12">
      <c r="A79" t="s">
        <v>209</v>
      </c>
      <c r="B79" t="s">
        <v>157</v>
      </c>
      <c r="C79">
        <f>IFERROR(IF(VLOOKUP($A79,'CDS-B'!$A:$L,3,FALSE)="","",(VLOOKUP($A79,'CDS-B'!$A:$L,3,FALSE))),"")</f>
        <v>0</v>
      </c>
      <c r="D79" t="s">
        <v>145</v>
      </c>
      <c r="E79" t="s">
        <v>146</v>
      </c>
      <c r="F79" t="s">
        <v>147</v>
      </c>
      <c r="G79" t="s">
        <v>148</v>
      </c>
      <c r="H79" t="s">
        <v>149</v>
      </c>
      <c r="I79" t="s">
        <v>17</v>
      </c>
      <c r="J79" t="s">
        <v>207</v>
      </c>
      <c r="K79" t="s">
        <v>158</v>
      </c>
      <c r="L79" t="s">
        <v>152</v>
      </c>
    </row>
    <row r="80" spans="1:12">
      <c r="A80" t="s">
        <v>210</v>
      </c>
      <c r="B80" t="s">
        <v>160</v>
      </c>
      <c r="C80">
        <f>IFERROR(IF(VLOOKUP($A80,'CDS-B'!$A:$L,3,FALSE)="","",(VLOOKUP($A80,'CDS-B'!$A:$L,3,FALSE))),"")</f>
        <v>0</v>
      </c>
      <c r="D80" t="s">
        <v>145</v>
      </c>
      <c r="E80" t="s">
        <v>146</v>
      </c>
      <c r="F80" t="s">
        <v>147</v>
      </c>
      <c r="G80" t="s">
        <v>148</v>
      </c>
      <c r="H80" t="s">
        <v>149</v>
      </c>
      <c r="I80" t="s">
        <v>17</v>
      </c>
      <c r="J80" t="s">
        <v>207</v>
      </c>
      <c r="K80" t="s">
        <v>161</v>
      </c>
      <c r="L80" t="s">
        <v>152</v>
      </c>
    </row>
    <row r="81" spans="1:12">
      <c r="A81" t="s">
        <v>211</v>
      </c>
      <c r="B81" t="s">
        <v>163</v>
      </c>
      <c r="C81">
        <f>IFERROR(IF(VLOOKUP($A81,'CDS-B'!$A:$L,3,FALSE)="","",(VLOOKUP($A81,'CDS-B'!$A:$L,3,FALSE))),"")</f>
        <v>8</v>
      </c>
      <c r="D81" t="s">
        <v>145</v>
      </c>
      <c r="E81" t="s">
        <v>146</v>
      </c>
      <c r="F81" t="s">
        <v>147</v>
      </c>
      <c r="G81" t="s">
        <v>148</v>
      </c>
      <c r="H81" t="s">
        <v>164</v>
      </c>
      <c r="I81" t="s">
        <v>17</v>
      </c>
      <c r="J81" t="s">
        <v>207</v>
      </c>
      <c r="K81" t="s">
        <v>151</v>
      </c>
      <c r="L81" t="s">
        <v>152</v>
      </c>
    </row>
    <row r="82" spans="1:12">
      <c r="A82" t="s">
        <v>212</v>
      </c>
      <c r="B82" t="s">
        <v>166</v>
      </c>
      <c r="C82">
        <f>IFERROR(IF(VLOOKUP($A82,'CDS-B'!$A:$L,3,FALSE)="","",(VLOOKUP($A82,'CDS-B'!$A:$L,3,FALSE))),"")</f>
        <v>4</v>
      </c>
      <c r="D82" t="s">
        <v>145</v>
      </c>
      <c r="E82" t="s">
        <v>146</v>
      </c>
      <c r="F82" t="s">
        <v>147</v>
      </c>
      <c r="G82" t="s">
        <v>148</v>
      </c>
      <c r="H82" t="s">
        <v>164</v>
      </c>
      <c r="I82" t="s">
        <v>17</v>
      </c>
      <c r="J82" t="s">
        <v>207</v>
      </c>
      <c r="K82" t="s">
        <v>155</v>
      </c>
      <c r="L82" t="s">
        <v>152</v>
      </c>
    </row>
    <row r="83" spans="1:12">
      <c r="A83" t="s">
        <v>213</v>
      </c>
      <c r="B83" t="s">
        <v>168</v>
      </c>
      <c r="C83">
        <f>IFERROR(IF(VLOOKUP($A83,'CDS-B'!$A:$L,3,FALSE)="","",(VLOOKUP($A83,'CDS-B'!$A:$L,3,FALSE))),"")</f>
        <v>0</v>
      </c>
      <c r="D83" t="s">
        <v>145</v>
      </c>
      <c r="E83" t="s">
        <v>146</v>
      </c>
      <c r="F83" t="s">
        <v>147</v>
      </c>
      <c r="G83" t="s">
        <v>148</v>
      </c>
      <c r="H83" t="s">
        <v>164</v>
      </c>
      <c r="I83" t="s">
        <v>17</v>
      </c>
      <c r="J83" t="s">
        <v>207</v>
      </c>
      <c r="K83" t="s">
        <v>158</v>
      </c>
      <c r="L83" t="s">
        <v>152</v>
      </c>
    </row>
    <row r="84" spans="1:12">
      <c r="A84" t="s">
        <v>214</v>
      </c>
      <c r="B84" t="s">
        <v>215</v>
      </c>
      <c r="C84">
        <f>IFERROR(IF(VLOOKUP($A84,'CDS-B'!$A:$L,3,FALSE)="","",(VLOOKUP($A84,'CDS-B'!$A:$L,3,FALSE))),"")</f>
        <v>0</v>
      </c>
      <c r="D84" t="s">
        <v>145</v>
      </c>
      <c r="E84" t="s">
        <v>146</v>
      </c>
      <c r="F84" t="s">
        <v>147</v>
      </c>
      <c r="G84" t="s">
        <v>148</v>
      </c>
      <c r="H84" t="s">
        <v>164</v>
      </c>
      <c r="I84" t="s">
        <v>17</v>
      </c>
      <c r="J84" t="s">
        <v>207</v>
      </c>
      <c r="K84" t="s">
        <v>161</v>
      </c>
      <c r="L84" t="s">
        <v>152</v>
      </c>
    </row>
    <row r="85" spans="1:12">
      <c r="A85" t="s">
        <v>216</v>
      </c>
      <c r="B85" t="s">
        <v>172</v>
      </c>
      <c r="C85">
        <f>IFERROR(IF(VLOOKUP($A85,'CDS-B'!$A:$L,3,FALSE)="","",(VLOOKUP($A85,'CDS-B'!$A:$L,3,FALSE))),"")</f>
        <v>527</v>
      </c>
      <c r="D85" t="s">
        <v>145</v>
      </c>
      <c r="E85" t="s">
        <v>146</v>
      </c>
      <c r="F85" t="s">
        <v>147</v>
      </c>
      <c r="G85" t="s">
        <v>148</v>
      </c>
      <c r="H85" t="s">
        <v>173</v>
      </c>
      <c r="I85" t="s">
        <v>17</v>
      </c>
      <c r="J85" t="s">
        <v>207</v>
      </c>
      <c r="K85" t="s">
        <v>151</v>
      </c>
      <c r="L85" t="s">
        <v>152</v>
      </c>
    </row>
    <row r="86" spans="1:12">
      <c r="A86" t="s">
        <v>217</v>
      </c>
      <c r="B86" t="s">
        <v>175</v>
      </c>
      <c r="C86">
        <f>IFERROR(IF(VLOOKUP($A86,'CDS-B'!$A:$L,3,FALSE)="","",(VLOOKUP($A86,'CDS-B'!$A:$L,3,FALSE))),"")</f>
        <v>260</v>
      </c>
      <c r="D86" t="s">
        <v>145</v>
      </c>
      <c r="E86" t="s">
        <v>146</v>
      </c>
      <c r="F86" t="s">
        <v>147</v>
      </c>
      <c r="G86" t="s">
        <v>148</v>
      </c>
      <c r="H86" t="s">
        <v>173</v>
      </c>
      <c r="I86" t="s">
        <v>17</v>
      </c>
      <c r="J86" t="s">
        <v>207</v>
      </c>
      <c r="K86" t="s">
        <v>155</v>
      </c>
      <c r="L86" t="s">
        <v>152</v>
      </c>
    </row>
    <row r="87" spans="1:12">
      <c r="A87" t="s">
        <v>218</v>
      </c>
      <c r="B87" t="s">
        <v>177</v>
      </c>
      <c r="C87">
        <f>IFERROR(IF(VLOOKUP($A87,'CDS-B'!$A:$L,3,FALSE)="","",(VLOOKUP($A87,'CDS-B'!$A:$L,3,FALSE))),"")</f>
        <v>0</v>
      </c>
      <c r="D87" t="s">
        <v>145</v>
      </c>
      <c r="E87" t="s">
        <v>146</v>
      </c>
      <c r="F87" t="s">
        <v>147</v>
      </c>
      <c r="G87" t="s">
        <v>148</v>
      </c>
      <c r="H87" t="s">
        <v>173</v>
      </c>
      <c r="I87" t="s">
        <v>17</v>
      </c>
      <c r="J87" t="s">
        <v>207</v>
      </c>
      <c r="K87" t="s">
        <v>158</v>
      </c>
      <c r="L87" t="s">
        <v>152</v>
      </c>
    </row>
    <row r="88" spans="1:12">
      <c r="A88" t="s">
        <v>219</v>
      </c>
      <c r="B88" t="s">
        <v>179</v>
      </c>
      <c r="C88" t="str">
        <f>IFERROR(IF(VLOOKUP($A88,'CDS-B'!$A:$L,3,FALSE)="","",(VLOOKUP($A88,'CDS-B'!$A:$L,3,FALSE))),"")</f>
        <v xml:space="preserve">2	</v>
      </c>
      <c r="D88" t="s">
        <v>145</v>
      </c>
      <c r="E88" t="s">
        <v>146</v>
      </c>
      <c r="F88" t="s">
        <v>147</v>
      </c>
      <c r="G88" t="s">
        <v>148</v>
      </c>
      <c r="H88" t="s">
        <v>173</v>
      </c>
      <c r="I88" t="s">
        <v>17</v>
      </c>
      <c r="J88" t="s">
        <v>207</v>
      </c>
      <c r="K88" t="s">
        <v>161</v>
      </c>
      <c r="L88" t="s">
        <v>152</v>
      </c>
    </row>
    <row r="89" spans="1:12">
      <c r="A89" t="s">
        <v>221</v>
      </c>
      <c r="B89" t="s">
        <v>181</v>
      </c>
      <c r="C89">
        <f>IFERROR(IF(VLOOKUP($A89,'CDS-B'!$A:$L,3,FALSE)="","",(VLOOKUP($A89,'CDS-B'!$A:$L,3,FALSE))),"")</f>
        <v>539</v>
      </c>
      <c r="D89" t="s">
        <v>145</v>
      </c>
      <c r="E89" t="s">
        <v>146</v>
      </c>
      <c r="F89" t="s">
        <v>147</v>
      </c>
      <c r="G89" t="s">
        <v>148</v>
      </c>
      <c r="H89" t="s">
        <v>182</v>
      </c>
      <c r="I89" t="s">
        <v>17</v>
      </c>
      <c r="J89" t="s">
        <v>207</v>
      </c>
      <c r="K89" t="s">
        <v>151</v>
      </c>
      <c r="L89" t="s">
        <v>152</v>
      </c>
    </row>
    <row r="90" spans="1:12">
      <c r="A90" t="s">
        <v>222</v>
      </c>
      <c r="B90" t="s">
        <v>184</v>
      </c>
      <c r="C90">
        <f>IFERROR(IF(VLOOKUP($A90,'CDS-B'!$A:$L,3,FALSE)="","",(VLOOKUP($A90,'CDS-B'!$A:$L,3,FALSE))),"")</f>
        <v>268</v>
      </c>
      <c r="D90" t="s">
        <v>145</v>
      </c>
      <c r="E90" t="s">
        <v>146</v>
      </c>
      <c r="F90" t="s">
        <v>147</v>
      </c>
      <c r="G90" t="s">
        <v>148</v>
      </c>
      <c r="H90" t="s">
        <v>182</v>
      </c>
      <c r="I90" t="s">
        <v>17</v>
      </c>
      <c r="J90" t="s">
        <v>207</v>
      </c>
      <c r="K90" t="s">
        <v>155</v>
      </c>
      <c r="L90" t="s">
        <v>152</v>
      </c>
    </row>
    <row r="91" spans="1:12">
      <c r="A91" t="s">
        <v>223</v>
      </c>
      <c r="B91" t="s">
        <v>186</v>
      </c>
      <c r="C91">
        <f>IFERROR(IF(VLOOKUP($A91,'CDS-B'!$A:$L,3,FALSE)="","",(VLOOKUP($A91,'CDS-B'!$A:$L,3,FALSE))),"")</f>
        <v>0</v>
      </c>
      <c r="D91" t="s">
        <v>145</v>
      </c>
      <c r="E91" t="s">
        <v>146</v>
      </c>
      <c r="F91" t="s">
        <v>147</v>
      </c>
      <c r="G91" t="s">
        <v>148</v>
      </c>
      <c r="H91" t="s">
        <v>182</v>
      </c>
      <c r="I91" t="s">
        <v>17</v>
      </c>
      <c r="J91" t="s">
        <v>207</v>
      </c>
      <c r="K91" t="s">
        <v>158</v>
      </c>
      <c r="L91" t="s">
        <v>152</v>
      </c>
    </row>
    <row r="92" spans="1:12">
      <c r="A92" t="s">
        <v>224</v>
      </c>
      <c r="B92" t="s">
        <v>188</v>
      </c>
      <c r="C92">
        <f>IFERROR(IF(VLOOKUP($A92,'CDS-B'!$A:$L,3,FALSE)="","",(VLOOKUP($A92,'CDS-B'!$A:$L,3,FALSE))),"")</f>
        <v>2</v>
      </c>
      <c r="D92" t="s">
        <v>145</v>
      </c>
      <c r="E92" t="s">
        <v>146</v>
      </c>
      <c r="F92" t="s">
        <v>147</v>
      </c>
      <c r="G92" t="s">
        <v>148</v>
      </c>
      <c r="H92" t="s">
        <v>182</v>
      </c>
      <c r="I92" t="s">
        <v>17</v>
      </c>
      <c r="J92" t="s">
        <v>207</v>
      </c>
      <c r="K92" t="s">
        <v>161</v>
      </c>
      <c r="L92" t="s">
        <v>152</v>
      </c>
    </row>
    <row r="93" spans="1:12">
      <c r="A93" t="s">
        <v>225</v>
      </c>
      <c r="B93" t="s">
        <v>190</v>
      </c>
      <c r="C93">
        <f>IFERROR(IF(VLOOKUP($A93,'CDS-B'!$A:$L,3,FALSE)="","",(VLOOKUP($A93,'CDS-B'!$A:$L,3,FALSE))),"")</f>
        <v>34</v>
      </c>
      <c r="D93" t="s">
        <v>145</v>
      </c>
      <c r="E93" t="s">
        <v>146</v>
      </c>
      <c r="F93" t="s">
        <v>191</v>
      </c>
      <c r="G93" t="s">
        <v>148</v>
      </c>
      <c r="H93" t="s">
        <v>226</v>
      </c>
      <c r="I93" t="s">
        <v>17</v>
      </c>
      <c r="J93" t="s">
        <v>207</v>
      </c>
      <c r="K93" t="s">
        <v>151</v>
      </c>
      <c r="L93" t="s">
        <v>152</v>
      </c>
    </row>
    <row r="94" spans="1:12">
      <c r="A94" t="s">
        <v>227</v>
      </c>
      <c r="B94" t="s">
        <v>193</v>
      </c>
      <c r="C94">
        <f>IFERROR(IF(VLOOKUP($A94,'CDS-B'!$A:$L,3,FALSE)="","",(VLOOKUP($A94,'CDS-B'!$A:$L,3,FALSE))),"")</f>
        <v>29</v>
      </c>
      <c r="D94" t="s">
        <v>145</v>
      </c>
      <c r="E94" t="s">
        <v>146</v>
      </c>
      <c r="F94" t="s">
        <v>191</v>
      </c>
      <c r="G94" t="s">
        <v>148</v>
      </c>
      <c r="H94" t="s">
        <v>226</v>
      </c>
      <c r="I94" t="s">
        <v>17</v>
      </c>
      <c r="J94" t="s">
        <v>207</v>
      </c>
      <c r="K94" t="s">
        <v>155</v>
      </c>
      <c r="L94" t="s">
        <v>152</v>
      </c>
    </row>
    <row r="95" spans="1:12">
      <c r="A95" t="s">
        <v>228</v>
      </c>
      <c r="B95" t="s">
        <v>195</v>
      </c>
      <c r="C95">
        <f>IFERROR(IF(VLOOKUP($A95,'CDS-B'!$A:$L,3,FALSE)="","",(VLOOKUP($A95,'CDS-B'!$A:$L,3,FALSE))),"")</f>
        <v>0</v>
      </c>
      <c r="D95" t="s">
        <v>145</v>
      </c>
      <c r="E95" t="s">
        <v>146</v>
      </c>
      <c r="F95" t="s">
        <v>191</v>
      </c>
      <c r="G95" t="s">
        <v>148</v>
      </c>
      <c r="H95" t="s">
        <v>226</v>
      </c>
      <c r="I95" t="s">
        <v>17</v>
      </c>
      <c r="J95" t="s">
        <v>207</v>
      </c>
      <c r="K95" t="s">
        <v>158</v>
      </c>
      <c r="L95" t="s">
        <v>152</v>
      </c>
    </row>
    <row r="96" spans="1:12">
      <c r="A96" t="s">
        <v>229</v>
      </c>
      <c r="B96" t="s">
        <v>197</v>
      </c>
      <c r="C96">
        <f>IFERROR(IF(VLOOKUP($A96,'CDS-B'!$A:$L,3,FALSE)="","",(VLOOKUP($A96,'CDS-B'!$A:$L,3,FALSE))),"")</f>
        <v>2</v>
      </c>
      <c r="D96" t="s">
        <v>145</v>
      </c>
      <c r="E96" t="s">
        <v>146</v>
      </c>
      <c r="F96" t="s">
        <v>191</v>
      </c>
      <c r="G96" t="s">
        <v>148</v>
      </c>
      <c r="H96" t="s">
        <v>226</v>
      </c>
      <c r="I96" t="s">
        <v>17</v>
      </c>
      <c r="J96" t="s">
        <v>207</v>
      </c>
      <c r="K96" t="s">
        <v>161</v>
      </c>
      <c r="L96" t="s">
        <v>152</v>
      </c>
    </row>
    <row r="97" spans="1:12">
      <c r="A97" t="s">
        <v>230</v>
      </c>
      <c r="B97" t="s">
        <v>231</v>
      </c>
      <c r="C97">
        <f>IFERROR(IF(VLOOKUP($A97,'CDS-B'!$A:$L,3,FALSE)="","",(VLOOKUP($A97,'CDS-B'!$A:$L,3,FALSE))),"")</f>
        <v>573</v>
      </c>
      <c r="D97" t="s">
        <v>145</v>
      </c>
      <c r="E97" t="s">
        <v>146</v>
      </c>
      <c r="F97" t="s">
        <v>17</v>
      </c>
      <c r="G97" t="s">
        <v>148</v>
      </c>
      <c r="H97" t="s">
        <v>182</v>
      </c>
      <c r="I97" t="s">
        <v>17</v>
      </c>
      <c r="J97" t="s">
        <v>207</v>
      </c>
      <c r="K97" t="s">
        <v>151</v>
      </c>
      <c r="L97" t="s">
        <v>152</v>
      </c>
    </row>
    <row r="98" spans="1:12">
      <c r="A98" t="s">
        <v>232</v>
      </c>
      <c r="B98" t="s">
        <v>233</v>
      </c>
      <c r="C98">
        <f>IFERROR(IF(VLOOKUP($A98,'CDS-B'!$A:$L,3,FALSE)="","",(VLOOKUP($A98,'CDS-B'!$A:$L,3,FALSE))),"")</f>
        <v>297</v>
      </c>
      <c r="D98" t="s">
        <v>145</v>
      </c>
      <c r="E98" t="s">
        <v>146</v>
      </c>
      <c r="F98" t="s">
        <v>17</v>
      </c>
      <c r="G98" t="s">
        <v>148</v>
      </c>
      <c r="H98" t="s">
        <v>182</v>
      </c>
      <c r="I98" t="s">
        <v>17</v>
      </c>
      <c r="J98" t="s">
        <v>207</v>
      </c>
      <c r="K98" t="s">
        <v>155</v>
      </c>
      <c r="L98" t="s">
        <v>152</v>
      </c>
    </row>
    <row r="99" spans="1:12">
      <c r="A99" t="s">
        <v>234</v>
      </c>
      <c r="B99" t="s">
        <v>235</v>
      </c>
      <c r="C99">
        <f>IFERROR(IF(VLOOKUP($A99,'CDS-B'!$A:$L,3,FALSE)="","",(VLOOKUP($A99,'CDS-B'!$A:$L,3,FALSE))),"")</f>
        <v>0</v>
      </c>
      <c r="D99" t="s">
        <v>145</v>
      </c>
      <c r="E99" t="s">
        <v>146</v>
      </c>
      <c r="F99" t="s">
        <v>17</v>
      </c>
      <c r="G99" t="s">
        <v>148</v>
      </c>
      <c r="H99" t="s">
        <v>182</v>
      </c>
      <c r="I99" t="s">
        <v>17</v>
      </c>
      <c r="J99" t="s">
        <v>207</v>
      </c>
      <c r="K99" t="s">
        <v>158</v>
      </c>
      <c r="L99" t="s">
        <v>152</v>
      </c>
    </row>
    <row r="100" spans="1:12">
      <c r="A100" t="s">
        <v>236</v>
      </c>
      <c r="B100" t="s">
        <v>237</v>
      </c>
      <c r="C100">
        <f>IFERROR(IF(VLOOKUP($A100,'CDS-B'!$A:$L,3,FALSE)="","",(VLOOKUP($A100,'CDS-B'!$A:$L,3,FALSE))),"")</f>
        <v>4</v>
      </c>
      <c r="D100" t="s">
        <v>145</v>
      </c>
      <c r="E100" t="s">
        <v>146</v>
      </c>
      <c r="F100" t="s">
        <v>17</v>
      </c>
      <c r="G100" t="s">
        <v>148</v>
      </c>
      <c r="H100" t="s">
        <v>182</v>
      </c>
      <c r="I100" t="s">
        <v>17</v>
      </c>
      <c r="J100" t="s">
        <v>207</v>
      </c>
      <c r="K100" t="s">
        <v>161</v>
      </c>
      <c r="L100" t="s">
        <v>152</v>
      </c>
    </row>
    <row r="101" spans="1:12">
      <c r="A101" t="s">
        <v>238</v>
      </c>
      <c r="B101" t="s">
        <v>239</v>
      </c>
      <c r="C101">
        <f>IFERROR(IF(VLOOKUP($A101,'CDS-B'!$A:$L,3,FALSE)="","",(VLOOKUP($A101,'CDS-B'!$A:$L,3,FALSE))),"")</f>
        <v>17513</v>
      </c>
      <c r="D101" t="s">
        <v>145</v>
      </c>
      <c r="E101" t="s">
        <v>146</v>
      </c>
      <c r="F101" t="s">
        <v>17</v>
      </c>
      <c r="G101" t="s">
        <v>148</v>
      </c>
      <c r="H101" t="s">
        <v>2095</v>
      </c>
      <c r="I101" t="s">
        <v>17</v>
      </c>
      <c r="J101" t="s">
        <v>17</v>
      </c>
      <c r="K101" t="s">
        <v>151</v>
      </c>
      <c r="L101" t="s">
        <v>152</v>
      </c>
    </row>
    <row r="102" spans="1:12">
      <c r="A102" t="s">
        <v>241</v>
      </c>
      <c r="B102" t="s">
        <v>242</v>
      </c>
      <c r="C102">
        <f>IFERROR(IF(VLOOKUP($A102,'CDS-B'!$A:$L,3,FALSE)="","",(VLOOKUP($A102,'CDS-B'!$A:$L,3,FALSE))),"")</f>
        <v>13449</v>
      </c>
      <c r="D102" t="s">
        <v>145</v>
      </c>
      <c r="E102" t="s">
        <v>146</v>
      </c>
      <c r="F102" t="s">
        <v>17</v>
      </c>
      <c r="G102" t="s">
        <v>148</v>
      </c>
      <c r="H102" t="s">
        <v>2095</v>
      </c>
      <c r="I102" t="s">
        <v>17</v>
      </c>
      <c r="J102" t="s">
        <v>17</v>
      </c>
      <c r="K102" t="s">
        <v>155</v>
      </c>
      <c r="L102" t="s">
        <v>152</v>
      </c>
    </row>
    <row r="103" spans="1:12">
      <c r="A103" t="s">
        <v>243</v>
      </c>
      <c r="B103" t="s">
        <v>244</v>
      </c>
      <c r="C103">
        <f>IFERROR(IF(VLOOKUP($A103,'CDS-B'!$A:$L,3,FALSE)="","",(VLOOKUP($A103,'CDS-B'!$A:$L,3,FALSE))),"")</f>
        <v>0</v>
      </c>
      <c r="D103" t="s">
        <v>145</v>
      </c>
      <c r="E103" t="s">
        <v>146</v>
      </c>
      <c r="F103" t="s">
        <v>17</v>
      </c>
      <c r="G103" t="s">
        <v>148</v>
      </c>
      <c r="H103" t="s">
        <v>2095</v>
      </c>
      <c r="I103" t="s">
        <v>17</v>
      </c>
      <c r="J103" t="s">
        <v>17</v>
      </c>
      <c r="K103" t="s">
        <v>158</v>
      </c>
      <c r="L103" t="s">
        <v>152</v>
      </c>
    </row>
    <row r="104" spans="1:12">
      <c r="A104" t="s">
        <v>245</v>
      </c>
      <c r="B104" t="s">
        <v>246</v>
      </c>
      <c r="C104">
        <f>IFERROR(IF(VLOOKUP($A104,'CDS-B'!$A:$L,3,FALSE)="","",(VLOOKUP($A104,'CDS-B'!$A:$L,3,FALSE))),"")</f>
        <v>73</v>
      </c>
      <c r="D104" t="s">
        <v>145</v>
      </c>
      <c r="E104" t="s">
        <v>146</v>
      </c>
      <c r="F104" t="s">
        <v>17</v>
      </c>
      <c r="G104" t="s">
        <v>148</v>
      </c>
      <c r="H104" t="s">
        <v>2095</v>
      </c>
      <c r="I104" t="s">
        <v>17</v>
      </c>
      <c r="J104" t="s">
        <v>17</v>
      </c>
      <c r="K104" t="s">
        <v>161</v>
      </c>
      <c r="L104" t="s">
        <v>152</v>
      </c>
    </row>
    <row r="105" spans="1:12">
      <c r="A105" t="s">
        <v>247</v>
      </c>
      <c r="B105" t="s">
        <v>248</v>
      </c>
      <c r="C105">
        <f>IFERROR(IF(VLOOKUP($A105,'CDS-B'!$A:$L,3,FALSE)="","",(VLOOKUP($A105,'CDS-B'!$A:$L,3,FALSE))),"")</f>
        <v>972</v>
      </c>
      <c r="D105" t="s">
        <v>145</v>
      </c>
      <c r="E105" t="s">
        <v>146</v>
      </c>
      <c r="F105" t="s">
        <v>147</v>
      </c>
      <c r="G105" t="s">
        <v>249</v>
      </c>
      <c r="H105" t="s">
        <v>250</v>
      </c>
      <c r="I105" t="s">
        <v>17</v>
      </c>
      <c r="J105" t="s">
        <v>150</v>
      </c>
      <c r="K105" t="s">
        <v>151</v>
      </c>
      <c r="L105" t="s">
        <v>152</v>
      </c>
    </row>
    <row r="106" spans="1:12">
      <c r="A106" t="s">
        <v>251</v>
      </c>
      <c r="B106" t="s">
        <v>252</v>
      </c>
      <c r="C106">
        <f>IFERROR(IF(VLOOKUP($A106,'CDS-B'!$A:$L,3,FALSE)="","",(VLOOKUP($A106,'CDS-B'!$A:$L,3,FALSE))),"")</f>
        <v>828</v>
      </c>
      <c r="D106" t="s">
        <v>145</v>
      </c>
      <c r="E106" t="s">
        <v>146</v>
      </c>
      <c r="F106" t="s">
        <v>147</v>
      </c>
      <c r="G106" t="s">
        <v>249</v>
      </c>
      <c r="H106" t="s">
        <v>250</v>
      </c>
      <c r="I106" t="s">
        <v>17</v>
      </c>
      <c r="J106" t="s">
        <v>150</v>
      </c>
      <c r="K106" t="s">
        <v>155</v>
      </c>
      <c r="L106" t="s">
        <v>152</v>
      </c>
    </row>
    <row r="107" spans="1:12">
      <c r="A107" t="s">
        <v>253</v>
      </c>
      <c r="B107" t="s">
        <v>254</v>
      </c>
      <c r="C107">
        <f>IFERROR(IF(VLOOKUP($A107,'CDS-B'!$A:$L,3,FALSE)="","",(VLOOKUP($A107,'CDS-B'!$A:$L,3,FALSE))),"")</f>
        <v>0</v>
      </c>
      <c r="D107" t="s">
        <v>145</v>
      </c>
      <c r="E107" t="s">
        <v>146</v>
      </c>
      <c r="F107" t="s">
        <v>147</v>
      </c>
      <c r="G107" t="s">
        <v>249</v>
      </c>
      <c r="H107" t="s">
        <v>250</v>
      </c>
      <c r="I107" t="s">
        <v>17</v>
      </c>
      <c r="J107" t="s">
        <v>150</v>
      </c>
      <c r="K107" t="s">
        <v>158</v>
      </c>
      <c r="L107" t="s">
        <v>152</v>
      </c>
    </row>
    <row r="108" spans="1:12">
      <c r="A108" t="s">
        <v>255</v>
      </c>
      <c r="B108" t="s">
        <v>256</v>
      </c>
      <c r="C108">
        <f>IFERROR(IF(VLOOKUP($A108,'CDS-B'!$A:$L,3,FALSE)="","",(VLOOKUP($A108,'CDS-B'!$A:$L,3,FALSE))),"")</f>
        <v>43</v>
      </c>
      <c r="D108" t="s">
        <v>145</v>
      </c>
      <c r="E108" t="s">
        <v>146</v>
      </c>
      <c r="F108" t="s">
        <v>147</v>
      </c>
      <c r="G108" t="s">
        <v>249</v>
      </c>
      <c r="H108" t="s">
        <v>250</v>
      </c>
      <c r="I108" t="s">
        <v>17</v>
      </c>
      <c r="J108" t="s">
        <v>150</v>
      </c>
      <c r="K108" t="s">
        <v>161</v>
      </c>
      <c r="L108" t="s">
        <v>152</v>
      </c>
    </row>
    <row r="109" spans="1:12">
      <c r="A109" t="s">
        <v>257</v>
      </c>
      <c r="B109" t="s">
        <v>172</v>
      </c>
      <c r="C109">
        <f>IFERROR(IF(VLOOKUP($A109,'CDS-B'!$A:$L,3,FALSE)="","",(VLOOKUP($A109,'CDS-B'!$A:$L,3,FALSE))),"")</f>
        <v>2166</v>
      </c>
      <c r="D109" t="s">
        <v>145</v>
      </c>
      <c r="E109" t="s">
        <v>146</v>
      </c>
      <c r="F109" t="s">
        <v>147</v>
      </c>
      <c r="G109" t="s">
        <v>249</v>
      </c>
      <c r="H109" t="s">
        <v>173</v>
      </c>
      <c r="I109" t="s">
        <v>17</v>
      </c>
      <c r="J109" t="s">
        <v>150</v>
      </c>
      <c r="K109" t="s">
        <v>151</v>
      </c>
      <c r="L109" t="s">
        <v>152</v>
      </c>
    </row>
    <row r="110" spans="1:12">
      <c r="A110" t="s">
        <v>258</v>
      </c>
      <c r="B110" t="s">
        <v>175</v>
      </c>
      <c r="C110">
        <f>IFERROR(IF(VLOOKUP($A110,'CDS-B'!$A:$L,3,FALSE)="","",(VLOOKUP($A110,'CDS-B'!$A:$L,3,FALSE))),"")</f>
        <v>1851</v>
      </c>
      <c r="D110" t="s">
        <v>145</v>
      </c>
      <c r="E110" t="s">
        <v>146</v>
      </c>
      <c r="F110" t="s">
        <v>147</v>
      </c>
      <c r="G110" t="s">
        <v>249</v>
      </c>
      <c r="H110" t="s">
        <v>173</v>
      </c>
      <c r="I110" t="s">
        <v>17</v>
      </c>
      <c r="J110" t="s">
        <v>150</v>
      </c>
      <c r="K110" t="s">
        <v>155</v>
      </c>
      <c r="L110" t="s">
        <v>152</v>
      </c>
    </row>
    <row r="111" spans="1:12">
      <c r="A111" t="s">
        <v>259</v>
      </c>
      <c r="B111" t="s">
        <v>177</v>
      </c>
      <c r="C111">
        <f>IFERROR(IF(VLOOKUP($A111,'CDS-B'!$A:$L,3,FALSE)="","",(VLOOKUP($A111,'CDS-B'!$A:$L,3,FALSE))),"")</f>
        <v>0</v>
      </c>
      <c r="D111" t="s">
        <v>145</v>
      </c>
      <c r="E111" t="s">
        <v>146</v>
      </c>
      <c r="F111" t="s">
        <v>147</v>
      </c>
      <c r="G111" t="s">
        <v>249</v>
      </c>
      <c r="H111" t="s">
        <v>173</v>
      </c>
      <c r="I111" t="s">
        <v>17</v>
      </c>
      <c r="J111" t="s">
        <v>150</v>
      </c>
      <c r="K111" t="s">
        <v>158</v>
      </c>
      <c r="L111" t="s">
        <v>152</v>
      </c>
    </row>
    <row r="112" spans="1:12">
      <c r="A112" t="s">
        <v>260</v>
      </c>
      <c r="B112" t="s">
        <v>179</v>
      </c>
      <c r="C112">
        <f>IFERROR(IF(VLOOKUP($A112,'CDS-B'!$A:$L,3,FALSE)="","",(VLOOKUP($A112,'CDS-B'!$A:$L,3,FALSE))),"")</f>
        <v>60</v>
      </c>
      <c r="D112" t="s">
        <v>145</v>
      </c>
      <c r="E112" t="s">
        <v>146</v>
      </c>
      <c r="F112" t="s">
        <v>147</v>
      </c>
      <c r="G112" t="s">
        <v>249</v>
      </c>
      <c r="H112" t="s">
        <v>173</v>
      </c>
      <c r="I112" t="s">
        <v>17</v>
      </c>
      <c r="J112" t="s">
        <v>150</v>
      </c>
      <c r="K112" t="s">
        <v>161</v>
      </c>
      <c r="L112" t="s">
        <v>152</v>
      </c>
    </row>
    <row r="113" spans="1:12">
      <c r="A113" t="s">
        <v>261</v>
      </c>
      <c r="B113" t="s">
        <v>262</v>
      </c>
      <c r="C113" t="str">
        <f>IFERROR(IF(VLOOKUP($A113,'CDS-B'!$A:$L,3,FALSE)="","",(VLOOKUP($A113,'CDS-B'!$A:$L,3,FALSE))),"")</f>
        <v/>
      </c>
      <c r="D113" t="s">
        <v>145</v>
      </c>
      <c r="E113" t="s">
        <v>146</v>
      </c>
      <c r="F113" t="s">
        <v>191</v>
      </c>
      <c r="G113" t="s">
        <v>249</v>
      </c>
      <c r="H113" t="s">
        <v>173</v>
      </c>
      <c r="I113" t="s">
        <v>17</v>
      </c>
      <c r="J113" t="s">
        <v>150</v>
      </c>
      <c r="K113" t="s">
        <v>151</v>
      </c>
      <c r="L113" t="s">
        <v>152</v>
      </c>
    </row>
    <row r="114" spans="1:12">
      <c r="A114" t="s">
        <v>263</v>
      </c>
      <c r="B114" t="s">
        <v>264</v>
      </c>
      <c r="C114" t="str">
        <f>IFERROR(IF(VLOOKUP($A114,'CDS-B'!$A:$L,3,FALSE)="","",(VLOOKUP($A114,'CDS-B'!$A:$L,3,FALSE))),"")</f>
        <v/>
      </c>
      <c r="D114" t="s">
        <v>145</v>
      </c>
      <c r="E114" t="s">
        <v>146</v>
      </c>
      <c r="F114" t="s">
        <v>191</v>
      </c>
      <c r="G114" t="s">
        <v>249</v>
      </c>
      <c r="H114" t="s">
        <v>173</v>
      </c>
      <c r="I114" t="s">
        <v>17</v>
      </c>
      <c r="J114" t="s">
        <v>150</v>
      </c>
      <c r="K114" t="s">
        <v>155</v>
      </c>
      <c r="L114" t="s">
        <v>152</v>
      </c>
    </row>
    <row r="115" spans="1:12">
      <c r="A115" t="s">
        <v>265</v>
      </c>
      <c r="B115" t="s">
        <v>266</v>
      </c>
      <c r="C115" t="str">
        <f>IFERROR(IF(VLOOKUP($A115,'CDS-B'!$A:$L,3,FALSE)="","",(VLOOKUP($A115,'CDS-B'!$A:$L,3,FALSE))),"")</f>
        <v/>
      </c>
      <c r="D115" t="s">
        <v>145</v>
      </c>
      <c r="E115" t="s">
        <v>146</v>
      </c>
      <c r="F115" t="s">
        <v>191</v>
      </c>
      <c r="G115" t="s">
        <v>249</v>
      </c>
      <c r="H115" t="s">
        <v>173</v>
      </c>
      <c r="I115" t="s">
        <v>17</v>
      </c>
      <c r="J115" t="s">
        <v>150</v>
      </c>
      <c r="K115" t="s">
        <v>158</v>
      </c>
      <c r="L115" t="s">
        <v>152</v>
      </c>
    </row>
    <row r="116" spans="1:12">
      <c r="A116" t="s">
        <v>267</v>
      </c>
      <c r="B116" t="s">
        <v>268</v>
      </c>
      <c r="C116" t="str">
        <f>IFERROR(IF(VLOOKUP($A116,'CDS-B'!$A:$L,3,FALSE)="","",(VLOOKUP($A116,'CDS-B'!$A:$L,3,FALSE))),"")</f>
        <v/>
      </c>
      <c r="D116" t="s">
        <v>145</v>
      </c>
      <c r="E116" t="s">
        <v>146</v>
      </c>
      <c r="F116" t="s">
        <v>191</v>
      </c>
      <c r="G116" t="s">
        <v>249</v>
      </c>
      <c r="H116" t="s">
        <v>173</v>
      </c>
      <c r="I116" t="s">
        <v>17</v>
      </c>
      <c r="J116" t="s">
        <v>150</v>
      </c>
      <c r="K116" t="s">
        <v>161</v>
      </c>
      <c r="L116" t="s">
        <v>152</v>
      </c>
    </row>
    <row r="117" spans="1:12">
      <c r="A117" t="s">
        <v>269</v>
      </c>
      <c r="B117" t="s">
        <v>270</v>
      </c>
      <c r="C117">
        <f>IFERROR(IF(VLOOKUP($A117,'CDS-B'!$A:$L,3,FALSE)="","",(VLOOKUP($A117,'CDS-B'!$A:$L,3,FALSE))),"")</f>
        <v>3138</v>
      </c>
      <c r="D117" t="s">
        <v>145</v>
      </c>
      <c r="E117" t="s">
        <v>17</v>
      </c>
      <c r="F117" t="s">
        <v>271</v>
      </c>
      <c r="G117" t="s">
        <v>249</v>
      </c>
      <c r="H117" t="s">
        <v>182</v>
      </c>
      <c r="I117" t="s">
        <v>17</v>
      </c>
      <c r="J117" t="s">
        <v>150</v>
      </c>
      <c r="K117" t="s">
        <v>151</v>
      </c>
      <c r="L117" t="s">
        <v>152</v>
      </c>
    </row>
    <row r="118" spans="1:12">
      <c r="A118" t="s">
        <v>272</v>
      </c>
      <c r="B118" t="s">
        <v>273</v>
      </c>
      <c r="C118">
        <f>IFERROR(IF(VLOOKUP($A118,'CDS-B'!$A:$L,3,FALSE)="","",(VLOOKUP($A118,'CDS-B'!$A:$L,3,FALSE))),"")</f>
        <v>2679</v>
      </c>
      <c r="D118" t="s">
        <v>145</v>
      </c>
      <c r="E118" t="s">
        <v>17</v>
      </c>
      <c r="F118" t="s">
        <v>271</v>
      </c>
      <c r="G118" t="s">
        <v>249</v>
      </c>
      <c r="H118" t="s">
        <v>182</v>
      </c>
      <c r="I118" t="s">
        <v>17</v>
      </c>
      <c r="J118" t="s">
        <v>150</v>
      </c>
      <c r="K118" t="s">
        <v>155</v>
      </c>
      <c r="L118" t="s">
        <v>152</v>
      </c>
    </row>
    <row r="119" spans="1:12">
      <c r="A119" t="s">
        <v>274</v>
      </c>
      <c r="B119" t="s">
        <v>275</v>
      </c>
      <c r="C119">
        <f>IFERROR(IF(VLOOKUP($A119,'CDS-B'!$A:$L,3,FALSE)="","",(VLOOKUP($A119,'CDS-B'!$A:$L,3,FALSE))),"")</f>
        <v>0</v>
      </c>
      <c r="D119" t="s">
        <v>145</v>
      </c>
      <c r="E119" t="s">
        <v>17</v>
      </c>
      <c r="F119" t="s">
        <v>271</v>
      </c>
      <c r="G119" t="s">
        <v>249</v>
      </c>
      <c r="H119" t="s">
        <v>182</v>
      </c>
      <c r="I119" t="s">
        <v>17</v>
      </c>
      <c r="J119" t="s">
        <v>150</v>
      </c>
      <c r="K119" t="s">
        <v>158</v>
      </c>
      <c r="L119" t="s">
        <v>152</v>
      </c>
    </row>
    <row r="120" spans="1:12">
      <c r="A120" t="s">
        <v>276</v>
      </c>
      <c r="B120" t="s">
        <v>277</v>
      </c>
      <c r="C120">
        <f>IFERROR(IF(VLOOKUP($A120,'CDS-B'!$A:$L,3,FALSE)="","",(VLOOKUP($A120,'CDS-B'!$A:$L,3,FALSE))),"")</f>
        <v>103</v>
      </c>
      <c r="D120" t="s">
        <v>145</v>
      </c>
      <c r="E120" t="s">
        <v>17</v>
      </c>
      <c r="F120" t="s">
        <v>271</v>
      </c>
      <c r="G120" t="s">
        <v>249</v>
      </c>
      <c r="H120" t="s">
        <v>182</v>
      </c>
      <c r="I120" t="s">
        <v>17</v>
      </c>
      <c r="J120" t="s">
        <v>150</v>
      </c>
      <c r="K120" t="s">
        <v>161</v>
      </c>
      <c r="L120" t="s">
        <v>152</v>
      </c>
    </row>
    <row r="121" spans="1:12">
      <c r="A121" t="s">
        <v>278</v>
      </c>
      <c r="B121" t="s">
        <v>248</v>
      </c>
      <c r="C121">
        <f>IFERROR(IF(VLOOKUP($A121,'CDS-B'!$A:$L,3,FALSE)="","",(VLOOKUP($A121,'CDS-B'!$A:$L,3,FALSE))),"")</f>
        <v>188</v>
      </c>
      <c r="D121" t="s">
        <v>145</v>
      </c>
      <c r="E121" t="s">
        <v>146</v>
      </c>
      <c r="F121" t="s">
        <v>147</v>
      </c>
      <c r="G121" t="s">
        <v>249</v>
      </c>
      <c r="H121" t="s">
        <v>250</v>
      </c>
      <c r="I121" t="s">
        <v>17</v>
      </c>
      <c r="J121" t="s">
        <v>207</v>
      </c>
      <c r="K121" t="s">
        <v>151</v>
      </c>
      <c r="L121" t="s">
        <v>152</v>
      </c>
    </row>
    <row r="122" spans="1:12">
      <c r="A122" t="s">
        <v>279</v>
      </c>
      <c r="B122" t="s">
        <v>252</v>
      </c>
      <c r="C122">
        <f>IFERROR(IF(VLOOKUP($A122,'CDS-B'!$A:$L,3,FALSE)="","",(VLOOKUP($A122,'CDS-B'!$A:$L,3,FALSE))),"")</f>
        <v>156</v>
      </c>
      <c r="D122" t="s">
        <v>145</v>
      </c>
      <c r="E122" t="s">
        <v>146</v>
      </c>
      <c r="F122" t="s">
        <v>147</v>
      </c>
      <c r="G122" t="s">
        <v>249</v>
      </c>
      <c r="H122" t="s">
        <v>250</v>
      </c>
      <c r="I122" t="s">
        <v>17</v>
      </c>
      <c r="J122" t="s">
        <v>207</v>
      </c>
      <c r="K122" t="s">
        <v>155</v>
      </c>
      <c r="L122" t="s">
        <v>152</v>
      </c>
    </row>
    <row r="123" spans="1:12">
      <c r="A123" t="s">
        <v>280</v>
      </c>
      <c r="B123" t="s">
        <v>254</v>
      </c>
      <c r="C123">
        <f>IFERROR(IF(VLOOKUP($A123,'CDS-B'!$A:$L,3,FALSE)="","",(VLOOKUP($A123,'CDS-B'!$A:$L,3,FALSE))),"")</f>
        <v>0</v>
      </c>
      <c r="D123" t="s">
        <v>145</v>
      </c>
      <c r="E123" t="s">
        <v>146</v>
      </c>
      <c r="F123" t="s">
        <v>147</v>
      </c>
      <c r="G123" t="s">
        <v>249</v>
      </c>
      <c r="H123" t="s">
        <v>250</v>
      </c>
      <c r="I123" t="s">
        <v>17</v>
      </c>
      <c r="J123" t="s">
        <v>207</v>
      </c>
      <c r="K123" t="s">
        <v>158</v>
      </c>
      <c r="L123" t="s">
        <v>152</v>
      </c>
    </row>
    <row r="124" spans="1:12">
      <c r="A124" t="s">
        <v>281</v>
      </c>
      <c r="B124" t="s">
        <v>256</v>
      </c>
      <c r="C124">
        <f>IFERROR(IF(VLOOKUP($A124,'CDS-B'!$A:$L,3,FALSE)="","",(VLOOKUP($A124,'CDS-B'!$A:$L,3,FALSE))),"")</f>
        <v>3</v>
      </c>
      <c r="D124" t="s">
        <v>145</v>
      </c>
      <c r="E124" t="s">
        <v>146</v>
      </c>
      <c r="F124" t="s">
        <v>147</v>
      </c>
      <c r="G124" t="s">
        <v>249</v>
      </c>
      <c r="H124" t="s">
        <v>250</v>
      </c>
      <c r="I124" t="s">
        <v>17</v>
      </c>
      <c r="J124" t="s">
        <v>207</v>
      </c>
      <c r="K124" t="s">
        <v>161</v>
      </c>
      <c r="L124" t="s">
        <v>152</v>
      </c>
    </row>
    <row r="125" spans="1:12">
      <c r="A125" t="s">
        <v>282</v>
      </c>
      <c r="B125" t="s">
        <v>172</v>
      </c>
      <c r="C125">
        <f>IFERROR(IF(VLOOKUP($A125,'CDS-B'!$A:$L,3,FALSE)="","",(VLOOKUP($A125,'CDS-B'!$A:$L,3,FALSE))),"")</f>
        <v>891</v>
      </c>
      <c r="D125" t="s">
        <v>145</v>
      </c>
      <c r="E125" t="s">
        <v>146</v>
      </c>
      <c r="F125" t="s">
        <v>147</v>
      </c>
      <c r="G125" t="s">
        <v>249</v>
      </c>
      <c r="H125" t="s">
        <v>173</v>
      </c>
      <c r="I125" t="s">
        <v>17</v>
      </c>
      <c r="J125" t="s">
        <v>207</v>
      </c>
      <c r="K125" t="s">
        <v>151</v>
      </c>
      <c r="L125" t="s">
        <v>152</v>
      </c>
    </row>
    <row r="126" spans="1:12">
      <c r="A126" t="s">
        <v>283</v>
      </c>
      <c r="B126" t="s">
        <v>175</v>
      </c>
      <c r="C126">
        <f>IFERROR(IF(VLOOKUP($A126,'CDS-B'!$A:$L,3,FALSE)="","",(VLOOKUP($A126,'CDS-B'!$A:$L,3,FALSE))),"")</f>
        <v>647</v>
      </c>
      <c r="D126" t="s">
        <v>145</v>
      </c>
      <c r="E126" t="s">
        <v>146</v>
      </c>
      <c r="F126" t="s">
        <v>147</v>
      </c>
      <c r="G126" t="s">
        <v>249</v>
      </c>
      <c r="H126" t="s">
        <v>173</v>
      </c>
      <c r="I126" t="s">
        <v>17</v>
      </c>
      <c r="J126" t="s">
        <v>207</v>
      </c>
      <c r="K126" t="s">
        <v>155</v>
      </c>
      <c r="L126" t="s">
        <v>152</v>
      </c>
    </row>
    <row r="127" spans="1:12">
      <c r="A127" t="s">
        <v>284</v>
      </c>
      <c r="B127" t="s">
        <v>177</v>
      </c>
      <c r="C127">
        <f>IFERROR(IF(VLOOKUP($A127,'CDS-B'!$A:$L,3,FALSE)="","",(VLOOKUP($A127,'CDS-B'!$A:$L,3,FALSE))),"")</f>
        <v>0</v>
      </c>
      <c r="D127" t="s">
        <v>145</v>
      </c>
      <c r="E127" t="s">
        <v>146</v>
      </c>
      <c r="F127" t="s">
        <v>147</v>
      </c>
      <c r="G127" t="s">
        <v>249</v>
      </c>
      <c r="H127" t="s">
        <v>173</v>
      </c>
      <c r="I127" t="s">
        <v>17</v>
      </c>
      <c r="J127" t="s">
        <v>207</v>
      </c>
      <c r="K127" t="s">
        <v>158</v>
      </c>
      <c r="L127" t="s">
        <v>152</v>
      </c>
    </row>
    <row r="128" spans="1:12">
      <c r="A128" t="s">
        <v>285</v>
      </c>
      <c r="B128" t="s">
        <v>179</v>
      </c>
      <c r="C128">
        <f>IFERROR(IF(VLOOKUP($A128,'CDS-B'!$A:$L,3,FALSE)="","",(VLOOKUP($A128,'CDS-B'!$A:$L,3,FALSE))),"")</f>
        <v>17</v>
      </c>
      <c r="D128" t="s">
        <v>145</v>
      </c>
      <c r="E128" t="s">
        <v>146</v>
      </c>
      <c r="F128" t="s">
        <v>147</v>
      </c>
      <c r="G128" t="s">
        <v>249</v>
      </c>
      <c r="H128" t="s">
        <v>173</v>
      </c>
      <c r="I128" t="s">
        <v>17</v>
      </c>
      <c r="J128" t="s">
        <v>207</v>
      </c>
      <c r="K128" t="s">
        <v>161</v>
      </c>
      <c r="L128" t="s">
        <v>152</v>
      </c>
    </row>
    <row r="129" spans="1:12">
      <c r="A129" t="s">
        <v>286</v>
      </c>
      <c r="B129" t="s">
        <v>262</v>
      </c>
      <c r="C129" t="str">
        <f>IFERROR(IF(VLOOKUP($A129,'CDS-B'!$A:$L,3,FALSE)="","",(VLOOKUP($A129,'CDS-B'!$A:$L,3,FALSE))),"")</f>
        <v/>
      </c>
      <c r="D129" t="s">
        <v>145</v>
      </c>
      <c r="E129" t="s">
        <v>146</v>
      </c>
      <c r="F129" t="s">
        <v>191</v>
      </c>
      <c r="G129" t="s">
        <v>249</v>
      </c>
      <c r="H129" t="s">
        <v>173</v>
      </c>
      <c r="I129" t="s">
        <v>17</v>
      </c>
      <c r="J129" t="s">
        <v>207</v>
      </c>
      <c r="K129" t="s">
        <v>151</v>
      </c>
      <c r="L129" t="s">
        <v>152</v>
      </c>
    </row>
    <row r="130" spans="1:12">
      <c r="A130" t="s">
        <v>287</v>
      </c>
      <c r="B130" t="s">
        <v>264</v>
      </c>
      <c r="C130" t="str">
        <f>IFERROR(IF(VLOOKUP($A130,'CDS-B'!$A:$L,3,FALSE)="","",(VLOOKUP($A130,'CDS-B'!$A:$L,3,FALSE))),"")</f>
        <v/>
      </c>
      <c r="D130" t="s">
        <v>145</v>
      </c>
      <c r="E130" t="s">
        <v>146</v>
      </c>
      <c r="F130" t="s">
        <v>191</v>
      </c>
      <c r="G130" t="s">
        <v>249</v>
      </c>
      <c r="H130" t="s">
        <v>173</v>
      </c>
      <c r="I130" t="s">
        <v>17</v>
      </c>
      <c r="J130" t="s">
        <v>207</v>
      </c>
      <c r="K130" t="s">
        <v>155</v>
      </c>
      <c r="L130" t="s">
        <v>152</v>
      </c>
    </row>
    <row r="131" spans="1:12">
      <c r="A131" t="s">
        <v>288</v>
      </c>
      <c r="B131" t="s">
        <v>266</v>
      </c>
      <c r="C131" t="str">
        <f>IFERROR(IF(VLOOKUP($A131,'CDS-B'!$A:$L,3,FALSE)="","",(VLOOKUP($A131,'CDS-B'!$A:$L,3,FALSE))),"")</f>
        <v/>
      </c>
      <c r="D131" t="s">
        <v>145</v>
      </c>
      <c r="E131" t="s">
        <v>146</v>
      </c>
      <c r="F131" t="s">
        <v>191</v>
      </c>
      <c r="G131" t="s">
        <v>249</v>
      </c>
      <c r="H131" t="s">
        <v>173</v>
      </c>
      <c r="I131" t="s">
        <v>17</v>
      </c>
      <c r="J131" t="s">
        <v>207</v>
      </c>
      <c r="K131" t="s">
        <v>158</v>
      </c>
      <c r="L131" t="s">
        <v>152</v>
      </c>
    </row>
    <row r="132" spans="1:12">
      <c r="A132" t="s">
        <v>289</v>
      </c>
      <c r="B132" t="s">
        <v>268</v>
      </c>
      <c r="C132" t="str">
        <f>IFERROR(IF(VLOOKUP($A132,'CDS-B'!$A:$L,3,FALSE)="","",(VLOOKUP($A132,'CDS-B'!$A:$L,3,FALSE))),"")</f>
        <v/>
      </c>
      <c r="D132" t="s">
        <v>145</v>
      </c>
      <c r="E132" t="s">
        <v>146</v>
      </c>
      <c r="F132" t="s">
        <v>191</v>
      </c>
      <c r="G132" t="s">
        <v>249</v>
      </c>
      <c r="H132" t="s">
        <v>173</v>
      </c>
      <c r="I132" t="s">
        <v>17</v>
      </c>
      <c r="J132" t="s">
        <v>207</v>
      </c>
      <c r="K132" t="s">
        <v>161</v>
      </c>
      <c r="L132" t="s">
        <v>152</v>
      </c>
    </row>
    <row r="133" spans="1:12">
      <c r="A133" t="s">
        <v>290</v>
      </c>
      <c r="B133" t="s">
        <v>291</v>
      </c>
      <c r="C133">
        <f>IFERROR(IF(VLOOKUP($A133,'CDS-B'!$A:$L,3,FALSE)="","",(VLOOKUP($A133,'CDS-B'!$A:$L,3,FALSE))),"")</f>
        <v>1079</v>
      </c>
      <c r="D133" t="s">
        <v>145</v>
      </c>
      <c r="E133" t="s">
        <v>146</v>
      </c>
      <c r="F133" t="s">
        <v>17</v>
      </c>
      <c r="G133" t="s">
        <v>249</v>
      </c>
      <c r="H133" t="s">
        <v>182</v>
      </c>
      <c r="I133" t="s">
        <v>17</v>
      </c>
      <c r="J133" t="s">
        <v>207</v>
      </c>
      <c r="K133" t="s">
        <v>151</v>
      </c>
      <c r="L133" t="s">
        <v>152</v>
      </c>
    </row>
    <row r="134" spans="1:12">
      <c r="A134" t="s">
        <v>292</v>
      </c>
      <c r="B134" t="s">
        <v>293</v>
      </c>
      <c r="C134">
        <f>IFERROR(IF(VLOOKUP($A134,'CDS-B'!$A:$L,3,FALSE)="","",(VLOOKUP($A134,'CDS-B'!$A:$L,3,FALSE))),"")</f>
        <v>803</v>
      </c>
      <c r="D134" t="s">
        <v>145</v>
      </c>
      <c r="E134" t="s">
        <v>146</v>
      </c>
      <c r="F134" t="s">
        <v>17</v>
      </c>
      <c r="G134" t="s">
        <v>249</v>
      </c>
      <c r="H134" t="s">
        <v>182</v>
      </c>
      <c r="I134" t="s">
        <v>17</v>
      </c>
      <c r="J134" t="s">
        <v>207</v>
      </c>
      <c r="K134" t="s">
        <v>155</v>
      </c>
      <c r="L134" t="s">
        <v>152</v>
      </c>
    </row>
    <row r="135" spans="1:12">
      <c r="A135" t="s">
        <v>294</v>
      </c>
      <c r="B135" t="s">
        <v>295</v>
      </c>
      <c r="C135">
        <f>IFERROR(IF(VLOOKUP($A135,'CDS-B'!$A:$L,3,FALSE)="","",(VLOOKUP($A135,'CDS-B'!$A:$L,3,FALSE))),"")</f>
        <v>0</v>
      </c>
      <c r="D135" t="s">
        <v>145</v>
      </c>
      <c r="E135" t="s">
        <v>146</v>
      </c>
      <c r="F135" t="s">
        <v>17</v>
      </c>
      <c r="G135" t="s">
        <v>249</v>
      </c>
      <c r="H135" t="s">
        <v>182</v>
      </c>
      <c r="I135" t="s">
        <v>17</v>
      </c>
      <c r="J135" t="s">
        <v>207</v>
      </c>
      <c r="K135" t="s">
        <v>158</v>
      </c>
      <c r="L135" t="s">
        <v>152</v>
      </c>
    </row>
    <row r="136" spans="1:12">
      <c r="A136" t="s">
        <v>296</v>
      </c>
      <c r="B136" t="s">
        <v>297</v>
      </c>
      <c r="C136">
        <f>IFERROR(IF(VLOOKUP($A136,'CDS-B'!$A:$L,3,FALSE)="","",(VLOOKUP($A136,'CDS-B'!$A:$L,3,FALSE))),"")</f>
        <v>20</v>
      </c>
      <c r="D136" t="s">
        <v>145</v>
      </c>
      <c r="E136" t="s">
        <v>146</v>
      </c>
      <c r="F136" t="s">
        <v>17</v>
      </c>
      <c r="G136" t="s">
        <v>249</v>
      </c>
      <c r="H136" t="s">
        <v>182</v>
      </c>
      <c r="I136" t="s">
        <v>17</v>
      </c>
      <c r="J136" t="s">
        <v>207</v>
      </c>
      <c r="K136" t="s">
        <v>161</v>
      </c>
      <c r="L136" t="s">
        <v>152</v>
      </c>
    </row>
    <row r="137" spans="1:12">
      <c r="A137" t="s">
        <v>298</v>
      </c>
      <c r="B137" t="s">
        <v>299</v>
      </c>
      <c r="C137">
        <f>IFERROR(IF(VLOOKUP($A137,'CDS-B'!$A:$L,3,FALSE)="","",(VLOOKUP($A137,'CDS-B'!$A:$L,3,FALSE))),"")</f>
        <v>4217</v>
      </c>
      <c r="D137" t="s">
        <v>145</v>
      </c>
      <c r="E137" t="s">
        <v>146</v>
      </c>
      <c r="F137" t="s">
        <v>17</v>
      </c>
      <c r="G137" t="s">
        <v>249</v>
      </c>
      <c r="H137" t="s">
        <v>182</v>
      </c>
      <c r="I137" t="s">
        <v>17</v>
      </c>
      <c r="J137" t="s">
        <v>17</v>
      </c>
      <c r="K137" t="s">
        <v>151</v>
      </c>
      <c r="L137" t="s">
        <v>152</v>
      </c>
    </row>
    <row r="138" spans="1:12">
      <c r="A138" t="s">
        <v>300</v>
      </c>
      <c r="B138" t="s">
        <v>301</v>
      </c>
      <c r="C138">
        <f>IFERROR(IF(VLOOKUP($A138,'CDS-B'!$A:$L,3,FALSE)="","",(VLOOKUP($A138,'CDS-B'!$A:$L,3,FALSE))),"")</f>
        <v>3482</v>
      </c>
      <c r="D138" t="s">
        <v>145</v>
      </c>
      <c r="E138" t="s">
        <v>146</v>
      </c>
      <c r="F138" t="s">
        <v>17</v>
      </c>
      <c r="G138" t="s">
        <v>249</v>
      </c>
      <c r="H138" t="s">
        <v>182</v>
      </c>
      <c r="I138" t="s">
        <v>17</v>
      </c>
      <c r="J138" t="s">
        <v>17</v>
      </c>
      <c r="K138" t="s">
        <v>155</v>
      </c>
      <c r="L138" t="s">
        <v>152</v>
      </c>
    </row>
    <row r="139" spans="1:12">
      <c r="A139" t="s">
        <v>302</v>
      </c>
      <c r="B139" t="s">
        <v>303</v>
      </c>
      <c r="C139">
        <f>IFERROR(IF(VLOOKUP($A139,'CDS-B'!$A:$L,3,FALSE)="","",(VLOOKUP($A139,'CDS-B'!$A:$L,3,FALSE))),"")</f>
        <v>0</v>
      </c>
      <c r="D139" t="s">
        <v>145</v>
      </c>
      <c r="E139" t="s">
        <v>146</v>
      </c>
      <c r="F139" t="s">
        <v>17</v>
      </c>
      <c r="G139" t="s">
        <v>249</v>
      </c>
      <c r="H139" t="s">
        <v>182</v>
      </c>
      <c r="I139" t="s">
        <v>17</v>
      </c>
      <c r="J139" t="s">
        <v>17</v>
      </c>
      <c r="K139" t="s">
        <v>158</v>
      </c>
      <c r="L139" t="s">
        <v>152</v>
      </c>
    </row>
    <row r="140" spans="1:12">
      <c r="A140" t="s">
        <v>304</v>
      </c>
      <c r="B140" t="s">
        <v>305</v>
      </c>
      <c r="C140">
        <f>IFERROR(IF(VLOOKUP($A140,'CDS-B'!$A:$L,3,FALSE)="","",(VLOOKUP($A140,'CDS-B'!$A:$L,3,FALSE))),"")</f>
        <v>123</v>
      </c>
      <c r="D140" t="s">
        <v>145</v>
      </c>
      <c r="E140" t="s">
        <v>146</v>
      </c>
      <c r="F140" t="s">
        <v>17</v>
      </c>
      <c r="G140" t="s">
        <v>249</v>
      </c>
      <c r="H140" t="s">
        <v>182</v>
      </c>
      <c r="I140" t="s">
        <v>17</v>
      </c>
      <c r="J140" t="s">
        <v>17</v>
      </c>
      <c r="K140" t="s">
        <v>161</v>
      </c>
      <c r="L140" t="s">
        <v>152</v>
      </c>
    </row>
    <row r="141" spans="1:12">
      <c r="A141" t="s">
        <v>306</v>
      </c>
      <c r="B141" t="s">
        <v>307</v>
      </c>
      <c r="C141">
        <f>IFERROR(IF(VLOOKUP($A141,'CDS-B'!$A:$L,3,FALSE)="","",(VLOOKUP($A141,'CDS-B'!$A:$L,3,FALSE))),"")</f>
        <v>21730</v>
      </c>
      <c r="D141" t="s">
        <v>145</v>
      </c>
      <c r="E141" t="s">
        <v>146</v>
      </c>
      <c r="F141" t="s">
        <v>17</v>
      </c>
      <c r="G141" t="s">
        <v>308</v>
      </c>
      <c r="H141" t="s">
        <v>182</v>
      </c>
      <c r="I141" t="s">
        <v>17</v>
      </c>
      <c r="J141" t="s">
        <v>17</v>
      </c>
      <c r="K141" t="s">
        <v>151</v>
      </c>
      <c r="L141" t="s">
        <v>152</v>
      </c>
    </row>
    <row r="142" spans="1:12">
      <c r="A142" t="s">
        <v>309</v>
      </c>
      <c r="B142" t="s">
        <v>310</v>
      </c>
      <c r="C142">
        <f>IFERROR(IF(VLOOKUP($A142,'CDS-B'!$A:$L,3,FALSE)="","",(VLOOKUP($A142,'CDS-B'!$A:$L,3,FALSE))),"")</f>
        <v>16931</v>
      </c>
      <c r="D142" t="s">
        <v>145</v>
      </c>
      <c r="E142" t="s">
        <v>146</v>
      </c>
      <c r="F142" t="s">
        <v>17</v>
      </c>
      <c r="G142" t="s">
        <v>308</v>
      </c>
      <c r="H142" t="s">
        <v>182</v>
      </c>
      <c r="I142" t="s">
        <v>17</v>
      </c>
      <c r="J142" t="s">
        <v>17</v>
      </c>
      <c r="K142" t="s">
        <v>155</v>
      </c>
      <c r="L142" t="s">
        <v>152</v>
      </c>
    </row>
    <row r="143" spans="1:12">
      <c r="A143" t="s">
        <v>311</v>
      </c>
      <c r="B143" t="s">
        <v>312</v>
      </c>
      <c r="C143">
        <f>IFERROR(IF(VLOOKUP($A143,'CDS-B'!$A:$L,3,FALSE)="","",(VLOOKUP($A143,'CDS-B'!$A:$L,3,FALSE))),"")</f>
        <v>0</v>
      </c>
      <c r="D143" t="s">
        <v>145</v>
      </c>
      <c r="E143" t="s">
        <v>146</v>
      </c>
      <c r="F143" t="s">
        <v>17</v>
      </c>
      <c r="G143" t="s">
        <v>308</v>
      </c>
      <c r="H143" t="s">
        <v>182</v>
      </c>
      <c r="I143" t="s">
        <v>17</v>
      </c>
      <c r="J143" t="s">
        <v>17</v>
      </c>
      <c r="K143" t="s">
        <v>158</v>
      </c>
      <c r="L143" t="s">
        <v>152</v>
      </c>
    </row>
    <row r="144" spans="1:12">
      <c r="A144" t="s">
        <v>313</v>
      </c>
      <c r="B144" t="s">
        <v>314</v>
      </c>
      <c r="C144">
        <f>IFERROR(IF(VLOOKUP($A144,'CDS-B'!$A:$L,3,FALSE)="","",(VLOOKUP($A144,'CDS-B'!$A:$L,3,FALSE))),"")</f>
        <v>196</v>
      </c>
      <c r="D144" t="s">
        <v>145</v>
      </c>
      <c r="E144" t="s">
        <v>146</v>
      </c>
      <c r="F144" t="s">
        <v>17</v>
      </c>
      <c r="G144" t="s">
        <v>308</v>
      </c>
      <c r="H144" t="s">
        <v>182</v>
      </c>
      <c r="I144" t="s">
        <v>17</v>
      </c>
      <c r="J144" t="s">
        <v>17</v>
      </c>
      <c r="K144" t="s">
        <v>161</v>
      </c>
      <c r="L144" t="s">
        <v>152</v>
      </c>
    </row>
    <row r="145" spans="1:12">
      <c r="A145" t="s">
        <v>315</v>
      </c>
      <c r="B145" t="s">
        <v>316</v>
      </c>
      <c r="C145">
        <f>IFERROR(IF(VLOOKUP($A145,'CDS-B'!$A:$L,3,FALSE)="","",(VLOOKUP($A145,'CDS-B'!$A:$L,3,FALSE))),"")</f>
        <v>31035</v>
      </c>
      <c r="D145" t="s">
        <v>145</v>
      </c>
      <c r="E145" t="s">
        <v>146</v>
      </c>
      <c r="F145" t="s">
        <v>17</v>
      </c>
      <c r="G145" t="s">
        <v>148</v>
      </c>
      <c r="H145" t="s">
        <v>182</v>
      </c>
      <c r="I145" t="s">
        <v>17</v>
      </c>
      <c r="J145" t="s">
        <v>17</v>
      </c>
      <c r="K145" t="s">
        <v>17</v>
      </c>
      <c r="L145" t="s">
        <v>152</v>
      </c>
    </row>
    <row r="146" spans="1:12">
      <c r="A146" t="s">
        <v>317</v>
      </c>
      <c r="B146" t="s">
        <v>318</v>
      </c>
      <c r="C146">
        <f>IFERROR(IF(VLOOKUP($A146,'CDS-B'!$A:$L,3,FALSE)="","",(VLOOKUP($A146,'CDS-B'!$A:$L,3,FALSE))),"")</f>
        <v>7822</v>
      </c>
      <c r="D146" t="s">
        <v>145</v>
      </c>
      <c r="E146" t="s">
        <v>146</v>
      </c>
      <c r="F146" t="s">
        <v>17</v>
      </c>
      <c r="G146" t="s">
        <v>249</v>
      </c>
      <c r="H146" t="s">
        <v>182</v>
      </c>
      <c r="I146" t="s">
        <v>17</v>
      </c>
      <c r="J146" t="s">
        <v>17</v>
      </c>
      <c r="K146" t="s">
        <v>17</v>
      </c>
      <c r="L146" t="s">
        <v>152</v>
      </c>
    </row>
    <row r="147" spans="1:12">
      <c r="A147" t="s">
        <v>319</v>
      </c>
      <c r="B147" t="s">
        <v>320</v>
      </c>
      <c r="C147">
        <f>IFERROR(IF(VLOOKUP($A147,'CDS-B'!$A:$L,3,FALSE)="","",(VLOOKUP($A147,'CDS-B'!$A:$L,3,FALSE))),"")</f>
        <v>38857</v>
      </c>
      <c r="D147" t="s">
        <v>145</v>
      </c>
      <c r="E147" t="s">
        <v>146</v>
      </c>
      <c r="F147" t="s">
        <v>17</v>
      </c>
      <c r="G147" t="s">
        <v>308</v>
      </c>
      <c r="H147" t="s">
        <v>182</v>
      </c>
      <c r="I147" t="s">
        <v>17</v>
      </c>
      <c r="J147" t="s">
        <v>17</v>
      </c>
      <c r="K147" t="s">
        <v>17</v>
      </c>
      <c r="L147" t="s">
        <v>152</v>
      </c>
    </row>
    <row r="148" spans="1:12">
      <c r="A148" t="s">
        <v>321</v>
      </c>
      <c r="B148" t="s">
        <v>322</v>
      </c>
      <c r="C148">
        <f>IFERROR(IF(VLOOKUP($A148,'CDS-B'!$A:$L,3,FALSE)="","",(VLOOKUP($A148,'CDS-B'!$A:$L,3,FALSE))),"")</f>
        <v>437</v>
      </c>
      <c r="D148" t="s">
        <v>145</v>
      </c>
      <c r="E148" t="s">
        <v>323</v>
      </c>
      <c r="F148" t="s">
        <v>147</v>
      </c>
      <c r="G148" t="s">
        <v>148</v>
      </c>
      <c r="H148" t="s">
        <v>149</v>
      </c>
      <c r="I148" t="s">
        <v>322</v>
      </c>
      <c r="J148" t="s">
        <v>17</v>
      </c>
      <c r="K148" t="s">
        <v>17</v>
      </c>
      <c r="L148" t="s">
        <v>152</v>
      </c>
    </row>
    <row r="149" spans="1:12">
      <c r="A149" t="s">
        <v>324</v>
      </c>
      <c r="B149" t="s">
        <v>325</v>
      </c>
      <c r="C149">
        <f>IFERROR(IF(VLOOKUP($A149,'CDS-B'!$A:$L,3,FALSE)="","",(VLOOKUP($A149,'CDS-B'!$A:$L,3,FALSE))),"")</f>
        <v>530</v>
      </c>
      <c r="D149" t="s">
        <v>145</v>
      </c>
      <c r="E149" t="s">
        <v>323</v>
      </c>
      <c r="F149" t="s">
        <v>147</v>
      </c>
      <c r="G149" t="s">
        <v>148</v>
      </c>
      <c r="H149" t="s">
        <v>149</v>
      </c>
      <c r="I149" t="s">
        <v>326</v>
      </c>
      <c r="J149" t="s">
        <v>17</v>
      </c>
      <c r="K149" t="s">
        <v>17</v>
      </c>
      <c r="L149" t="s">
        <v>152</v>
      </c>
    </row>
    <row r="150" spans="1:12">
      <c r="A150" t="s">
        <v>327</v>
      </c>
      <c r="B150" t="s">
        <v>328</v>
      </c>
      <c r="C150">
        <f>IFERROR(IF(VLOOKUP($A150,'CDS-B'!$A:$L,3,FALSE)="","",(VLOOKUP($A150,'CDS-B'!$A:$L,3,FALSE))),"")</f>
        <v>340</v>
      </c>
      <c r="D150" t="s">
        <v>145</v>
      </c>
      <c r="E150" t="s">
        <v>323</v>
      </c>
      <c r="F150" t="s">
        <v>147</v>
      </c>
      <c r="G150" t="s">
        <v>148</v>
      </c>
      <c r="H150" t="s">
        <v>149</v>
      </c>
      <c r="I150" t="s">
        <v>326</v>
      </c>
      <c r="J150" t="s">
        <v>17</v>
      </c>
      <c r="K150" t="s">
        <v>17</v>
      </c>
      <c r="L150" t="s">
        <v>152</v>
      </c>
    </row>
    <row r="151" spans="1:12">
      <c r="A151" t="s">
        <v>329</v>
      </c>
      <c r="B151" t="s">
        <v>330</v>
      </c>
      <c r="C151">
        <f>IFERROR(IF(VLOOKUP($A151,'CDS-B'!$A:$L,3,FALSE)="","",(VLOOKUP($A151,'CDS-B'!$A:$L,3,FALSE))),"")</f>
        <v>4075</v>
      </c>
      <c r="D151" t="s">
        <v>145</v>
      </c>
      <c r="E151" t="s">
        <v>323</v>
      </c>
      <c r="F151" t="s">
        <v>147</v>
      </c>
      <c r="G151" t="s">
        <v>148</v>
      </c>
      <c r="H151" t="s">
        <v>149</v>
      </c>
      <c r="I151" t="s">
        <v>326</v>
      </c>
      <c r="J151" t="s">
        <v>17</v>
      </c>
      <c r="K151" t="s">
        <v>17</v>
      </c>
      <c r="L151" t="s">
        <v>152</v>
      </c>
    </row>
    <row r="152" spans="1:12">
      <c r="A152" t="s">
        <v>331</v>
      </c>
      <c r="B152" t="s">
        <v>332</v>
      </c>
      <c r="C152">
        <f>IFERROR(IF(VLOOKUP($A152,'CDS-B'!$A:$L,3,FALSE)="","",(VLOOKUP($A152,'CDS-B'!$A:$L,3,FALSE))),"")</f>
        <v>6</v>
      </c>
      <c r="D152" t="s">
        <v>145</v>
      </c>
      <c r="E152" t="s">
        <v>323</v>
      </c>
      <c r="F152" t="s">
        <v>147</v>
      </c>
      <c r="G152" t="s">
        <v>148</v>
      </c>
      <c r="H152" t="s">
        <v>149</v>
      </c>
      <c r="I152" t="s">
        <v>326</v>
      </c>
      <c r="J152" t="s">
        <v>17</v>
      </c>
      <c r="K152" t="s">
        <v>17</v>
      </c>
      <c r="L152" t="s">
        <v>152</v>
      </c>
    </row>
    <row r="153" spans="1:12">
      <c r="A153" t="s">
        <v>333</v>
      </c>
      <c r="B153" t="s">
        <v>334</v>
      </c>
      <c r="C153">
        <f>IFERROR(IF(VLOOKUP($A153,'CDS-B'!$A:$L,3,FALSE)="","",(VLOOKUP($A153,'CDS-B'!$A:$L,3,FALSE))),"")</f>
        <v>1131</v>
      </c>
      <c r="D153" t="s">
        <v>145</v>
      </c>
      <c r="E153" t="s">
        <v>323</v>
      </c>
      <c r="F153" t="s">
        <v>147</v>
      </c>
      <c r="G153" t="s">
        <v>148</v>
      </c>
      <c r="H153" t="s">
        <v>149</v>
      </c>
      <c r="I153" t="s">
        <v>326</v>
      </c>
      <c r="J153" t="s">
        <v>17</v>
      </c>
      <c r="K153" t="s">
        <v>17</v>
      </c>
      <c r="L153" t="s">
        <v>152</v>
      </c>
    </row>
    <row r="154" spans="1:12">
      <c r="A154" t="s">
        <v>335</v>
      </c>
      <c r="B154" t="s">
        <v>336</v>
      </c>
      <c r="C154" t="str">
        <f>IFERROR(IF(VLOOKUP($A154,'CDS-B'!$A:$L,3,FALSE)="","",(VLOOKUP($A154,'CDS-B'!$A:$L,3,FALSE))),"")</f>
        <v/>
      </c>
      <c r="D154" t="s">
        <v>145</v>
      </c>
      <c r="E154" t="s">
        <v>323</v>
      </c>
      <c r="F154" t="s">
        <v>147</v>
      </c>
      <c r="G154" t="s">
        <v>148</v>
      </c>
      <c r="H154" t="s">
        <v>149</v>
      </c>
      <c r="I154" t="s">
        <v>326</v>
      </c>
      <c r="J154" t="s">
        <v>17</v>
      </c>
      <c r="K154" t="s">
        <v>17</v>
      </c>
      <c r="L154" t="s">
        <v>152</v>
      </c>
    </row>
    <row r="155" spans="1:12">
      <c r="A155" t="s">
        <v>337</v>
      </c>
      <c r="B155" t="s">
        <v>338</v>
      </c>
      <c r="C155">
        <f>IFERROR(IF(VLOOKUP($A155,'CDS-B'!$A:$L,3,FALSE)="","",(VLOOKUP($A155,'CDS-B'!$A:$L,3,FALSE))),"")</f>
        <v>428</v>
      </c>
      <c r="D155" t="s">
        <v>145</v>
      </c>
      <c r="E155" t="s">
        <v>323</v>
      </c>
      <c r="F155" t="s">
        <v>147</v>
      </c>
      <c r="G155" t="s">
        <v>148</v>
      </c>
      <c r="H155" t="s">
        <v>149</v>
      </c>
      <c r="I155" t="s">
        <v>326</v>
      </c>
      <c r="J155" t="s">
        <v>17</v>
      </c>
      <c r="K155" t="s">
        <v>17</v>
      </c>
      <c r="L155" t="s">
        <v>152</v>
      </c>
    </row>
    <row r="156" spans="1:12">
      <c r="A156" t="s">
        <v>339</v>
      </c>
      <c r="B156" t="s">
        <v>340</v>
      </c>
      <c r="C156">
        <f>IFERROR(IF(VLOOKUP($A156,'CDS-B'!$A:$L,3,FALSE)="","",(VLOOKUP($A156,'CDS-B'!$A:$L,3,FALSE))),"")</f>
        <v>342</v>
      </c>
      <c r="D156" t="s">
        <v>145</v>
      </c>
      <c r="E156" t="s">
        <v>323</v>
      </c>
      <c r="F156" t="s">
        <v>147</v>
      </c>
      <c r="G156" t="s">
        <v>148</v>
      </c>
      <c r="H156" t="s">
        <v>149</v>
      </c>
      <c r="I156" t="s">
        <v>326</v>
      </c>
      <c r="J156" t="s">
        <v>17</v>
      </c>
      <c r="K156" t="s">
        <v>17</v>
      </c>
      <c r="L156" t="s">
        <v>152</v>
      </c>
    </row>
    <row r="157" spans="1:12">
      <c r="A157" t="s">
        <v>341</v>
      </c>
      <c r="B157" t="s">
        <v>342</v>
      </c>
      <c r="C157">
        <f>IFERROR(IF(VLOOKUP($A157,'CDS-B'!$A:$L,3,FALSE)="","",(VLOOKUP($A157,'CDS-B'!$A:$L,3,FALSE))),"")</f>
        <v>7289</v>
      </c>
      <c r="D157" t="s">
        <v>145</v>
      </c>
      <c r="E157" t="s">
        <v>323</v>
      </c>
      <c r="F157" t="s">
        <v>147</v>
      </c>
      <c r="G157" t="s">
        <v>148</v>
      </c>
      <c r="H157" t="s">
        <v>149</v>
      </c>
      <c r="I157" t="s">
        <v>326</v>
      </c>
      <c r="J157" t="s">
        <v>17</v>
      </c>
      <c r="K157" t="s">
        <v>17</v>
      </c>
      <c r="L157" t="s">
        <v>152</v>
      </c>
    </row>
    <row r="158" spans="1:12">
      <c r="A158" t="s">
        <v>343</v>
      </c>
      <c r="B158" t="s">
        <v>322</v>
      </c>
      <c r="C158">
        <f>IFERROR(IF(VLOOKUP($A158,'CDS-B'!$A:$L,3,FALSE)="","",(VLOOKUP($A158,'CDS-B'!$A:$L,3,FALSE))),"")</f>
        <v>1425</v>
      </c>
      <c r="D158" t="s">
        <v>145</v>
      </c>
      <c r="E158" t="s">
        <v>323</v>
      </c>
      <c r="F158" t="s">
        <v>147</v>
      </c>
      <c r="G158" t="s">
        <v>148</v>
      </c>
      <c r="H158" t="s">
        <v>17</v>
      </c>
      <c r="I158" t="s">
        <v>322</v>
      </c>
      <c r="J158" t="s">
        <v>17</v>
      </c>
      <c r="K158" t="s">
        <v>17</v>
      </c>
      <c r="L158" t="s">
        <v>152</v>
      </c>
    </row>
    <row r="159" spans="1:12">
      <c r="A159" t="s">
        <v>344</v>
      </c>
      <c r="B159" t="s">
        <v>325</v>
      </c>
      <c r="C159">
        <f>IFERROR(IF(VLOOKUP($A159,'CDS-B'!$A:$L,3,FALSE)="","",(VLOOKUP($A159,'CDS-B'!$A:$L,3,FALSE))),"")</f>
        <v>3041</v>
      </c>
      <c r="D159" t="s">
        <v>145</v>
      </c>
      <c r="E159" t="s">
        <v>323</v>
      </c>
      <c r="F159" t="s">
        <v>147</v>
      </c>
      <c r="G159" t="s">
        <v>148</v>
      </c>
      <c r="H159" t="s">
        <v>17</v>
      </c>
      <c r="I159" t="s">
        <v>326</v>
      </c>
      <c r="J159" t="s">
        <v>17</v>
      </c>
      <c r="K159" t="s">
        <v>17</v>
      </c>
      <c r="L159" t="s">
        <v>152</v>
      </c>
    </row>
    <row r="160" spans="1:12">
      <c r="A160" t="s">
        <v>345</v>
      </c>
      <c r="B160" t="s">
        <v>328</v>
      </c>
      <c r="C160">
        <f>IFERROR(IF(VLOOKUP($A160,'CDS-B'!$A:$L,3,FALSE)="","",(VLOOKUP($A160,'CDS-B'!$A:$L,3,FALSE))),"")</f>
        <v>1816</v>
      </c>
      <c r="D160" t="s">
        <v>145</v>
      </c>
      <c r="E160" t="s">
        <v>323</v>
      </c>
      <c r="F160" t="s">
        <v>147</v>
      </c>
      <c r="G160" t="s">
        <v>148</v>
      </c>
      <c r="H160" t="s">
        <v>17</v>
      </c>
      <c r="I160" t="s">
        <v>326</v>
      </c>
      <c r="J160" t="s">
        <v>17</v>
      </c>
      <c r="K160" t="s">
        <v>17</v>
      </c>
      <c r="L160" t="s">
        <v>152</v>
      </c>
    </row>
    <row r="161" spans="1:12">
      <c r="A161" t="s">
        <v>346</v>
      </c>
      <c r="B161" t="s">
        <v>330</v>
      </c>
      <c r="C161">
        <f>IFERROR(IF(VLOOKUP($A161,'CDS-B'!$A:$L,3,FALSE)="","",(VLOOKUP($A161,'CDS-B'!$A:$L,3,FALSE))),"")</f>
        <v>17685</v>
      </c>
      <c r="D161" t="s">
        <v>145</v>
      </c>
      <c r="E161" t="s">
        <v>323</v>
      </c>
      <c r="F161" t="s">
        <v>147</v>
      </c>
      <c r="G161" t="s">
        <v>148</v>
      </c>
      <c r="H161" t="s">
        <v>17</v>
      </c>
      <c r="I161" t="s">
        <v>326</v>
      </c>
      <c r="J161" t="s">
        <v>17</v>
      </c>
      <c r="K161" t="s">
        <v>17</v>
      </c>
      <c r="L161" t="s">
        <v>152</v>
      </c>
    </row>
    <row r="162" spans="1:12">
      <c r="A162" t="s">
        <v>347</v>
      </c>
      <c r="B162" t="s">
        <v>332</v>
      </c>
      <c r="C162">
        <f>IFERROR(IF(VLOOKUP($A162,'CDS-B'!$A:$L,3,FALSE)="","",(VLOOKUP($A162,'CDS-B'!$A:$L,3,FALSE))),"")</f>
        <v>28</v>
      </c>
      <c r="D162" t="s">
        <v>145</v>
      </c>
      <c r="E162" t="s">
        <v>323</v>
      </c>
      <c r="F162" t="s">
        <v>147</v>
      </c>
      <c r="G162" t="s">
        <v>148</v>
      </c>
      <c r="H162" t="s">
        <v>17</v>
      </c>
      <c r="I162" t="s">
        <v>326</v>
      </c>
      <c r="J162" t="s">
        <v>17</v>
      </c>
      <c r="K162" t="s">
        <v>17</v>
      </c>
      <c r="L162" t="s">
        <v>152</v>
      </c>
    </row>
    <row r="163" spans="1:12">
      <c r="A163" t="s">
        <v>348</v>
      </c>
      <c r="B163" t="s">
        <v>334</v>
      </c>
      <c r="C163">
        <f>IFERROR(IF(VLOOKUP($A163,'CDS-B'!$A:$L,3,FALSE)="","",(VLOOKUP($A163,'CDS-B'!$A:$L,3,FALSE))),"")</f>
        <v>4223</v>
      </c>
      <c r="D163" t="s">
        <v>145</v>
      </c>
      <c r="E163" t="s">
        <v>323</v>
      </c>
      <c r="F163" t="s">
        <v>147</v>
      </c>
      <c r="G163" t="s">
        <v>148</v>
      </c>
      <c r="H163" t="s">
        <v>17</v>
      </c>
      <c r="I163" t="s">
        <v>326</v>
      </c>
      <c r="J163" t="s">
        <v>17</v>
      </c>
      <c r="K163" t="s">
        <v>17</v>
      </c>
      <c r="L163" t="s">
        <v>152</v>
      </c>
    </row>
    <row r="164" spans="1:12">
      <c r="A164" t="s">
        <v>349</v>
      </c>
      <c r="B164" t="s">
        <v>336</v>
      </c>
      <c r="C164">
        <f>IFERROR(IF(VLOOKUP($A164,'CDS-B'!$A:$L,3,FALSE)="","",(VLOOKUP($A164,'CDS-B'!$A:$L,3,FALSE))),"")</f>
        <v>16</v>
      </c>
      <c r="D164" t="s">
        <v>145</v>
      </c>
      <c r="E164" t="s">
        <v>323</v>
      </c>
      <c r="F164" t="s">
        <v>147</v>
      </c>
      <c r="G164" t="s">
        <v>148</v>
      </c>
      <c r="H164" t="s">
        <v>17</v>
      </c>
      <c r="I164" t="s">
        <v>326</v>
      </c>
      <c r="J164" t="s">
        <v>17</v>
      </c>
      <c r="K164" t="s">
        <v>17</v>
      </c>
      <c r="L164" t="s">
        <v>152</v>
      </c>
    </row>
    <row r="165" spans="1:12">
      <c r="A165" t="s">
        <v>350</v>
      </c>
      <c r="B165" t="s">
        <v>338</v>
      </c>
      <c r="C165">
        <f>IFERROR(IF(VLOOKUP($A165,'CDS-B'!$A:$L,3,FALSE)="","",(VLOOKUP($A165,'CDS-B'!$A:$L,3,FALSE))),"")</f>
        <v>1782</v>
      </c>
      <c r="D165" t="s">
        <v>145</v>
      </c>
      <c r="E165" t="s">
        <v>323</v>
      </c>
      <c r="F165" t="s">
        <v>147</v>
      </c>
      <c r="G165" t="s">
        <v>148</v>
      </c>
      <c r="H165" t="s">
        <v>17</v>
      </c>
      <c r="I165" t="s">
        <v>326</v>
      </c>
      <c r="J165" t="s">
        <v>17</v>
      </c>
      <c r="K165" t="s">
        <v>17</v>
      </c>
      <c r="L165" t="s">
        <v>152</v>
      </c>
    </row>
    <row r="166" spans="1:12">
      <c r="A166" t="s">
        <v>351</v>
      </c>
      <c r="B166" t="s">
        <v>340</v>
      </c>
      <c r="C166">
        <f>IFERROR(IF(VLOOKUP($A166,'CDS-B'!$A:$L,3,FALSE)="","",(VLOOKUP($A166,'CDS-B'!$A:$L,3,FALSE))),"")</f>
        <v>907</v>
      </c>
      <c r="D166" t="s">
        <v>145</v>
      </c>
      <c r="E166" t="s">
        <v>323</v>
      </c>
      <c r="F166" t="s">
        <v>147</v>
      </c>
      <c r="G166" t="s">
        <v>148</v>
      </c>
      <c r="H166" t="s">
        <v>17</v>
      </c>
      <c r="I166" t="s">
        <v>326</v>
      </c>
      <c r="J166" t="s">
        <v>17</v>
      </c>
      <c r="K166" t="s">
        <v>17</v>
      </c>
      <c r="L166" t="s">
        <v>152</v>
      </c>
    </row>
    <row r="167" spans="1:12">
      <c r="A167" t="s">
        <v>352</v>
      </c>
      <c r="B167" t="s">
        <v>342</v>
      </c>
      <c r="C167">
        <f>IFERROR(IF(VLOOKUP($A167,'CDS-B'!$A:$L,3,FALSE)="","",(VLOOKUP($A167,'CDS-B'!$A:$L,3,FALSE))),"")</f>
        <v>30923</v>
      </c>
      <c r="D167" t="s">
        <v>145</v>
      </c>
      <c r="E167" t="s">
        <v>323</v>
      </c>
      <c r="F167" t="s">
        <v>147</v>
      </c>
      <c r="G167" t="s">
        <v>148</v>
      </c>
      <c r="H167" t="s">
        <v>17</v>
      </c>
      <c r="I167" t="s">
        <v>326</v>
      </c>
      <c r="J167" t="s">
        <v>17</v>
      </c>
      <c r="K167" t="s">
        <v>17</v>
      </c>
      <c r="L167" t="s">
        <v>152</v>
      </c>
    </row>
    <row r="168" spans="1:12">
      <c r="A168" t="s">
        <v>353</v>
      </c>
      <c r="B168" t="s">
        <v>322</v>
      </c>
      <c r="C168">
        <f>IFERROR(IF(VLOOKUP($A168,'CDS-B'!$A:$L,3,FALSE)="","",(VLOOKUP($A168,'CDS-B'!$A:$L,3,FALSE))),"")</f>
        <v>1470</v>
      </c>
      <c r="D168" t="s">
        <v>145</v>
      </c>
      <c r="E168" t="s">
        <v>323</v>
      </c>
      <c r="F168" t="s">
        <v>17</v>
      </c>
      <c r="G168" t="s">
        <v>148</v>
      </c>
      <c r="H168" t="s">
        <v>17</v>
      </c>
      <c r="I168" t="s">
        <v>322</v>
      </c>
      <c r="J168" t="s">
        <v>17</v>
      </c>
      <c r="K168" t="s">
        <v>17</v>
      </c>
      <c r="L168" t="s">
        <v>152</v>
      </c>
    </row>
    <row r="169" spans="1:12">
      <c r="A169" t="s">
        <v>354</v>
      </c>
      <c r="B169" t="s">
        <v>325</v>
      </c>
      <c r="C169">
        <f>IFERROR(IF(VLOOKUP($A169,'CDS-B'!$A:$L,3,FALSE)="","",(VLOOKUP($A169,'CDS-B'!$A:$L,3,FALSE))),"")</f>
        <v>3042</v>
      </c>
      <c r="D169" t="s">
        <v>145</v>
      </c>
      <c r="E169" t="s">
        <v>323</v>
      </c>
      <c r="F169" t="s">
        <v>17</v>
      </c>
      <c r="G169" t="s">
        <v>148</v>
      </c>
      <c r="H169" t="s">
        <v>17</v>
      </c>
      <c r="I169" t="s">
        <v>326</v>
      </c>
      <c r="J169" t="s">
        <v>17</v>
      </c>
      <c r="K169" t="s">
        <v>17</v>
      </c>
      <c r="L169" t="s">
        <v>152</v>
      </c>
    </row>
    <row r="170" spans="1:12">
      <c r="A170" t="s">
        <v>355</v>
      </c>
      <c r="B170" t="s">
        <v>328</v>
      </c>
      <c r="C170">
        <f>IFERROR(IF(VLOOKUP($A170,'CDS-B'!$A:$L,3,FALSE)="","",(VLOOKUP($A170,'CDS-B'!$A:$L,3,FALSE))),"")</f>
        <v>1816</v>
      </c>
      <c r="D170" t="s">
        <v>145</v>
      </c>
      <c r="E170" t="s">
        <v>323</v>
      </c>
      <c r="F170" t="s">
        <v>17</v>
      </c>
      <c r="G170" t="s">
        <v>148</v>
      </c>
      <c r="H170" t="s">
        <v>17</v>
      </c>
      <c r="I170" t="s">
        <v>326</v>
      </c>
      <c r="J170" t="s">
        <v>17</v>
      </c>
      <c r="K170" t="s">
        <v>17</v>
      </c>
      <c r="L170" t="s">
        <v>152</v>
      </c>
    </row>
    <row r="171" spans="1:12">
      <c r="A171" t="s">
        <v>356</v>
      </c>
      <c r="B171" t="s">
        <v>330</v>
      </c>
      <c r="C171">
        <f>IFERROR(IF(VLOOKUP($A171,'CDS-B'!$A:$L,3,FALSE)="","",(VLOOKUP($A171,'CDS-B'!$A:$L,3,FALSE))),"")</f>
        <v>17702</v>
      </c>
      <c r="D171" t="s">
        <v>145</v>
      </c>
      <c r="E171" t="s">
        <v>323</v>
      </c>
      <c r="F171" t="s">
        <v>17</v>
      </c>
      <c r="G171" t="s">
        <v>148</v>
      </c>
      <c r="H171" t="s">
        <v>17</v>
      </c>
      <c r="I171" t="s">
        <v>326</v>
      </c>
      <c r="J171" t="s">
        <v>17</v>
      </c>
      <c r="K171" t="s">
        <v>17</v>
      </c>
      <c r="L171" t="s">
        <v>152</v>
      </c>
    </row>
    <row r="172" spans="1:12">
      <c r="A172" t="s">
        <v>357</v>
      </c>
      <c r="B172" t="s">
        <v>332</v>
      </c>
      <c r="C172">
        <f>IFERROR(IF(VLOOKUP($A172,'CDS-B'!$A:$L,3,FALSE)="","",(VLOOKUP($A172,'CDS-B'!$A:$L,3,FALSE))),"")</f>
        <v>28</v>
      </c>
      <c r="D172" t="s">
        <v>145</v>
      </c>
      <c r="E172" t="s">
        <v>323</v>
      </c>
      <c r="F172" t="s">
        <v>17</v>
      </c>
      <c r="G172" t="s">
        <v>148</v>
      </c>
      <c r="H172" t="s">
        <v>17</v>
      </c>
      <c r="I172" t="s">
        <v>326</v>
      </c>
      <c r="J172" t="s">
        <v>17</v>
      </c>
      <c r="K172" t="s">
        <v>17</v>
      </c>
      <c r="L172" t="s">
        <v>152</v>
      </c>
    </row>
    <row r="173" spans="1:12">
      <c r="A173" t="s">
        <v>358</v>
      </c>
      <c r="B173" t="s">
        <v>334</v>
      </c>
      <c r="C173">
        <f>IFERROR(IF(VLOOKUP($A173,'CDS-B'!$A:$L,3,FALSE)="","",(VLOOKUP($A173,'CDS-B'!$A:$L,3,FALSE))),"")</f>
        <v>4223</v>
      </c>
      <c r="D173" t="s">
        <v>145</v>
      </c>
      <c r="E173" t="s">
        <v>323</v>
      </c>
      <c r="F173" t="s">
        <v>17</v>
      </c>
      <c r="G173" t="s">
        <v>148</v>
      </c>
      <c r="H173" t="s">
        <v>17</v>
      </c>
      <c r="I173" t="s">
        <v>326</v>
      </c>
      <c r="J173" t="s">
        <v>17</v>
      </c>
      <c r="K173" t="s">
        <v>17</v>
      </c>
      <c r="L173" t="s">
        <v>152</v>
      </c>
    </row>
    <row r="174" spans="1:12">
      <c r="A174" t="s">
        <v>359</v>
      </c>
      <c r="B174" t="s">
        <v>336</v>
      </c>
      <c r="C174">
        <f>IFERROR(IF(VLOOKUP($A174,'CDS-B'!$A:$L,3,FALSE)="","",(VLOOKUP($A174,'CDS-B'!$A:$L,3,FALSE))),"")</f>
        <v>16</v>
      </c>
      <c r="D174" t="s">
        <v>145</v>
      </c>
      <c r="E174" t="s">
        <v>323</v>
      </c>
      <c r="F174" t="s">
        <v>17</v>
      </c>
      <c r="G174" t="s">
        <v>148</v>
      </c>
      <c r="H174" t="s">
        <v>17</v>
      </c>
      <c r="I174" t="s">
        <v>326</v>
      </c>
      <c r="J174" t="s">
        <v>17</v>
      </c>
      <c r="K174" t="s">
        <v>17</v>
      </c>
      <c r="L174" t="s">
        <v>152</v>
      </c>
    </row>
    <row r="175" spans="1:12">
      <c r="A175" t="s">
        <v>360</v>
      </c>
      <c r="B175" t="s">
        <v>338</v>
      </c>
      <c r="C175">
        <f>IFERROR(IF(VLOOKUP($A175,'CDS-B'!$A:$L,3,FALSE)="","",(VLOOKUP($A175,'CDS-B'!$A:$L,3,FALSE))),"")</f>
        <v>1784</v>
      </c>
      <c r="D175" t="s">
        <v>145</v>
      </c>
      <c r="E175" t="s">
        <v>323</v>
      </c>
      <c r="F175" t="s">
        <v>17</v>
      </c>
      <c r="G175" t="s">
        <v>148</v>
      </c>
      <c r="H175" t="s">
        <v>17</v>
      </c>
      <c r="I175" t="s">
        <v>326</v>
      </c>
      <c r="J175" t="s">
        <v>17</v>
      </c>
      <c r="K175" t="s">
        <v>17</v>
      </c>
      <c r="L175" t="s">
        <v>152</v>
      </c>
    </row>
    <row r="176" spans="1:12">
      <c r="A176" t="s">
        <v>361</v>
      </c>
      <c r="B176" t="s">
        <v>340</v>
      </c>
      <c r="C176">
        <f>IFERROR(IF(VLOOKUP($A176,'CDS-B'!$A:$L,3,FALSE)="","",(VLOOKUP($A176,'CDS-B'!$A:$L,3,FALSE))),"")</f>
        <v>954</v>
      </c>
      <c r="D176" t="s">
        <v>145</v>
      </c>
      <c r="E176" t="s">
        <v>323</v>
      </c>
      <c r="F176" t="s">
        <v>17</v>
      </c>
      <c r="G176" t="s">
        <v>148</v>
      </c>
      <c r="H176" t="s">
        <v>17</v>
      </c>
      <c r="I176" t="s">
        <v>326</v>
      </c>
      <c r="J176" t="s">
        <v>17</v>
      </c>
      <c r="K176" t="s">
        <v>17</v>
      </c>
      <c r="L176" t="s">
        <v>152</v>
      </c>
    </row>
    <row r="177" spans="1:12">
      <c r="A177" t="s">
        <v>362</v>
      </c>
      <c r="B177" t="s">
        <v>342</v>
      </c>
      <c r="C177">
        <f>IFERROR(IF(VLOOKUP($A177,'CDS-B'!$A:$L,3,FALSE)="","",(VLOOKUP($A177,'CDS-B'!$A:$L,3,FALSE))),"")</f>
        <v>31035</v>
      </c>
      <c r="D177" t="s">
        <v>145</v>
      </c>
      <c r="E177" t="s">
        <v>323</v>
      </c>
      <c r="F177" t="s">
        <v>17</v>
      </c>
      <c r="G177" t="s">
        <v>148</v>
      </c>
      <c r="H177" t="s">
        <v>17</v>
      </c>
      <c r="I177" t="s">
        <v>326</v>
      </c>
      <c r="J177" t="s">
        <v>17</v>
      </c>
      <c r="K177" t="s">
        <v>17</v>
      </c>
      <c r="L177" t="s">
        <v>152</v>
      </c>
    </row>
    <row r="178" spans="1:12">
      <c r="A178" t="s">
        <v>363</v>
      </c>
      <c r="B178" t="s">
        <v>364</v>
      </c>
      <c r="C178" t="str">
        <f>IFERROR(IF(VLOOKUP($A178,'CDS-B'!$A:$L,3,FALSE)="","",(VLOOKUP($A178,'CDS-B'!$A:$L,3,FALSE))),"")</f>
        <v/>
      </c>
      <c r="D178" t="s">
        <v>145</v>
      </c>
      <c r="E178" t="s">
        <v>365</v>
      </c>
      <c r="F178" t="s">
        <v>17</v>
      </c>
      <c r="G178" t="s">
        <v>17</v>
      </c>
      <c r="H178" t="s">
        <v>17</v>
      </c>
      <c r="I178" t="s">
        <v>17</v>
      </c>
      <c r="J178" t="s">
        <v>17</v>
      </c>
      <c r="K178" t="s">
        <v>17</v>
      </c>
      <c r="L178" t="s">
        <v>152</v>
      </c>
    </row>
    <row r="179" spans="1:12">
      <c r="A179" t="s">
        <v>366</v>
      </c>
      <c r="B179" t="s">
        <v>367</v>
      </c>
      <c r="C179">
        <f>IFERROR(IF(VLOOKUP($A179,'CDS-B'!$A:$L,3,FALSE)="","",(VLOOKUP($A179,'CDS-B'!$A:$L,3,FALSE))),"")</f>
        <v>54</v>
      </c>
      <c r="D179" t="s">
        <v>145</v>
      </c>
      <c r="E179" t="s">
        <v>365</v>
      </c>
      <c r="F179" t="s">
        <v>17</v>
      </c>
      <c r="G179" t="s">
        <v>17</v>
      </c>
      <c r="H179" t="s">
        <v>17</v>
      </c>
      <c r="I179" t="s">
        <v>17</v>
      </c>
      <c r="J179" t="s">
        <v>17</v>
      </c>
      <c r="K179" t="s">
        <v>17</v>
      </c>
      <c r="L179" t="s">
        <v>152</v>
      </c>
    </row>
    <row r="180" spans="1:12">
      <c r="A180" t="s">
        <v>368</v>
      </c>
      <c r="B180" t="s">
        <v>369</v>
      </c>
      <c r="C180">
        <f>IFERROR(IF(VLOOKUP($A180,'CDS-B'!$A:$L,3,FALSE)="","",(VLOOKUP($A180,'CDS-B'!$A:$L,3,FALSE))),"")</f>
        <v>7831</v>
      </c>
      <c r="D180" t="s">
        <v>145</v>
      </c>
      <c r="E180" t="s">
        <v>365</v>
      </c>
      <c r="F180" t="s">
        <v>17</v>
      </c>
      <c r="G180" t="s">
        <v>17</v>
      </c>
      <c r="H180" t="s">
        <v>17</v>
      </c>
      <c r="I180" t="s">
        <v>17</v>
      </c>
      <c r="J180" t="s">
        <v>17</v>
      </c>
      <c r="K180" t="s">
        <v>17</v>
      </c>
      <c r="L180" t="s">
        <v>152</v>
      </c>
    </row>
    <row r="181" spans="1:12">
      <c r="A181" t="s">
        <v>370</v>
      </c>
      <c r="B181" t="s">
        <v>371</v>
      </c>
      <c r="C181">
        <f>IFERROR(IF(VLOOKUP($A181,'CDS-B'!$A:$L,3,FALSE)="","",(VLOOKUP($A181,'CDS-B'!$A:$L,3,FALSE))),"")</f>
        <v>511</v>
      </c>
      <c r="D181" t="s">
        <v>145</v>
      </c>
      <c r="E181" t="s">
        <v>365</v>
      </c>
      <c r="F181" t="s">
        <v>17</v>
      </c>
      <c r="G181" t="s">
        <v>17</v>
      </c>
      <c r="H181" t="s">
        <v>17</v>
      </c>
      <c r="I181" t="s">
        <v>17</v>
      </c>
      <c r="J181" t="s">
        <v>17</v>
      </c>
      <c r="K181" t="s">
        <v>17</v>
      </c>
      <c r="L181" t="s">
        <v>152</v>
      </c>
    </row>
    <row r="182" spans="1:12">
      <c r="A182" t="s">
        <v>372</v>
      </c>
      <c r="B182" t="s">
        <v>373</v>
      </c>
      <c r="C182">
        <f>IFERROR(IF(VLOOKUP($A182,'CDS-B'!$A:$L,3,FALSE)="","",(VLOOKUP($A182,'CDS-B'!$A:$L,3,FALSE))),"")</f>
        <v>1908</v>
      </c>
      <c r="D182" t="s">
        <v>145</v>
      </c>
      <c r="E182" t="s">
        <v>365</v>
      </c>
      <c r="F182" t="s">
        <v>17</v>
      </c>
      <c r="G182" t="s">
        <v>17</v>
      </c>
      <c r="H182" t="s">
        <v>17</v>
      </c>
      <c r="I182" t="s">
        <v>17</v>
      </c>
      <c r="J182" t="s">
        <v>17</v>
      </c>
      <c r="K182" t="s">
        <v>17</v>
      </c>
      <c r="L182" t="s">
        <v>152</v>
      </c>
    </row>
    <row r="183" spans="1:12">
      <c r="A183" t="s">
        <v>374</v>
      </c>
      <c r="B183" t="s">
        <v>375</v>
      </c>
      <c r="C183">
        <f>IFERROR(IF(VLOOKUP($A183,'CDS-B'!$A:$L,3,FALSE)="","",(VLOOKUP($A183,'CDS-B'!$A:$L,3,FALSE))),"")</f>
        <v>10</v>
      </c>
      <c r="D183" t="s">
        <v>145</v>
      </c>
      <c r="E183" t="s">
        <v>365</v>
      </c>
      <c r="F183" t="s">
        <v>17</v>
      </c>
      <c r="G183" t="s">
        <v>17</v>
      </c>
      <c r="H183" t="s">
        <v>17</v>
      </c>
      <c r="I183" t="s">
        <v>17</v>
      </c>
      <c r="J183" t="s">
        <v>17</v>
      </c>
      <c r="K183" t="s">
        <v>17</v>
      </c>
      <c r="L183" t="s">
        <v>152</v>
      </c>
    </row>
    <row r="184" spans="1:12">
      <c r="A184" t="s">
        <v>376</v>
      </c>
      <c r="B184" t="s">
        <v>377</v>
      </c>
      <c r="C184">
        <f>IFERROR(IF(VLOOKUP($A184,'CDS-B'!$A:$L,3,FALSE)="","",(VLOOKUP($A184,'CDS-B'!$A:$L,3,FALSE))),"")</f>
        <v>496</v>
      </c>
      <c r="D184" t="s">
        <v>145</v>
      </c>
      <c r="E184" t="s">
        <v>365</v>
      </c>
      <c r="F184" t="s">
        <v>17</v>
      </c>
      <c r="G184" t="s">
        <v>17</v>
      </c>
      <c r="H184" t="s">
        <v>17</v>
      </c>
      <c r="I184" t="s">
        <v>17</v>
      </c>
      <c r="J184" t="s">
        <v>17</v>
      </c>
      <c r="K184" t="s">
        <v>17</v>
      </c>
      <c r="L184" t="s">
        <v>152</v>
      </c>
    </row>
    <row r="185" spans="1:12">
      <c r="A185" t="s">
        <v>378</v>
      </c>
      <c r="B185" t="s">
        <v>379</v>
      </c>
      <c r="C185">
        <f>IFERROR(IF(VLOOKUP($A185,'CDS-B'!$A:$L,3,FALSE)="","",(VLOOKUP($A185,'CDS-B'!$A:$L,3,FALSE))),"")</f>
        <v>167</v>
      </c>
      <c r="D185" t="s">
        <v>145</v>
      </c>
      <c r="E185" t="s">
        <v>365</v>
      </c>
      <c r="F185" t="s">
        <v>17</v>
      </c>
      <c r="G185" t="s">
        <v>17</v>
      </c>
      <c r="H185" t="s">
        <v>17</v>
      </c>
      <c r="I185" t="s">
        <v>17</v>
      </c>
      <c r="J185" t="s">
        <v>17</v>
      </c>
      <c r="K185" t="s">
        <v>17</v>
      </c>
      <c r="L185" t="s">
        <v>152</v>
      </c>
    </row>
    <row r="186" spans="1:12">
      <c r="A186" t="s">
        <v>380</v>
      </c>
      <c r="B186" t="s">
        <v>381</v>
      </c>
      <c r="C186" t="str">
        <f>IFERROR(IF(VLOOKUP($A186,'CDS-B'!$A:$L,3,FALSE)="","",(VLOOKUP($A186,'CDS-B'!$A:$L,3,FALSE))),"")</f>
        <v/>
      </c>
      <c r="D186" t="s">
        <v>145</v>
      </c>
      <c r="E186" t="s">
        <v>365</v>
      </c>
      <c r="F186" t="s">
        <v>17</v>
      </c>
      <c r="G186" t="s">
        <v>17</v>
      </c>
      <c r="H186" t="s">
        <v>17</v>
      </c>
      <c r="I186" t="s">
        <v>17</v>
      </c>
      <c r="J186" t="s">
        <v>17</v>
      </c>
      <c r="K186" t="s">
        <v>17</v>
      </c>
      <c r="L186" t="s">
        <v>152</v>
      </c>
    </row>
    <row r="187" spans="1:12">
      <c r="A187" t="s">
        <v>382</v>
      </c>
      <c r="B187" t="s">
        <v>383</v>
      </c>
      <c r="C187">
        <f>IFERROR(IF(VLOOKUP($A187,'CDS-B'!$A:$L,3,FALSE)="","",(VLOOKUP($A187,'CDS-B'!$A:$L,3,FALSE))),"")</f>
        <v>900</v>
      </c>
      <c r="D187" t="s">
        <v>145</v>
      </c>
      <c r="E187" t="s">
        <v>384</v>
      </c>
      <c r="F187" t="s">
        <v>385</v>
      </c>
      <c r="G187" t="s">
        <v>386</v>
      </c>
      <c r="H187" t="s">
        <v>387</v>
      </c>
      <c r="I187" t="s">
        <v>17</v>
      </c>
      <c r="J187" t="s">
        <v>17</v>
      </c>
      <c r="K187" t="s">
        <v>17</v>
      </c>
      <c r="L187" t="s">
        <v>152</v>
      </c>
    </row>
    <row r="188" spans="1:12">
      <c r="A188" t="s">
        <v>388</v>
      </c>
      <c r="B188" t="s">
        <v>389</v>
      </c>
      <c r="C188">
        <f>IFERROR(IF(VLOOKUP($A188,'CDS-B'!$A:$L,3,FALSE)="","",(VLOOKUP($A188,'CDS-B'!$A:$L,3,FALSE))),"")</f>
        <v>1247</v>
      </c>
      <c r="D188" t="s">
        <v>145</v>
      </c>
      <c r="E188" t="s">
        <v>384</v>
      </c>
      <c r="F188" t="s">
        <v>385</v>
      </c>
      <c r="G188" t="s">
        <v>386</v>
      </c>
      <c r="H188" t="s">
        <v>387</v>
      </c>
      <c r="I188" t="s">
        <v>17</v>
      </c>
      <c r="J188" t="s">
        <v>17</v>
      </c>
      <c r="K188" t="s">
        <v>17</v>
      </c>
      <c r="L188" t="s">
        <v>152</v>
      </c>
    </row>
    <row r="189" spans="1:12">
      <c r="A189" t="s">
        <v>390</v>
      </c>
      <c r="B189" t="s">
        <v>391</v>
      </c>
      <c r="C189">
        <f>IFERROR(IF(VLOOKUP($A189,'CDS-B'!$A:$L,3,FALSE)="","",(VLOOKUP($A189,'CDS-B'!$A:$L,3,FALSE))),"")</f>
        <v>4036</v>
      </c>
      <c r="D189" t="s">
        <v>145</v>
      </c>
      <c r="E189" t="s">
        <v>384</v>
      </c>
      <c r="F189" t="s">
        <v>385</v>
      </c>
      <c r="G189" t="s">
        <v>386</v>
      </c>
      <c r="H189" t="s">
        <v>387</v>
      </c>
      <c r="I189" t="s">
        <v>17</v>
      </c>
      <c r="J189" t="s">
        <v>17</v>
      </c>
      <c r="K189" t="s">
        <v>17</v>
      </c>
      <c r="L189" t="s">
        <v>152</v>
      </c>
    </row>
    <row r="190" spans="1:12">
      <c r="A190" t="s">
        <v>392</v>
      </c>
      <c r="B190" t="s">
        <v>393</v>
      </c>
      <c r="C190">
        <f>IFERROR(IF(VLOOKUP($A190,'CDS-B'!$A:$L,3,FALSE)="","",(VLOOKUP($A190,'CDS-B'!$A:$L,3,FALSE))),"")</f>
        <v>6183</v>
      </c>
      <c r="D190" t="s">
        <v>145</v>
      </c>
      <c r="E190" t="s">
        <v>384</v>
      </c>
      <c r="F190" t="s">
        <v>385</v>
      </c>
      <c r="G190" t="s">
        <v>386</v>
      </c>
      <c r="H190" t="s">
        <v>387</v>
      </c>
      <c r="I190" t="s">
        <v>17</v>
      </c>
      <c r="J190" t="s">
        <v>17</v>
      </c>
      <c r="K190" t="s">
        <v>17</v>
      </c>
      <c r="L190" t="s">
        <v>152</v>
      </c>
    </row>
    <row r="191" spans="1:12">
      <c r="A191" t="s">
        <v>394</v>
      </c>
      <c r="B191" t="s">
        <v>383</v>
      </c>
      <c r="C191">
        <f>IFERROR(IF(VLOOKUP($A191,'CDS-B'!$A:$L,3,FALSE)="","",(VLOOKUP($A191,'CDS-B'!$A:$L,3,FALSE))),"")</f>
        <v>0</v>
      </c>
      <c r="D191" t="s">
        <v>145</v>
      </c>
      <c r="E191" t="s">
        <v>384</v>
      </c>
      <c r="F191" t="s">
        <v>385</v>
      </c>
      <c r="G191" t="s">
        <v>395</v>
      </c>
      <c r="H191" t="s">
        <v>387</v>
      </c>
      <c r="I191" t="s">
        <v>17</v>
      </c>
      <c r="J191" t="s">
        <v>17</v>
      </c>
      <c r="K191" t="s">
        <v>17</v>
      </c>
      <c r="L191" t="s">
        <v>152</v>
      </c>
    </row>
    <row r="192" spans="1:12">
      <c r="A192" t="s">
        <v>396</v>
      </c>
      <c r="B192" t="s">
        <v>389</v>
      </c>
      <c r="C192">
        <f>IFERROR(IF(VLOOKUP($A192,'CDS-B'!$A:$L,3,FALSE)="","",(VLOOKUP($A192,'CDS-B'!$A:$L,3,FALSE))),"")</f>
        <v>0</v>
      </c>
      <c r="D192" t="s">
        <v>145</v>
      </c>
      <c r="E192" t="s">
        <v>384</v>
      </c>
      <c r="F192" t="s">
        <v>385</v>
      </c>
      <c r="G192" t="s">
        <v>395</v>
      </c>
      <c r="H192" t="s">
        <v>387</v>
      </c>
      <c r="I192" t="s">
        <v>17</v>
      </c>
      <c r="J192" t="s">
        <v>17</v>
      </c>
      <c r="K192" t="s">
        <v>17</v>
      </c>
      <c r="L192" t="s">
        <v>152</v>
      </c>
    </row>
    <row r="193" spans="1:12">
      <c r="A193" t="s">
        <v>397</v>
      </c>
      <c r="B193" t="s">
        <v>391</v>
      </c>
      <c r="C193">
        <f>IFERROR(IF(VLOOKUP($A193,'CDS-B'!$A:$L,3,FALSE)="","",(VLOOKUP($A193,'CDS-B'!$A:$L,3,FALSE))),"")</f>
        <v>0</v>
      </c>
      <c r="D193" t="s">
        <v>145</v>
      </c>
      <c r="E193" t="s">
        <v>384</v>
      </c>
      <c r="F193" t="s">
        <v>385</v>
      </c>
      <c r="G193" t="s">
        <v>395</v>
      </c>
      <c r="H193" t="s">
        <v>387</v>
      </c>
      <c r="I193" t="s">
        <v>17</v>
      </c>
      <c r="J193" t="s">
        <v>17</v>
      </c>
      <c r="K193" t="s">
        <v>17</v>
      </c>
      <c r="L193" t="s">
        <v>152</v>
      </c>
    </row>
    <row r="194" spans="1:12">
      <c r="A194" t="s">
        <v>398</v>
      </c>
      <c r="B194" t="s">
        <v>393</v>
      </c>
      <c r="C194">
        <f>IFERROR(IF(VLOOKUP($A194,'CDS-B'!$A:$L,3,FALSE)="","",(VLOOKUP($A194,'CDS-B'!$A:$L,3,FALSE))),"")</f>
        <v>0</v>
      </c>
      <c r="D194" t="s">
        <v>145</v>
      </c>
      <c r="E194" t="s">
        <v>384</v>
      </c>
      <c r="F194" t="s">
        <v>385</v>
      </c>
      <c r="G194" t="s">
        <v>395</v>
      </c>
      <c r="H194" t="s">
        <v>387</v>
      </c>
      <c r="I194" t="s">
        <v>17</v>
      </c>
      <c r="J194" t="s">
        <v>17</v>
      </c>
      <c r="K194" t="s">
        <v>17</v>
      </c>
      <c r="L194" t="s">
        <v>152</v>
      </c>
    </row>
    <row r="195" spans="1:12">
      <c r="A195" t="s">
        <v>399</v>
      </c>
      <c r="B195" t="s">
        <v>383</v>
      </c>
      <c r="C195">
        <f>IFERROR(IF(VLOOKUP($A195,'CDS-B'!$A:$L,3,FALSE)="","",(VLOOKUP($A195,'CDS-B'!$A:$L,3,FALSE))),"")</f>
        <v>900</v>
      </c>
      <c r="D195" t="s">
        <v>145</v>
      </c>
      <c r="E195" t="s">
        <v>384</v>
      </c>
      <c r="F195" t="s">
        <v>385</v>
      </c>
      <c r="G195" t="s">
        <v>400</v>
      </c>
      <c r="H195" t="s">
        <v>387</v>
      </c>
      <c r="I195" t="s">
        <v>17</v>
      </c>
      <c r="J195" t="s">
        <v>17</v>
      </c>
      <c r="K195" t="s">
        <v>17</v>
      </c>
      <c r="L195" t="s">
        <v>152</v>
      </c>
    </row>
    <row r="196" spans="1:12">
      <c r="A196" t="s">
        <v>401</v>
      </c>
      <c r="B196" t="s">
        <v>389</v>
      </c>
      <c r="C196">
        <f>IFERROR(IF(VLOOKUP($A196,'CDS-B'!$A:$L,3,FALSE)="","",(VLOOKUP($A196,'CDS-B'!$A:$L,3,FALSE))),"")</f>
        <v>1247</v>
      </c>
      <c r="D196" t="s">
        <v>145</v>
      </c>
      <c r="E196" t="s">
        <v>384</v>
      </c>
      <c r="F196" t="s">
        <v>385</v>
      </c>
      <c r="G196" t="s">
        <v>400</v>
      </c>
      <c r="H196" t="s">
        <v>387</v>
      </c>
      <c r="I196" t="s">
        <v>17</v>
      </c>
      <c r="J196" t="s">
        <v>17</v>
      </c>
      <c r="K196" t="s">
        <v>17</v>
      </c>
      <c r="L196" t="s">
        <v>152</v>
      </c>
    </row>
    <row r="197" spans="1:12">
      <c r="A197" t="s">
        <v>402</v>
      </c>
      <c r="B197" t="s">
        <v>391</v>
      </c>
      <c r="C197">
        <f>IFERROR(IF(VLOOKUP($A197,'CDS-B'!$A:$L,3,FALSE)="","",(VLOOKUP($A197,'CDS-B'!$A:$L,3,FALSE))),"")</f>
        <v>4036</v>
      </c>
      <c r="D197" t="s">
        <v>145</v>
      </c>
      <c r="E197" t="s">
        <v>384</v>
      </c>
      <c r="F197" t="s">
        <v>385</v>
      </c>
      <c r="G197" t="s">
        <v>400</v>
      </c>
      <c r="H197" t="s">
        <v>387</v>
      </c>
      <c r="I197" t="s">
        <v>17</v>
      </c>
      <c r="J197" t="s">
        <v>17</v>
      </c>
      <c r="K197" t="s">
        <v>17</v>
      </c>
      <c r="L197" t="s">
        <v>152</v>
      </c>
    </row>
    <row r="198" spans="1:12">
      <c r="A198" t="s">
        <v>403</v>
      </c>
      <c r="B198" t="s">
        <v>393</v>
      </c>
      <c r="C198">
        <f>IFERROR(IF(VLOOKUP($A198,'CDS-B'!$A:$L,3,FALSE)="","",(VLOOKUP($A198,'CDS-B'!$A:$L,3,FALSE))),"")</f>
        <v>6183</v>
      </c>
      <c r="D198" t="s">
        <v>145</v>
      </c>
      <c r="E198" t="s">
        <v>384</v>
      </c>
      <c r="F198" t="s">
        <v>385</v>
      </c>
      <c r="G198" t="s">
        <v>400</v>
      </c>
      <c r="H198" t="s">
        <v>387</v>
      </c>
      <c r="I198" t="s">
        <v>17</v>
      </c>
      <c r="J198" t="s">
        <v>17</v>
      </c>
      <c r="K198" t="s">
        <v>17</v>
      </c>
      <c r="L198" t="s">
        <v>152</v>
      </c>
    </row>
    <row r="199" spans="1:12">
      <c r="A199" t="s">
        <v>404</v>
      </c>
      <c r="B199" t="s">
        <v>383</v>
      </c>
      <c r="C199">
        <f>IFERROR(IF(VLOOKUP($A199,'CDS-B'!$A:$L,3,FALSE)="","",(VLOOKUP($A199,'CDS-B'!$A:$L,3,FALSE))),"")</f>
        <v>564</v>
      </c>
      <c r="D199" t="s">
        <v>145</v>
      </c>
      <c r="E199" t="s">
        <v>384</v>
      </c>
      <c r="F199" t="s">
        <v>385</v>
      </c>
      <c r="G199" t="s">
        <v>405</v>
      </c>
      <c r="H199" t="s">
        <v>387</v>
      </c>
      <c r="I199" t="s">
        <v>17</v>
      </c>
      <c r="J199" t="s">
        <v>17</v>
      </c>
      <c r="K199" t="s">
        <v>17</v>
      </c>
      <c r="L199" t="s">
        <v>152</v>
      </c>
    </row>
    <row r="200" spans="1:12">
      <c r="A200" t="s">
        <v>406</v>
      </c>
      <c r="B200" t="s">
        <v>389</v>
      </c>
      <c r="C200">
        <f>IFERROR(IF(VLOOKUP($A200,'CDS-B'!$A:$L,3,FALSE)="","",(VLOOKUP($A200,'CDS-B'!$A:$L,3,FALSE))),"")</f>
        <v>848</v>
      </c>
      <c r="D200" t="s">
        <v>145</v>
      </c>
      <c r="E200" t="s">
        <v>384</v>
      </c>
      <c r="F200" t="s">
        <v>385</v>
      </c>
      <c r="G200" t="s">
        <v>405</v>
      </c>
      <c r="H200" t="s">
        <v>387</v>
      </c>
      <c r="I200" t="s">
        <v>17</v>
      </c>
      <c r="J200" t="s">
        <v>17</v>
      </c>
      <c r="K200" t="s">
        <v>17</v>
      </c>
      <c r="L200" t="s">
        <v>152</v>
      </c>
    </row>
    <row r="201" spans="1:12">
      <c r="A201" t="s">
        <v>407</v>
      </c>
      <c r="B201" t="s">
        <v>391</v>
      </c>
      <c r="C201">
        <f>IFERROR(IF(VLOOKUP($A201,'CDS-B'!$A:$L,3,FALSE)="","",(VLOOKUP($A201,'CDS-B'!$A:$L,3,FALSE))),"")</f>
        <v>2861</v>
      </c>
      <c r="D201" t="s">
        <v>145</v>
      </c>
      <c r="E201" t="s">
        <v>384</v>
      </c>
      <c r="F201" t="s">
        <v>385</v>
      </c>
      <c r="G201" t="s">
        <v>405</v>
      </c>
      <c r="H201" t="s">
        <v>387</v>
      </c>
      <c r="I201" t="s">
        <v>17</v>
      </c>
      <c r="J201" t="s">
        <v>17</v>
      </c>
      <c r="K201" t="s">
        <v>17</v>
      </c>
      <c r="L201" t="s">
        <v>152</v>
      </c>
    </row>
    <row r="202" spans="1:12">
      <c r="A202" t="s">
        <v>408</v>
      </c>
      <c r="B202" t="s">
        <v>393</v>
      </c>
      <c r="C202">
        <f>IFERROR(IF(VLOOKUP($A202,'CDS-B'!$A:$L,3,FALSE)="","",(VLOOKUP($A202,'CDS-B'!$A:$L,3,FALSE))),"")</f>
        <v>4273</v>
      </c>
      <c r="D202" t="s">
        <v>145</v>
      </c>
      <c r="E202" t="s">
        <v>384</v>
      </c>
      <c r="F202" t="s">
        <v>385</v>
      </c>
      <c r="G202" t="s">
        <v>405</v>
      </c>
      <c r="H202" t="s">
        <v>387</v>
      </c>
      <c r="I202" t="s">
        <v>17</v>
      </c>
      <c r="J202" t="s">
        <v>17</v>
      </c>
      <c r="K202" t="s">
        <v>17</v>
      </c>
      <c r="L202" t="s">
        <v>152</v>
      </c>
    </row>
    <row r="203" spans="1:12">
      <c r="A203" t="s">
        <v>409</v>
      </c>
      <c r="B203" t="s">
        <v>383</v>
      </c>
      <c r="C203">
        <f>IFERROR(IF(VLOOKUP($A203,'CDS-B'!$A:$L,3,FALSE)="","",(VLOOKUP($A203,'CDS-B'!$A:$L,3,FALSE))),"")</f>
        <v>120</v>
      </c>
      <c r="D203" t="s">
        <v>145</v>
      </c>
      <c r="E203" t="s">
        <v>384</v>
      </c>
      <c r="F203" t="s">
        <v>385</v>
      </c>
      <c r="G203" t="s">
        <v>410</v>
      </c>
      <c r="H203" t="s">
        <v>387</v>
      </c>
      <c r="I203" t="s">
        <v>17</v>
      </c>
      <c r="J203" t="s">
        <v>17</v>
      </c>
      <c r="K203" t="s">
        <v>17</v>
      </c>
      <c r="L203" t="s">
        <v>152</v>
      </c>
    </row>
    <row r="204" spans="1:12">
      <c r="A204" t="s">
        <v>411</v>
      </c>
      <c r="B204" t="s">
        <v>389</v>
      </c>
      <c r="C204">
        <f>IFERROR(IF(VLOOKUP($A204,'CDS-B'!$A:$L,3,FALSE)="","",(VLOOKUP($A204,'CDS-B'!$A:$L,3,FALSE))),"")</f>
        <v>181</v>
      </c>
      <c r="D204" t="s">
        <v>145</v>
      </c>
      <c r="E204" t="s">
        <v>384</v>
      </c>
      <c r="F204" t="s">
        <v>385</v>
      </c>
      <c r="G204" t="s">
        <v>410</v>
      </c>
      <c r="H204" t="s">
        <v>387</v>
      </c>
      <c r="I204" t="s">
        <v>17</v>
      </c>
      <c r="J204" t="s">
        <v>17</v>
      </c>
      <c r="K204" t="s">
        <v>17</v>
      </c>
      <c r="L204" t="s">
        <v>152</v>
      </c>
    </row>
    <row r="205" spans="1:12">
      <c r="A205" t="s">
        <v>412</v>
      </c>
      <c r="B205" t="s">
        <v>391</v>
      </c>
      <c r="C205">
        <f>IFERROR(IF(VLOOKUP($A205,'CDS-B'!$A:$L,3,FALSE)="","",(VLOOKUP($A205,'CDS-B'!$A:$L,3,FALSE))),"")</f>
        <v>599</v>
      </c>
      <c r="D205" t="s">
        <v>145</v>
      </c>
      <c r="E205" t="s">
        <v>384</v>
      </c>
      <c r="F205" t="s">
        <v>385</v>
      </c>
      <c r="G205" t="s">
        <v>410</v>
      </c>
      <c r="H205" t="s">
        <v>387</v>
      </c>
      <c r="I205" t="s">
        <v>17</v>
      </c>
      <c r="J205" t="s">
        <v>17</v>
      </c>
      <c r="K205" t="s">
        <v>17</v>
      </c>
      <c r="L205" t="s">
        <v>152</v>
      </c>
    </row>
    <row r="206" spans="1:12">
      <c r="A206" t="s">
        <v>413</v>
      </c>
      <c r="B206" t="s">
        <v>393</v>
      </c>
      <c r="C206">
        <f>IFERROR(IF(VLOOKUP($A206,'CDS-B'!$A:$L,3,FALSE)="","",(VLOOKUP($A206,'CDS-B'!$A:$L,3,FALSE))),"")</f>
        <v>900</v>
      </c>
      <c r="D206" t="s">
        <v>145</v>
      </c>
      <c r="E206" t="s">
        <v>384</v>
      </c>
      <c r="F206" t="s">
        <v>385</v>
      </c>
      <c r="G206" t="s">
        <v>410</v>
      </c>
      <c r="H206" t="s">
        <v>387</v>
      </c>
      <c r="I206" t="s">
        <v>17</v>
      </c>
      <c r="J206" t="s">
        <v>17</v>
      </c>
      <c r="K206" t="s">
        <v>17</v>
      </c>
      <c r="L206" t="s">
        <v>152</v>
      </c>
    </row>
    <row r="207" spans="1:12">
      <c r="A207" t="s">
        <v>414</v>
      </c>
      <c r="B207" t="s">
        <v>383</v>
      </c>
      <c r="C207">
        <f>IFERROR(IF(VLOOKUP($A207,'CDS-B'!$A:$L,3,FALSE)="","",(VLOOKUP($A207,'CDS-B'!$A:$L,3,FALSE))),"")</f>
        <v>28</v>
      </c>
      <c r="D207" t="s">
        <v>145</v>
      </c>
      <c r="E207" t="s">
        <v>384</v>
      </c>
      <c r="F207" t="s">
        <v>385</v>
      </c>
      <c r="G207" t="s">
        <v>415</v>
      </c>
      <c r="H207" t="s">
        <v>387</v>
      </c>
      <c r="I207" t="s">
        <v>17</v>
      </c>
      <c r="J207" t="s">
        <v>17</v>
      </c>
      <c r="K207" t="s">
        <v>17</v>
      </c>
      <c r="L207" t="s">
        <v>152</v>
      </c>
    </row>
    <row r="208" spans="1:12">
      <c r="A208" t="s">
        <v>416</v>
      </c>
      <c r="B208" t="s">
        <v>389</v>
      </c>
      <c r="C208">
        <f>IFERROR(IF(VLOOKUP($A208,'CDS-B'!$A:$L,3,FALSE)="","",(VLOOKUP($A208,'CDS-B'!$A:$L,3,FALSE))),"")</f>
        <v>26</v>
      </c>
      <c r="D208" t="s">
        <v>145</v>
      </c>
      <c r="E208" t="s">
        <v>384</v>
      </c>
      <c r="F208" t="s">
        <v>385</v>
      </c>
      <c r="G208" t="s">
        <v>415</v>
      </c>
      <c r="H208" t="s">
        <v>387</v>
      </c>
      <c r="I208" t="s">
        <v>17</v>
      </c>
      <c r="J208" t="s">
        <v>17</v>
      </c>
      <c r="K208" t="s">
        <v>17</v>
      </c>
      <c r="L208" t="s">
        <v>152</v>
      </c>
    </row>
    <row r="209" spans="1:12">
      <c r="A209" t="s">
        <v>417</v>
      </c>
      <c r="B209" t="s">
        <v>391</v>
      </c>
      <c r="C209">
        <f>IFERROR(IF(VLOOKUP($A209,'CDS-B'!$A:$L,3,FALSE)="","",(VLOOKUP($A209,'CDS-B'!$A:$L,3,FALSE))),"")</f>
        <v>112</v>
      </c>
      <c r="D209" t="s">
        <v>145</v>
      </c>
      <c r="E209" t="s">
        <v>384</v>
      </c>
      <c r="F209" t="s">
        <v>385</v>
      </c>
      <c r="G209" t="s">
        <v>415</v>
      </c>
      <c r="H209" t="s">
        <v>387</v>
      </c>
      <c r="I209" t="s">
        <v>17</v>
      </c>
      <c r="J209" t="s">
        <v>17</v>
      </c>
      <c r="K209" t="s">
        <v>17</v>
      </c>
      <c r="L209" t="s">
        <v>152</v>
      </c>
    </row>
    <row r="210" spans="1:12">
      <c r="A210" t="s">
        <v>418</v>
      </c>
      <c r="B210" t="s">
        <v>393</v>
      </c>
      <c r="C210">
        <f>IFERROR(IF(VLOOKUP($A210,'CDS-B'!$A:$L,3,FALSE)="","",(VLOOKUP($A210,'CDS-B'!$A:$L,3,FALSE))),"")</f>
        <v>166</v>
      </c>
      <c r="D210" t="s">
        <v>145</v>
      </c>
      <c r="E210" t="s">
        <v>384</v>
      </c>
      <c r="F210" t="s">
        <v>385</v>
      </c>
      <c r="G210" t="s">
        <v>415</v>
      </c>
      <c r="H210" t="s">
        <v>387</v>
      </c>
      <c r="I210" t="s">
        <v>17</v>
      </c>
      <c r="J210" t="s">
        <v>17</v>
      </c>
      <c r="K210" t="s">
        <v>17</v>
      </c>
      <c r="L210" t="s">
        <v>152</v>
      </c>
    </row>
    <row r="211" spans="1:12">
      <c r="A211" t="s">
        <v>419</v>
      </c>
      <c r="B211" t="s">
        <v>383</v>
      </c>
      <c r="C211">
        <f>IFERROR(IF(VLOOKUP($A211,'CDS-B'!$A:$L,3,FALSE)="","",(VLOOKUP($A211,'CDS-B'!$A:$L,3,FALSE))),"")</f>
        <v>712</v>
      </c>
      <c r="D211" t="s">
        <v>145</v>
      </c>
      <c r="E211" t="s">
        <v>384</v>
      </c>
      <c r="F211" t="s">
        <v>385</v>
      </c>
      <c r="G211" t="s">
        <v>420</v>
      </c>
      <c r="H211" t="s">
        <v>387</v>
      </c>
      <c r="I211" t="s">
        <v>17</v>
      </c>
      <c r="J211" t="s">
        <v>17</v>
      </c>
      <c r="K211" t="s">
        <v>17</v>
      </c>
      <c r="L211" t="s">
        <v>152</v>
      </c>
    </row>
    <row r="212" spans="1:12">
      <c r="A212" t="s">
        <v>421</v>
      </c>
      <c r="B212" t="s">
        <v>389</v>
      </c>
      <c r="C212">
        <f>IFERROR(IF(VLOOKUP($A212,'CDS-B'!$A:$L,3,FALSE)="","",(VLOOKUP($A212,'CDS-B'!$A:$L,3,FALSE))),"")</f>
        <v>1055</v>
      </c>
      <c r="D212" t="s">
        <v>145</v>
      </c>
      <c r="E212" t="s">
        <v>384</v>
      </c>
      <c r="F212" t="s">
        <v>385</v>
      </c>
      <c r="G212" t="s">
        <v>420</v>
      </c>
      <c r="H212" t="s">
        <v>387</v>
      </c>
      <c r="I212" t="s">
        <v>17</v>
      </c>
      <c r="J212" t="s">
        <v>17</v>
      </c>
      <c r="K212" t="s">
        <v>17</v>
      </c>
      <c r="L212" t="s">
        <v>152</v>
      </c>
    </row>
    <row r="213" spans="1:12">
      <c r="A213" t="s">
        <v>422</v>
      </c>
      <c r="B213" t="s">
        <v>391</v>
      </c>
      <c r="C213">
        <f>IFERROR(IF(VLOOKUP($A213,'CDS-B'!$A:$L,3,FALSE)="","",(VLOOKUP($A213,'CDS-B'!$A:$L,3,FALSE))),"")</f>
        <v>3572</v>
      </c>
      <c r="D213" t="s">
        <v>145</v>
      </c>
      <c r="E213" t="s">
        <v>384</v>
      </c>
      <c r="F213" t="s">
        <v>385</v>
      </c>
      <c r="G213" t="s">
        <v>420</v>
      </c>
      <c r="H213" t="s">
        <v>387</v>
      </c>
      <c r="I213" t="s">
        <v>17</v>
      </c>
      <c r="J213" t="s">
        <v>17</v>
      </c>
      <c r="K213" t="s">
        <v>17</v>
      </c>
      <c r="L213" t="s">
        <v>152</v>
      </c>
    </row>
    <row r="214" spans="1:12">
      <c r="A214" t="s">
        <v>423</v>
      </c>
      <c r="B214" t="s">
        <v>393</v>
      </c>
      <c r="C214">
        <f>IFERROR(IF(VLOOKUP($A214,'CDS-B'!$A:$L,3,FALSE)="","",(VLOOKUP($A214,'CDS-B'!$A:$L,3,FALSE))),"")</f>
        <v>5339</v>
      </c>
      <c r="D214" t="s">
        <v>145</v>
      </c>
      <c r="E214" t="s">
        <v>384</v>
      </c>
      <c r="F214" t="s">
        <v>385</v>
      </c>
      <c r="G214" t="s">
        <v>420</v>
      </c>
      <c r="H214" t="s">
        <v>387</v>
      </c>
      <c r="I214" t="s">
        <v>17</v>
      </c>
      <c r="J214" t="s">
        <v>17</v>
      </c>
      <c r="K214" t="s">
        <v>17</v>
      </c>
      <c r="L214" t="s">
        <v>152</v>
      </c>
    </row>
    <row r="215" spans="1:12">
      <c r="A215" t="s">
        <v>424</v>
      </c>
      <c r="B215" t="s">
        <v>383</v>
      </c>
      <c r="C215">
        <f>IFERROR(IF(VLOOKUP($A215,'CDS-B'!$A:$L,3,FALSE)="","",(VLOOKUP($A215,'CDS-B'!$A:$L,3,FALSE))),"")</f>
        <v>0.7911111111111111</v>
      </c>
      <c r="D215" t="s">
        <v>145</v>
      </c>
      <c r="E215" t="s">
        <v>384</v>
      </c>
      <c r="F215" t="s">
        <v>385</v>
      </c>
      <c r="G215" t="s">
        <v>425</v>
      </c>
      <c r="H215" t="s">
        <v>387</v>
      </c>
      <c r="I215" t="s">
        <v>17</v>
      </c>
      <c r="J215" t="s">
        <v>17</v>
      </c>
      <c r="K215" t="s">
        <v>17</v>
      </c>
      <c r="L215" t="s">
        <v>426</v>
      </c>
    </row>
    <row r="216" spans="1:12">
      <c r="A216" t="s">
        <v>427</v>
      </c>
      <c r="B216" t="s">
        <v>389</v>
      </c>
      <c r="C216">
        <f>IFERROR(IF(VLOOKUP($A216,'CDS-B'!$A:$L,3,FALSE)="","",(VLOOKUP($A216,'CDS-B'!$A:$L,3,FALSE))),"")</f>
        <v>0.84603047313552526</v>
      </c>
      <c r="D216" t="s">
        <v>145</v>
      </c>
      <c r="E216" t="s">
        <v>384</v>
      </c>
      <c r="F216" t="s">
        <v>385</v>
      </c>
      <c r="G216" t="s">
        <v>425</v>
      </c>
      <c r="H216" t="s">
        <v>387</v>
      </c>
      <c r="I216" t="s">
        <v>17</v>
      </c>
      <c r="J216" t="s">
        <v>17</v>
      </c>
      <c r="K216" t="s">
        <v>17</v>
      </c>
      <c r="L216" t="s">
        <v>426</v>
      </c>
    </row>
    <row r="217" spans="1:12">
      <c r="A217" t="s">
        <v>428</v>
      </c>
      <c r="B217" t="s">
        <v>391</v>
      </c>
      <c r="C217">
        <f>IFERROR(IF(VLOOKUP($A217,'CDS-B'!$A:$L,3,FALSE)="","",(VLOOKUP($A217,'CDS-B'!$A:$L,3,FALSE))),"")</f>
        <v>0.88503468780971262</v>
      </c>
      <c r="D217" t="s">
        <v>145</v>
      </c>
      <c r="E217" t="s">
        <v>384</v>
      </c>
      <c r="F217" t="s">
        <v>385</v>
      </c>
      <c r="G217" t="s">
        <v>425</v>
      </c>
      <c r="H217" t="s">
        <v>387</v>
      </c>
      <c r="I217" t="s">
        <v>17</v>
      </c>
      <c r="J217" t="s">
        <v>17</v>
      </c>
      <c r="K217" t="s">
        <v>17</v>
      </c>
      <c r="L217" t="s">
        <v>426</v>
      </c>
    </row>
    <row r="218" spans="1:12">
      <c r="A218" t="s">
        <v>429</v>
      </c>
      <c r="B218" t="s">
        <v>393</v>
      </c>
      <c r="C218">
        <f>IFERROR(IF(VLOOKUP($A218,'CDS-B'!$A:$L,3,FALSE)="","",(VLOOKUP($A218,'CDS-B'!$A:$L,3,FALSE))),"")</f>
        <v>0.86349668445738315</v>
      </c>
      <c r="D218" t="s">
        <v>145</v>
      </c>
      <c r="E218" t="s">
        <v>384</v>
      </c>
      <c r="F218" t="s">
        <v>385</v>
      </c>
      <c r="G218" t="s">
        <v>425</v>
      </c>
      <c r="H218" t="s">
        <v>387</v>
      </c>
      <c r="I218" t="s">
        <v>17</v>
      </c>
      <c r="J218" t="s">
        <v>17</v>
      </c>
      <c r="K218" t="s">
        <v>17</v>
      </c>
      <c r="L218" t="s">
        <v>426</v>
      </c>
    </row>
    <row r="219" spans="1:12">
      <c r="A219" t="s">
        <v>430</v>
      </c>
      <c r="B219" t="s">
        <v>383</v>
      </c>
      <c r="C219" t="str">
        <f>IFERROR(IF(VLOOKUP($A219,'CDS-B'!$A:$L,3,FALSE)="","",(VLOOKUP($A219,'CDS-B'!$A:$L,3,FALSE))),"")</f>
        <v/>
      </c>
      <c r="D219" t="s">
        <v>145</v>
      </c>
      <c r="E219" t="s">
        <v>384</v>
      </c>
      <c r="F219" t="s">
        <v>385</v>
      </c>
      <c r="G219" t="s">
        <v>386</v>
      </c>
      <c r="H219" t="s">
        <v>431</v>
      </c>
      <c r="I219" t="s">
        <v>17</v>
      </c>
      <c r="J219" t="s">
        <v>17</v>
      </c>
      <c r="K219" t="s">
        <v>17</v>
      </c>
      <c r="L219" t="s">
        <v>152</v>
      </c>
    </row>
    <row r="220" spans="1:12">
      <c r="A220" t="s">
        <v>432</v>
      </c>
      <c r="B220" t="s">
        <v>389</v>
      </c>
      <c r="C220" t="str">
        <f>IFERROR(IF(VLOOKUP($A220,'CDS-B'!$A:$L,3,FALSE)="","",(VLOOKUP($A220,'CDS-B'!$A:$L,3,FALSE))),"")</f>
        <v/>
      </c>
      <c r="D220" t="s">
        <v>145</v>
      </c>
      <c r="E220" t="s">
        <v>384</v>
      </c>
      <c r="F220" t="s">
        <v>385</v>
      </c>
      <c r="G220" t="s">
        <v>386</v>
      </c>
      <c r="H220" t="s">
        <v>431</v>
      </c>
      <c r="I220" t="s">
        <v>17</v>
      </c>
      <c r="J220" t="s">
        <v>17</v>
      </c>
      <c r="K220" t="s">
        <v>17</v>
      </c>
      <c r="L220" t="s">
        <v>152</v>
      </c>
    </row>
    <row r="221" spans="1:12">
      <c r="A221" t="s">
        <v>433</v>
      </c>
      <c r="B221" t="s">
        <v>391</v>
      </c>
      <c r="C221" t="str">
        <f>IFERROR(IF(VLOOKUP($A221,'CDS-B'!$A:$L,3,FALSE)="","",(VLOOKUP($A221,'CDS-B'!$A:$L,3,FALSE))),"")</f>
        <v/>
      </c>
      <c r="D221" t="s">
        <v>145</v>
      </c>
      <c r="E221" t="s">
        <v>384</v>
      </c>
      <c r="F221" t="s">
        <v>385</v>
      </c>
      <c r="G221" t="s">
        <v>386</v>
      </c>
      <c r="H221" t="s">
        <v>431</v>
      </c>
      <c r="I221" t="s">
        <v>17</v>
      </c>
      <c r="J221" t="s">
        <v>17</v>
      </c>
      <c r="K221" t="s">
        <v>17</v>
      </c>
      <c r="L221" t="s">
        <v>152</v>
      </c>
    </row>
    <row r="222" spans="1:12">
      <c r="A222" t="s">
        <v>434</v>
      </c>
      <c r="B222" t="s">
        <v>393</v>
      </c>
      <c r="C222" t="str">
        <f>IFERROR(IF(VLOOKUP($A222,'CDS-B'!$A:$L,3,FALSE)="","",(VLOOKUP($A222,'CDS-B'!$A:$L,3,FALSE))),"")</f>
        <v/>
      </c>
      <c r="D222" t="s">
        <v>145</v>
      </c>
      <c r="E222" t="s">
        <v>384</v>
      </c>
      <c r="F222" t="s">
        <v>385</v>
      </c>
      <c r="G222" t="s">
        <v>386</v>
      </c>
      <c r="H222" t="s">
        <v>431</v>
      </c>
      <c r="I222" t="s">
        <v>17</v>
      </c>
      <c r="J222" t="s">
        <v>17</v>
      </c>
      <c r="K222" t="s">
        <v>17</v>
      </c>
      <c r="L222" t="s">
        <v>152</v>
      </c>
    </row>
    <row r="223" spans="1:12">
      <c r="A223" t="s">
        <v>435</v>
      </c>
      <c r="B223" t="s">
        <v>383</v>
      </c>
      <c r="C223" t="str">
        <f>IFERROR(IF(VLOOKUP($A223,'CDS-B'!$A:$L,3,FALSE)="","",(VLOOKUP($A223,'CDS-B'!$A:$L,3,FALSE))),"")</f>
        <v/>
      </c>
      <c r="D223" t="s">
        <v>145</v>
      </c>
      <c r="E223" t="s">
        <v>384</v>
      </c>
      <c r="F223" t="s">
        <v>385</v>
      </c>
      <c r="G223" t="s">
        <v>395</v>
      </c>
      <c r="H223" t="s">
        <v>431</v>
      </c>
      <c r="I223" t="s">
        <v>17</v>
      </c>
      <c r="J223" t="s">
        <v>17</v>
      </c>
      <c r="K223" t="s">
        <v>17</v>
      </c>
      <c r="L223" t="s">
        <v>152</v>
      </c>
    </row>
    <row r="224" spans="1:12">
      <c r="A224" t="s">
        <v>436</v>
      </c>
      <c r="B224" t="s">
        <v>389</v>
      </c>
      <c r="C224" t="str">
        <f>IFERROR(IF(VLOOKUP($A224,'CDS-B'!$A:$L,3,FALSE)="","",(VLOOKUP($A224,'CDS-B'!$A:$L,3,FALSE))),"")</f>
        <v/>
      </c>
      <c r="D224" t="s">
        <v>145</v>
      </c>
      <c r="E224" t="s">
        <v>384</v>
      </c>
      <c r="F224" t="s">
        <v>385</v>
      </c>
      <c r="G224" t="s">
        <v>395</v>
      </c>
      <c r="H224" t="s">
        <v>431</v>
      </c>
      <c r="I224" t="s">
        <v>17</v>
      </c>
      <c r="J224" t="s">
        <v>17</v>
      </c>
      <c r="K224" t="s">
        <v>17</v>
      </c>
      <c r="L224" t="s">
        <v>152</v>
      </c>
    </row>
    <row r="225" spans="1:12">
      <c r="A225" t="s">
        <v>437</v>
      </c>
      <c r="B225" t="s">
        <v>391</v>
      </c>
      <c r="C225" t="str">
        <f>IFERROR(IF(VLOOKUP($A225,'CDS-B'!$A:$L,3,FALSE)="","",(VLOOKUP($A225,'CDS-B'!$A:$L,3,FALSE))),"")</f>
        <v/>
      </c>
      <c r="D225" t="s">
        <v>145</v>
      </c>
      <c r="E225" t="s">
        <v>384</v>
      </c>
      <c r="F225" t="s">
        <v>385</v>
      </c>
      <c r="G225" t="s">
        <v>395</v>
      </c>
      <c r="H225" t="s">
        <v>431</v>
      </c>
      <c r="I225" t="s">
        <v>17</v>
      </c>
      <c r="J225" t="s">
        <v>17</v>
      </c>
      <c r="K225" t="s">
        <v>17</v>
      </c>
      <c r="L225" t="s">
        <v>152</v>
      </c>
    </row>
    <row r="226" spans="1:12">
      <c r="A226" t="s">
        <v>438</v>
      </c>
      <c r="B226" t="s">
        <v>393</v>
      </c>
      <c r="C226" t="str">
        <f>IFERROR(IF(VLOOKUP($A226,'CDS-B'!$A:$L,3,FALSE)="","",(VLOOKUP($A226,'CDS-B'!$A:$L,3,FALSE))),"")</f>
        <v/>
      </c>
      <c r="D226" t="s">
        <v>145</v>
      </c>
      <c r="E226" t="s">
        <v>384</v>
      </c>
      <c r="F226" t="s">
        <v>385</v>
      </c>
      <c r="G226" t="s">
        <v>395</v>
      </c>
      <c r="H226" t="s">
        <v>431</v>
      </c>
      <c r="I226" t="s">
        <v>17</v>
      </c>
      <c r="J226" t="s">
        <v>17</v>
      </c>
      <c r="K226" t="s">
        <v>17</v>
      </c>
      <c r="L226" t="s">
        <v>152</v>
      </c>
    </row>
    <row r="227" spans="1:12">
      <c r="A227" t="s">
        <v>439</v>
      </c>
      <c r="B227" t="s">
        <v>383</v>
      </c>
      <c r="C227" t="str">
        <f>IFERROR(IF(VLOOKUP($A227,'CDS-B'!$A:$L,3,FALSE)="","",(VLOOKUP($A227,'CDS-B'!$A:$L,3,FALSE))),"")</f>
        <v/>
      </c>
      <c r="D227" t="s">
        <v>145</v>
      </c>
      <c r="E227" t="s">
        <v>384</v>
      </c>
      <c r="F227" t="s">
        <v>385</v>
      </c>
      <c r="G227" t="s">
        <v>400</v>
      </c>
      <c r="H227" t="s">
        <v>431</v>
      </c>
      <c r="I227" t="s">
        <v>17</v>
      </c>
      <c r="J227" t="s">
        <v>17</v>
      </c>
      <c r="K227" t="s">
        <v>17</v>
      </c>
      <c r="L227" t="s">
        <v>152</v>
      </c>
    </row>
    <row r="228" spans="1:12">
      <c r="A228" t="s">
        <v>440</v>
      </c>
      <c r="B228" t="s">
        <v>389</v>
      </c>
      <c r="C228" t="str">
        <f>IFERROR(IF(VLOOKUP($A228,'CDS-B'!$A:$L,3,FALSE)="","",(VLOOKUP($A228,'CDS-B'!$A:$L,3,FALSE))),"")</f>
        <v/>
      </c>
      <c r="D228" t="s">
        <v>145</v>
      </c>
      <c r="E228" t="s">
        <v>384</v>
      </c>
      <c r="F228" t="s">
        <v>385</v>
      </c>
      <c r="G228" t="s">
        <v>400</v>
      </c>
      <c r="H228" t="s">
        <v>431</v>
      </c>
      <c r="I228" t="s">
        <v>17</v>
      </c>
      <c r="J228" t="s">
        <v>17</v>
      </c>
      <c r="K228" t="s">
        <v>17</v>
      </c>
      <c r="L228" t="s">
        <v>152</v>
      </c>
    </row>
    <row r="229" spans="1:12">
      <c r="A229" t="s">
        <v>441</v>
      </c>
      <c r="B229" t="s">
        <v>391</v>
      </c>
      <c r="C229" t="str">
        <f>IFERROR(IF(VLOOKUP($A229,'CDS-B'!$A:$L,3,FALSE)="","",(VLOOKUP($A229,'CDS-B'!$A:$L,3,FALSE))),"")</f>
        <v/>
      </c>
      <c r="D229" t="s">
        <v>145</v>
      </c>
      <c r="E229" t="s">
        <v>384</v>
      </c>
      <c r="F229" t="s">
        <v>385</v>
      </c>
      <c r="G229" t="s">
        <v>400</v>
      </c>
      <c r="H229" t="s">
        <v>431</v>
      </c>
      <c r="I229" t="s">
        <v>17</v>
      </c>
      <c r="J229" t="s">
        <v>17</v>
      </c>
      <c r="K229" t="s">
        <v>17</v>
      </c>
      <c r="L229" t="s">
        <v>152</v>
      </c>
    </row>
    <row r="230" spans="1:12">
      <c r="A230" t="s">
        <v>442</v>
      </c>
      <c r="B230" t="s">
        <v>393</v>
      </c>
      <c r="C230" t="str">
        <f>IFERROR(IF(VLOOKUP($A230,'CDS-B'!$A:$L,3,FALSE)="","",(VLOOKUP($A230,'CDS-B'!$A:$L,3,FALSE))),"")</f>
        <v/>
      </c>
      <c r="D230" t="s">
        <v>145</v>
      </c>
      <c r="E230" t="s">
        <v>384</v>
      </c>
      <c r="F230" t="s">
        <v>385</v>
      </c>
      <c r="G230" t="s">
        <v>400</v>
      </c>
      <c r="H230" t="s">
        <v>431</v>
      </c>
      <c r="I230" t="s">
        <v>17</v>
      </c>
      <c r="J230" t="s">
        <v>17</v>
      </c>
      <c r="K230" t="s">
        <v>17</v>
      </c>
      <c r="L230" t="s">
        <v>152</v>
      </c>
    </row>
    <row r="231" spans="1:12">
      <c r="A231" t="s">
        <v>443</v>
      </c>
      <c r="B231" t="s">
        <v>383</v>
      </c>
      <c r="C231" t="str">
        <f>IFERROR(IF(VLOOKUP($A231,'CDS-B'!$A:$L,3,FALSE)="","",(VLOOKUP($A231,'CDS-B'!$A:$L,3,FALSE))),"")</f>
        <v/>
      </c>
      <c r="D231" t="s">
        <v>145</v>
      </c>
      <c r="E231" t="s">
        <v>384</v>
      </c>
      <c r="F231" t="s">
        <v>385</v>
      </c>
      <c r="G231" t="s">
        <v>405</v>
      </c>
      <c r="H231" t="s">
        <v>431</v>
      </c>
      <c r="I231" t="s">
        <v>17</v>
      </c>
      <c r="J231" t="s">
        <v>17</v>
      </c>
      <c r="K231" t="s">
        <v>17</v>
      </c>
      <c r="L231" t="s">
        <v>152</v>
      </c>
    </row>
    <row r="232" spans="1:12">
      <c r="A232" t="s">
        <v>444</v>
      </c>
      <c r="B232" t="s">
        <v>389</v>
      </c>
      <c r="C232" t="str">
        <f>IFERROR(IF(VLOOKUP($A232,'CDS-B'!$A:$L,3,FALSE)="","",(VLOOKUP($A232,'CDS-B'!$A:$L,3,FALSE))),"")</f>
        <v/>
      </c>
      <c r="D232" t="s">
        <v>145</v>
      </c>
      <c r="E232" t="s">
        <v>384</v>
      </c>
      <c r="F232" t="s">
        <v>385</v>
      </c>
      <c r="G232" t="s">
        <v>405</v>
      </c>
      <c r="H232" t="s">
        <v>431</v>
      </c>
      <c r="I232" t="s">
        <v>17</v>
      </c>
      <c r="J232" t="s">
        <v>17</v>
      </c>
      <c r="K232" t="s">
        <v>17</v>
      </c>
      <c r="L232" t="s">
        <v>152</v>
      </c>
    </row>
    <row r="233" spans="1:12">
      <c r="A233" t="s">
        <v>445</v>
      </c>
      <c r="B233" t="s">
        <v>391</v>
      </c>
      <c r="C233" t="str">
        <f>IFERROR(IF(VLOOKUP($A233,'CDS-B'!$A:$L,3,FALSE)="","",(VLOOKUP($A233,'CDS-B'!$A:$L,3,FALSE))),"")</f>
        <v/>
      </c>
      <c r="D233" t="s">
        <v>145</v>
      </c>
      <c r="E233" t="s">
        <v>384</v>
      </c>
      <c r="F233" t="s">
        <v>385</v>
      </c>
      <c r="G233" t="s">
        <v>405</v>
      </c>
      <c r="H233" t="s">
        <v>431</v>
      </c>
      <c r="I233" t="s">
        <v>17</v>
      </c>
      <c r="J233" t="s">
        <v>17</v>
      </c>
      <c r="K233" t="s">
        <v>17</v>
      </c>
      <c r="L233" t="s">
        <v>152</v>
      </c>
    </row>
    <row r="234" spans="1:12">
      <c r="A234" t="s">
        <v>446</v>
      </c>
      <c r="B234" t="s">
        <v>393</v>
      </c>
      <c r="C234" t="str">
        <f>IFERROR(IF(VLOOKUP($A234,'CDS-B'!$A:$L,3,FALSE)="","",(VLOOKUP($A234,'CDS-B'!$A:$L,3,FALSE))),"")</f>
        <v/>
      </c>
      <c r="D234" t="s">
        <v>145</v>
      </c>
      <c r="E234" t="s">
        <v>384</v>
      </c>
      <c r="F234" t="s">
        <v>385</v>
      </c>
      <c r="G234" t="s">
        <v>405</v>
      </c>
      <c r="H234" t="s">
        <v>431</v>
      </c>
      <c r="I234" t="s">
        <v>17</v>
      </c>
      <c r="J234" t="s">
        <v>17</v>
      </c>
      <c r="K234" t="s">
        <v>17</v>
      </c>
      <c r="L234" t="s">
        <v>152</v>
      </c>
    </row>
    <row r="235" spans="1:12">
      <c r="A235" t="s">
        <v>447</v>
      </c>
      <c r="B235" t="s">
        <v>383</v>
      </c>
      <c r="C235" t="str">
        <f>IFERROR(IF(VLOOKUP($A235,'CDS-B'!$A:$L,3,FALSE)="","",(VLOOKUP($A235,'CDS-B'!$A:$L,3,FALSE))),"")</f>
        <v/>
      </c>
      <c r="D235" t="s">
        <v>145</v>
      </c>
      <c r="E235" t="s">
        <v>384</v>
      </c>
      <c r="F235" t="s">
        <v>385</v>
      </c>
      <c r="G235" t="s">
        <v>410</v>
      </c>
      <c r="H235" t="s">
        <v>431</v>
      </c>
      <c r="I235" t="s">
        <v>17</v>
      </c>
      <c r="J235" t="s">
        <v>17</v>
      </c>
      <c r="K235" t="s">
        <v>17</v>
      </c>
      <c r="L235" t="s">
        <v>152</v>
      </c>
    </row>
    <row r="236" spans="1:12">
      <c r="A236" t="s">
        <v>448</v>
      </c>
      <c r="B236" t="s">
        <v>389</v>
      </c>
      <c r="C236" t="str">
        <f>IFERROR(IF(VLOOKUP($A236,'CDS-B'!$A:$L,3,FALSE)="","",(VLOOKUP($A236,'CDS-B'!$A:$L,3,FALSE))),"")</f>
        <v/>
      </c>
      <c r="D236" t="s">
        <v>145</v>
      </c>
      <c r="E236" t="s">
        <v>384</v>
      </c>
      <c r="F236" t="s">
        <v>385</v>
      </c>
      <c r="G236" t="s">
        <v>410</v>
      </c>
      <c r="H236" t="s">
        <v>431</v>
      </c>
      <c r="I236" t="s">
        <v>17</v>
      </c>
      <c r="J236" t="s">
        <v>17</v>
      </c>
      <c r="K236" t="s">
        <v>17</v>
      </c>
      <c r="L236" t="s">
        <v>152</v>
      </c>
    </row>
    <row r="237" spans="1:12">
      <c r="A237" t="s">
        <v>449</v>
      </c>
      <c r="B237" t="s">
        <v>391</v>
      </c>
      <c r="C237" t="str">
        <f>IFERROR(IF(VLOOKUP($A237,'CDS-B'!$A:$L,3,FALSE)="","",(VLOOKUP($A237,'CDS-B'!$A:$L,3,FALSE))),"")</f>
        <v/>
      </c>
      <c r="D237" t="s">
        <v>145</v>
      </c>
      <c r="E237" t="s">
        <v>384</v>
      </c>
      <c r="F237" t="s">
        <v>385</v>
      </c>
      <c r="G237" t="s">
        <v>410</v>
      </c>
      <c r="H237" t="s">
        <v>431</v>
      </c>
      <c r="I237" t="s">
        <v>17</v>
      </c>
      <c r="J237" t="s">
        <v>17</v>
      </c>
      <c r="K237" t="s">
        <v>17</v>
      </c>
      <c r="L237" t="s">
        <v>152</v>
      </c>
    </row>
    <row r="238" spans="1:12">
      <c r="A238" t="s">
        <v>450</v>
      </c>
      <c r="B238" t="s">
        <v>393</v>
      </c>
      <c r="C238" t="str">
        <f>IFERROR(IF(VLOOKUP($A238,'CDS-B'!$A:$L,3,FALSE)="","",(VLOOKUP($A238,'CDS-B'!$A:$L,3,FALSE))),"")</f>
        <v/>
      </c>
      <c r="D238" t="s">
        <v>145</v>
      </c>
      <c r="E238" t="s">
        <v>384</v>
      </c>
      <c r="F238" t="s">
        <v>385</v>
      </c>
      <c r="G238" t="s">
        <v>410</v>
      </c>
      <c r="H238" t="s">
        <v>431</v>
      </c>
      <c r="I238" t="s">
        <v>17</v>
      </c>
      <c r="J238" t="s">
        <v>17</v>
      </c>
      <c r="K238" t="s">
        <v>17</v>
      </c>
      <c r="L238" t="s">
        <v>152</v>
      </c>
    </row>
    <row r="239" spans="1:12">
      <c r="A239" t="s">
        <v>451</v>
      </c>
      <c r="B239" t="s">
        <v>383</v>
      </c>
      <c r="C239" t="str">
        <f>IFERROR(IF(VLOOKUP($A239,'CDS-B'!$A:$L,3,FALSE)="","",(VLOOKUP($A239,'CDS-B'!$A:$L,3,FALSE))),"")</f>
        <v/>
      </c>
      <c r="D239" t="s">
        <v>145</v>
      </c>
      <c r="E239" t="s">
        <v>384</v>
      </c>
      <c r="F239" t="s">
        <v>385</v>
      </c>
      <c r="G239" t="s">
        <v>415</v>
      </c>
      <c r="H239" t="s">
        <v>431</v>
      </c>
      <c r="I239" t="s">
        <v>17</v>
      </c>
      <c r="J239" t="s">
        <v>17</v>
      </c>
      <c r="K239" t="s">
        <v>17</v>
      </c>
      <c r="L239" t="s">
        <v>152</v>
      </c>
    </row>
    <row r="240" spans="1:12">
      <c r="A240" t="s">
        <v>452</v>
      </c>
      <c r="B240" t="s">
        <v>389</v>
      </c>
      <c r="C240" t="str">
        <f>IFERROR(IF(VLOOKUP($A240,'CDS-B'!$A:$L,3,FALSE)="","",(VLOOKUP($A240,'CDS-B'!$A:$L,3,FALSE))),"")</f>
        <v/>
      </c>
      <c r="D240" t="s">
        <v>145</v>
      </c>
      <c r="E240" t="s">
        <v>384</v>
      </c>
      <c r="F240" t="s">
        <v>385</v>
      </c>
      <c r="G240" t="s">
        <v>415</v>
      </c>
      <c r="H240" t="s">
        <v>431</v>
      </c>
      <c r="I240" t="s">
        <v>17</v>
      </c>
      <c r="J240" t="s">
        <v>17</v>
      </c>
      <c r="K240" t="s">
        <v>17</v>
      </c>
      <c r="L240" t="s">
        <v>152</v>
      </c>
    </row>
    <row r="241" spans="1:12">
      <c r="A241" t="s">
        <v>453</v>
      </c>
      <c r="B241" t="s">
        <v>391</v>
      </c>
      <c r="C241" t="str">
        <f>IFERROR(IF(VLOOKUP($A241,'CDS-B'!$A:$L,3,FALSE)="","",(VLOOKUP($A241,'CDS-B'!$A:$L,3,FALSE))),"")</f>
        <v/>
      </c>
      <c r="D241" t="s">
        <v>145</v>
      </c>
      <c r="E241" t="s">
        <v>384</v>
      </c>
      <c r="F241" t="s">
        <v>385</v>
      </c>
      <c r="G241" t="s">
        <v>415</v>
      </c>
      <c r="H241" t="s">
        <v>431</v>
      </c>
      <c r="I241" t="s">
        <v>17</v>
      </c>
      <c r="J241" t="s">
        <v>17</v>
      </c>
      <c r="K241" t="s">
        <v>17</v>
      </c>
      <c r="L241" t="s">
        <v>152</v>
      </c>
    </row>
    <row r="242" spans="1:12">
      <c r="A242" t="s">
        <v>454</v>
      </c>
      <c r="B242" t="s">
        <v>393</v>
      </c>
      <c r="C242" t="str">
        <f>IFERROR(IF(VLOOKUP($A242,'CDS-B'!$A:$L,3,FALSE)="","",(VLOOKUP($A242,'CDS-B'!$A:$L,3,FALSE))),"")</f>
        <v/>
      </c>
      <c r="D242" t="s">
        <v>145</v>
      </c>
      <c r="E242" t="s">
        <v>384</v>
      </c>
      <c r="F242" t="s">
        <v>385</v>
      </c>
      <c r="G242" t="s">
        <v>415</v>
      </c>
      <c r="H242" t="s">
        <v>431</v>
      </c>
      <c r="I242" t="s">
        <v>17</v>
      </c>
      <c r="J242" t="s">
        <v>17</v>
      </c>
      <c r="K242" t="s">
        <v>17</v>
      </c>
      <c r="L242" t="s">
        <v>152</v>
      </c>
    </row>
    <row r="243" spans="1:12">
      <c r="A243" t="s">
        <v>455</v>
      </c>
      <c r="B243" t="s">
        <v>383</v>
      </c>
      <c r="C243" t="str">
        <f>IFERROR(IF(VLOOKUP($A243,'CDS-B'!$A:$L,3,FALSE)="","",(VLOOKUP($A243,'CDS-B'!$A:$L,3,FALSE))),"")</f>
        <v/>
      </c>
      <c r="D243" t="s">
        <v>145</v>
      </c>
      <c r="E243" t="s">
        <v>384</v>
      </c>
      <c r="F243" t="s">
        <v>385</v>
      </c>
      <c r="G243" t="s">
        <v>420</v>
      </c>
      <c r="H243" t="s">
        <v>431</v>
      </c>
      <c r="I243" t="s">
        <v>17</v>
      </c>
      <c r="J243" t="s">
        <v>17</v>
      </c>
      <c r="K243" t="s">
        <v>17</v>
      </c>
      <c r="L243" t="s">
        <v>152</v>
      </c>
    </row>
    <row r="244" spans="1:12">
      <c r="A244" t="s">
        <v>456</v>
      </c>
      <c r="B244" t="s">
        <v>389</v>
      </c>
      <c r="C244" t="str">
        <f>IFERROR(IF(VLOOKUP($A244,'CDS-B'!$A:$L,3,FALSE)="","",(VLOOKUP($A244,'CDS-B'!$A:$L,3,FALSE))),"")</f>
        <v/>
      </c>
      <c r="D244" t="s">
        <v>145</v>
      </c>
      <c r="E244" t="s">
        <v>384</v>
      </c>
      <c r="F244" t="s">
        <v>385</v>
      </c>
      <c r="G244" t="s">
        <v>420</v>
      </c>
      <c r="H244" t="s">
        <v>431</v>
      </c>
      <c r="I244" t="s">
        <v>17</v>
      </c>
      <c r="J244" t="s">
        <v>17</v>
      </c>
      <c r="K244" t="s">
        <v>17</v>
      </c>
      <c r="L244" t="s">
        <v>152</v>
      </c>
    </row>
    <row r="245" spans="1:12">
      <c r="A245" t="s">
        <v>457</v>
      </c>
      <c r="B245" t="s">
        <v>391</v>
      </c>
      <c r="C245" t="str">
        <f>IFERROR(IF(VLOOKUP($A245,'CDS-B'!$A:$L,3,FALSE)="","",(VLOOKUP($A245,'CDS-B'!$A:$L,3,FALSE))),"")</f>
        <v/>
      </c>
      <c r="D245" t="s">
        <v>145</v>
      </c>
      <c r="E245" t="s">
        <v>384</v>
      </c>
      <c r="F245" t="s">
        <v>385</v>
      </c>
      <c r="G245" t="s">
        <v>420</v>
      </c>
      <c r="H245" t="s">
        <v>431</v>
      </c>
      <c r="I245" t="s">
        <v>17</v>
      </c>
      <c r="J245" t="s">
        <v>17</v>
      </c>
      <c r="K245" t="s">
        <v>17</v>
      </c>
      <c r="L245" t="s">
        <v>152</v>
      </c>
    </row>
    <row r="246" spans="1:12">
      <c r="A246" t="s">
        <v>458</v>
      </c>
      <c r="B246" t="s">
        <v>393</v>
      </c>
      <c r="C246" t="str">
        <f>IFERROR(IF(VLOOKUP($A246,'CDS-B'!$A:$L,3,FALSE)="","",(VLOOKUP($A246,'CDS-B'!$A:$L,3,FALSE))),"")</f>
        <v/>
      </c>
      <c r="D246" t="s">
        <v>145</v>
      </c>
      <c r="E246" t="s">
        <v>384</v>
      </c>
      <c r="F246" t="s">
        <v>385</v>
      </c>
      <c r="G246" t="s">
        <v>420</v>
      </c>
      <c r="H246" t="s">
        <v>431</v>
      </c>
      <c r="I246" t="s">
        <v>17</v>
      </c>
      <c r="J246" t="s">
        <v>17</v>
      </c>
      <c r="K246" t="s">
        <v>17</v>
      </c>
      <c r="L246" t="s">
        <v>152</v>
      </c>
    </row>
    <row r="247" spans="1:12">
      <c r="A247" t="s">
        <v>459</v>
      </c>
      <c r="B247" t="s">
        <v>383</v>
      </c>
      <c r="C247" t="str">
        <f>IFERROR(IF(VLOOKUP($A247,'CDS-B'!$A:$L,3,FALSE)="","",(VLOOKUP($A247,'CDS-B'!$A:$L,3,FALSE))),"")</f>
        <v/>
      </c>
      <c r="D247" t="s">
        <v>145</v>
      </c>
      <c r="E247" t="s">
        <v>384</v>
      </c>
      <c r="F247" t="s">
        <v>385</v>
      </c>
      <c r="G247" t="s">
        <v>425</v>
      </c>
      <c r="H247" t="s">
        <v>431</v>
      </c>
      <c r="I247" t="s">
        <v>17</v>
      </c>
      <c r="J247" t="s">
        <v>17</v>
      </c>
      <c r="K247" t="s">
        <v>17</v>
      </c>
      <c r="L247" t="s">
        <v>426</v>
      </c>
    </row>
    <row r="248" spans="1:12">
      <c r="A248" t="s">
        <v>460</v>
      </c>
      <c r="B248" t="s">
        <v>389</v>
      </c>
      <c r="C248" t="str">
        <f>IFERROR(IF(VLOOKUP($A248,'CDS-B'!$A:$L,3,FALSE)="","",(VLOOKUP($A248,'CDS-B'!$A:$L,3,FALSE))),"")</f>
        <v/>
      </c>
      <c r="D248" t="s">
        <v>145</v>
      </c>
      <c r="E248" t="s">
        <v>384</v>
      </c>
      <c r="F248" t="s">
        <v>385</v>
      </c>
      <c r="G248" t="s">
        <v>425</v>
      </c>
      <c r="H248" t="s">
        <v>431</v>
      </c>
      <c r="I248" t="s">
        <v>17</v>
      </c>
      <c r="J248" t="s">
        <v>17</v>
      </c>
      <c r="K248" t="s">
        <v>17</v>
      </c>
      <c r="L248" t="s">
        <v>426</v>
      </c>
    </row>
    <row r="249" spans="1:12">
      <c r="A249" t="s">
        <v>461</v>
      </c>
      <c r="B249" t="s">
        <v>391</v>
      </c>
      <c r="C249" t="str">
        <f>IFERROR(IF(VLOOKUP($A249,'CDS-B'!$A:$L,3,FALSE)="","",(VLOOKUP($A249,'CDS-B'!$A:$L,3,FALSE))),"")</f>
        <v/>
      </c>
      <c r="D249" t="s">
        <v>145</v>
      </c>
      <c r="E249" t="s">
        <v>384</v>
      </c>
      <c r="F249" t="s">
        <v>385</v>
      </c>
      <c r="G249" t="s">
        <v>425</v>
      </c>
      <c r="H249" t="s">
        <v>431</v>
      </c>
      <c r="I249" t="s">
        <v>17</v>
      </c>
      <c r="J249" t="s">
        <v>17</v>
      </c>
      <c r="K249" t="s">
        <v>17</v>
      </c>
      <c r="L249" t="s">
        <v>426</v>
      </c>
    </row>
    <row r="250" spans="1:12">
      <c r="A250" t="s">
        <v>462</v>
      </c>
      <c r="B250" t="s">
        <v>393</v>
      </c>
      <c r="C250" t="str">
        <f>IFERROR(IF(VLOOKUP($A250,'CDS-B'!$A:$L,3,FALSE)="","",(VLOOKUP($A250,'CDS-B'!$A:$L,3,FALSE))),"")</f>
        <v/>
      </c>
      <c r="D250" t="s">
        <v>145</v>
      </c>
      <c r="E250" t="s">
        <v>384</v>
      </c>
      <c r="F250" t="s">
        <v>385</v>
      </c>
      <c r="G250" t="s">
        <v>425</v>
      </c>
      <c r="H250" t="s">
        <v>431</v>
      </c>
      <c r="I250" t="s">
        <v>17</v>
      </c>
      <c r="J250" t="s">
        <v>17</v>
      </c>
      <c r="K250" t="s">
        <v>17</v>
      </c>
      <c r="L250" t="s">
        <v>426</v>
      </c>
    </row>
    <row r="251" spans="1:12">
      <c r="A251" t="s">
        <v>463</v>
      </c>
      <c r="B251" t="s">
        <v>464</v>
      </c>
      <c r="C251" t="str">
        <f>IFERROR(IF(VLOOKUP($A251,'CDS-B'!$A:$L,3,FALSE)="","",(VLOOKUP($A251,'CDS-B'!$A:$L,3,FALSE))),"")</f>
        <v/>
      </c>
      <c r="D251" t="s">
        <v>145</v>
      </c>
      <c r="E251" t="s">
        <v>384</v>
      </c>
      <c r="F251" t="s">
        <v>465</v>
      </c>
      <c r="G251" t="s">
        <v>386</v>
      </c>
      <c r="H251" t="s">
        <v>387</v>
      </c>
      <c r="I251" t="s">
        <v>17</v>
      </c>
      <c r="J251" t="s">
        <v>17</v>
      </c>
      <c r="K251" t="s">
        <v>17</v>
      </c>
      <c r="L251" t="s">
        <v>152</v>
      </c>
    </row>
    <row r="252" spans="1:12">
      <c r="A252" t="s">
        <v>466</v>
      </c>
      <c r="B252" t="s">
        <v>467</v>
      </c>
      <c r="C252" t="str">
        <f>IFERROR(IF(VLOOKUP($A252,'CDS-B'!$A:$L,3,FALSE)="","",(VLOOKUP($A252,'CDS-B'!$A:$L,3,FALSE))),"")</f>
        <v/>
      </c>
      <c r="D252" t="s">
        <v>145</v>
      </c>
      <c r="E252" t="s">
        <v>384</v>
      </c>
      <c r="F252" t="s">
        <v>465</v>
      </c>
      <c r="G252" t="s">
        <v>386</v>
      </c>
      <c r="H252" t="s">
        <v>468</v>
      </c>
      <c r="I252" t="s">
        <v>17</v>
      </c>
      <c r="J252" t="s">
        <v>17</v>
      </c>
      <c r="K252" t="s">
        <v>17</v>
      </c>
      <c r="L252" t="s">
        <v>152</v>
      </c>
    </row>
    <row r="253" spans="1:12">
      <c r="A253" t="s">
        <v>469</v>
      </c>
      <c r="B253" t="s">
        <v>464</v>
      </c>
      <c r="C253" t="str">
        <f>IFERROR(IF(VLOOKUP($A253,'CDS-B'!$A:$L,3,FALSE)="","",(VLOOKUP($A253,'CDS-B'!$A:$L,3,FALSE))),"")</f>
        <v/>
      </c>
      <c r="D253" t="s">
        <v>145</v>
      </c>
      <c r="E253" t="s">
        <v>384</v>
      </c>
      <c r="F253" t="s">
        <v>465</v>
      </c>
      <c r="G253" t="s">
        <v>395</v>
      </c>
      <c r="H253" t="s">
        <v>387</v>
      </c>
      <c r="I253" t="s">
        <v>17</v>
      </c>
      <c r="J253" t="s">
        <v>17</v>
      </c>
      <c r="K253" t="s">
        <v>17</v>
      </c>
      <c r="L253" t="s">
        <v>152</v>
      </c>
    </row>
    <row r="254" spans="1:12">
      <c r="A254" t="s">
        <v>470</v>
      </c>
      <c r="B254" t="s">
        <v>467</v>
      </c>
      <c r="C254" t="str">
        <f>IFERROR(IF(VLOOKUP($A254,'CDS-B'!$A:$L,3,FALSE)="","",(VLOOKUP($A254,'CDS-B'!$A:$L,3,FALSE))),"")</f>
        <v/>
      </c>
      <c r="D254" t="s">
        <v>145</v>
      </c>
      <c r="E254" t="s">
        <v>384</v>
      </c>
      <c r="F254" t="s">
        <v>465</v>
      </c>
      <c r="G254" t="s">
        <v>395</v>
      </c>
      <c r="H254" t="s">
        <v>468</v>
      </c>
      <c r="I254" t="s">
        <v>17</v>
      </c>
      <c r="J254" t="s">
        <v>17</v>
      </c>
      <c r="K254" t="s">
        <v>17</v>
      </c>
      <c r="L254" t="s">
        <v>152</v>
      </c>
    </row>
    <row r="255" spans="1:12">
      <c r="A255" t="s">
        <v>471</v>
      </c>
      <c r="B255" t="s">
        <v>464</v>
      </c>
      <c r="C255" t="str">
        <f>IFERROR(IF(VLOOKUP($A255,'CDS-B'!$A:$L,3,FALSE)="","",(VLOOKUP($A255,'CDS-B'!$A:$L,3,FALSE))),"")</f>
        <v/>
      </c>
      <c r="D255" t="s">
        <v>145</v>
      </c>
      <c r="E255" t="s">
        <v>384</v>
      </c>
      <c r="F255" t="s">
        <v>465</v>
      </c>
      <c r="G255" t="s">
        <v>400</v>
      </c>
      <c r="H255" t="s">
        <v>387</v>
      </c>
      <c r="I255" t="s">
        <v>17</v>
      </c>
      <c r="J255" t="s">
        <v>17</v>
      </c>
      <c r="K255" t="s">
        <v>17</v>
      </c>
      <c r="L255" t="s">
        <v>152</v>
      </c>
    </row>
    <row r="256" spans="1:12">
      <c r="A256" t="s">
        <v>472</v>
      </c>
      <c r="B256" t="s">
        <v>467</v>
      </c>
      <c r="C256" t="str">
        <f>IFERROR(IF(VLOOKUP($A256,'CDS-B'!$A:$L,3,FALSE)="","",(VLOOKUP($A256,'CDS-B'!$A:$L,3,FALSE))),"")</f>
        <v/>
      </c>
      <c r="D256" t="s">
        <v>145</v>
      </c>
      <c r="E256" t="s">
        <v>384</v>
      </c>
      <c r="F256" t="s">
        <v>465</v>
      </c>
      <c r="G256" t="s">
        <v>400</v>
      </c>
      <c r="H256" t="s">
        <v>468</v>
      </c>
      <c r="I256" t="s">
        <v>17</v>
      </c>
      <c r="J256" t="s">
        <v>17</v>
      </c>
      <c r="K256" t="s">
        <v>17</v>
      </c>
      <c r="L256" t="s">
        <v>152</v>
      </c>
    </row>
    <row r="257" spans="1:12">
      <c r="A257" t="s">
        <v>473</v>
      </c>
      <c r="B257" t="s">
        <v>464</v>
      </c>
      <c r="C257" t="str">
        <f>IFERROR(IF(VLOOKUP($A257,'CDS-B'!$A:$L,3,FALSE)="","",(VLOOKUP($A257,'CDS-B'!$A:$L,3,FALSE))),"")</f>
        <v/>
      </c>
      <c r="D257" t="s">
        <v>145</v>
      </c>
      <c r="E257" t="s">
        <v>384</v>
      </c>
      <c r="F257" t="s">
        <v>465</v>
      </c>
      <c r="G257" t="s">
        <v>474</v>
      </c>
      <c r="H257" t="s">
        <v>387</v>
      </c>
      <c r="I257" t="s">
        <v>17</v>
      </c>
      <c r="J257" t="s">
        <v>17</v>
      </c>
      <c r="K257" t="s">
        <v>17</v>
      </c>
      <c r="L257" t="s">
        <v>152</v>
      </c>
    </row>
    <row r="258" spans="1:12">
      <c r="A258" t="s">
        <v>475</v>
      </c>
      <c r="B258" t="s">
        <v>467</v>
      </c>
      <c r="C258" t="str">
        <f>IFERROR(IF(VLOOKUP($A258,'CDS-B'!$A:$L,3,FALSE)="","",(VLOOKUP($A258,'CDS-B'!$A:$L,3,FALSE))),"")</f>
        <v/>
      </c>
      <c r="D258" t="s">
        <v>145</v>
      </c>
      <c r="E258" t="s">
        <v>384</v>
      </c>
      <c r="F258" t="s">
        <v>465</v>
      </c>
      <c r="G258" t="s">
        <v>474</v>
      </c>
      <c r="H258" t="s">
        <v>468</v>
      </c>
      <c r="I258" t="s">
        <v>17</v>
      </c>
      <c r="J258" t="s">
        <v>17</v>
      </c>
      <c r="K258" t="s">
        <v>17</v>
      </c>
      <c r="L258" t="s">
        <v>152</v>
      </c>
    </row>
    <row r="259" spans="1:12">
      <c r="A259" t="s">
        <v>476</v>
      </c>
      <c r="B259" t="s">
        <v>464</v>
      </c>
      <c r="C259" t="str">
        <f>IFERROR(IF(VLOOKUP($A259,'CDS-B'!$A:$L,3,FALSE)="","",(VLOOKUP($A259,'CDS-B'!$A:$L,3,FALSE))),"")</f>
        <v/>
      </c>
      <c r="D259" t="s">
        <v>145</v>
      </c>
      <c r="E259" t="s">
        <v>384</v>
      </c>
      <c r="F259" t="s">
        <v>465</v>
      </c>
      <c r="G259" t="s">
        <v>477</v>
      </c>
      <c r="H259" t="s">
        <v>387</v>
      </c>
      <c r="I259" t="s">
        <v>17</v>
      </c>
      <c r="J259" t="s">
        <v>17</v>
      </c>
      <c r="K259" t="s">
        <v>17</v>
      </c>
      <c r="L259" t="s">
        <v>152</v>
      </c>
    </row>
    <row r="260" spans="1:12">
      <c r="A260" t="s">
        <v>478</v>
      </c>
      <c r="B260" t="s">
        <v>467</v>
      </c>
      <c r="C260" t="str">
        <f>IFERROR(IF(VLOOKUP($A260,'CDS-B'!$A:$L,3,FALSE)="","",(VLOOKUP($A260,'CDS-B'!$A:$L,3,FALSE))),"")</f>
        <v/>
      </c>
      <c r="D260" t="s">
        <v>145</v>
      </c>
      <c r="E260" t="s">
        <v>384</v>
      </c>
      <c r="F260" t="s">
        <v>465</v>
      </c>
      <c r="G260" t="s">
        <v>477</v>
      </c>
      <c r="H260" t="s">
        <v>468</v>
      </c>
      <c r="I260" t="s">
        <v>17</v>
      </c>
      <c r="J260" t="s">
        <v>17</v>
      </c>
      <c r="K260" t="s">
        <v>17</v>
      </c>
      <c r="L260" t="s">
        <v>152</v>
      </c>
    </row>
    <row r="261" spans="1:12">
      <c r="A261" t="s">
        <v>479</v>
      </c>
      <c r="B261" t="s">
        <v>464</v>
      </c>
      <c r="C261" t="str">
        <f>IFERROR(IF(VLOOKUP($A261,'CDS-B'!$A:$L,3,FALSE)="","",(VLOOKUP($A261,'CDS-B'!$A:$L,3,FALSE))),"")</f>
        <v/>
      </c>
      <c r="D261" t="s">
        <v>145</v>
      </c>
      <c r="E261" t="s">
        <v>384</v>
      </c>
      <c r="F261" t="s">
        <v>465</v>
      </c>
      <c r="G261" t="s">
        <v>480</v>
      </c>
      <c r="H261" t="s">
        <v>387</v>
      </c>
      <c r="I261" t="s">
        <v>17</v>
      </c>
      <c r="J261" t="s">
        <v>17</v>
      </c>
      <c r="K261" t="s">
        <v>17</v>
      </c>
      <c r="L261" t="s">
        <v>152</v>
      </c>
    </row>
    <row r="262" spans="1:12">
      <c r="A262" t="s">
        <v>481</v>
      </c>
      <c r="B262" t="s">
        <v>467</v>
      </c>
      <c r="C262" t="str">
        <f>IFERROR(IF(VLOOKUP($A262,'CDS-B'!$A:$L,3,FALSE)="","",(VLOOKUP($A262,'CDS-B'!$A:$L,3,FALSE))),"")</f>
        <v/>
      </c>
      <c r="D262" t="s">
        <v>145</v>
      </c>
      <c r="E262" t="s">
        <v>384</v>
      </c>
      <c r="F262" t="s">
        <v>465</v>
      </c>
      <c r="G262" t="s">
        <v>480</v>
      </c>
      <c r="H262" t="s">
        <v>468</v>
      </c>
      <c r="I262" t="s">
        <v>17</v>
      </c>
      <c r="J262" t="s">
        <v>17</v>
      </c>
      <c r="K262" t="s">
        <v>17</v>
      </c>
      <c r="L262" t="s">
        <v>152</v>
      </c>
    </row>
    <row r="263" spans="1:12">
      <c r="A263" t="s">
        <v>482</v>
      </c>
      <c r="B263" t="s">
        <v>464</v>
      </c>
      <c r="C263" t="str">
        <f>IFERROR(IF(VLOOKUP($A263,'CDS-B'!$A:$L,3,FALSE)="","",(VLOOKUP($A263,'CDS-B'!$A:$L,3,FALSE))),"")</f>
        <v/>
      </c>
      <c r="D263" t="s">
        <v>145</v>
      </c>
      <c r="E263" t="s">
        <v>384</v>
      </c>
      <c r="F263" t="s">
        <v>465</v>
      </c>
      <c r="G263" t="s">
        <v>483</v>
      </c>
      <c r="H263" t="s">
        <v>387</v>
      </c>
      <c r="I263" t="s">
        <v>17</v>
      </c>
      <c r="J263" t="s">
        <v>17</v>
      </c>
      <c r="K263" t="s">
        <v>17</v>
      </c>
      <c r="L263" t="s">
        <v>152</v>
      </c>
    </row>
    <row r="264" spans="1:12">
      <c r="A264" t="s">
        <v>484</v>
      </c>
      <c r="B264" t="s">
        <v>467</v>
      </c>
      <c r="C264" t="str">
        <f>IFERROR(IF(VLOOKUP($A264,'CDS-B'!$A:$L,3,FALSE)="","",(VLOOKUP($A264,'CDS-B'!$A:$L,3,FALSE))),"")</f>
        <v/>
      </c>
      <c r="D264" t="s">
        <v>145</v>
      </c>
      <c r="E264" t="s">
        <v>384</v>
      </c>
      <c r="F264" t="s">
        <v>465</v>
      </c>
      <c r="G264" t="s">
        <v>483</v>
      </c>
      <c r="H264" t="s">
        <v>468</v>
      </c>
      <c r="I264" t="s">
        <v>17</v>
      </c>
      <c r="J264" t="s">
        <v>17</v>
      </c>
      <c r="K264" t="s">
        <v>17</v>
      </c>
      <c r="L264" t="s">
        <v>152</v>
      </c>
    </row>
    <row r="265" spans="1:12">
      <c r="A265" t="s">
        <v>485</v>
      </c>
      <c r="B265" t="s">
        <v>464</v>
      </c>
      <c r="C265" t="str">
        <f>IFERROR(IF(VLOOKUP($A265,'CDS-B'!$A:$L,3,FALSE)="","",(VLOOKUP($A265,'CDS-B'!$A:$L,3,FALSE))),"")</f>
        <v/>
      </c>
      <c r="D265" t="s">
        <v>145</v>
      </c>
      <c r="E265" t="s">
        <v>384</v>
      </c>
      <c r="F265" t="s">
        <v>465</v>
      </c>
      <c r="G265" t="s">
        <v>486</v>
      </c>
      <c r="H265" t="s">
        <v>387</v>
      </c>
      <c r="I265" t="s">
        <v>17</v>
      </c>
      <c r="J265" t="s">
        <v>17</v>
      </c>
      <c r="K265" t="s">
        <v>17</v>
      </c>
      <c r="L265" t="s">
        <v>152</v>
      </c>
    </row>
    <row r="266" spans="1:12">
      <c r="A266" t="s">
        <v>487</v>
      </c>
      <c r="B266" t="s">
        <v>467</v>
      </c>
      <c r="C266" t="str">
        <f>IFERROR(IF(VLOOKUP($A266,'CDS-B'!$A:$L,3,FALSE)="","",(VLOOKUP($A266,'CDS-B'!$A:$L,3,FALSE))),"")</f>
        <v/>
      </c>
      <c r="D266" t="s">
        <v>145</v>
      </c>
      <c r="E266" t="s">
        <v>384</v>
      </c>
      <c r="F266" t="s">
        <v>465</v>
      </c>
      <c r="G266" t="s">
        <v>486</v>
      </c>
      <c r="H266" t="s">
        <v>468</v>
      </c>
      <c r="I266" t="s">
        <v>17</v>
      </c>
      <c r="J266" t="s">
        <v>17</v>
      </c>
      <c r="K266" t="s">
        <v>17</v>
      </c>
      <c r="L266" t="s">
        <v>152</v>
      </c>
    </row>
    <row r="267" spans="1:12">
      <c r="A267" t="s">
        <v>488</v>
      </c>
      <c r="B267" t="s">
        <v>464</v>
      </c>
      <c r="C267" t="str">
        <f>IFERROR(IF(VLOOKUP($A267,'CDS-B'!$A:$L,3,FALSE)="","",(VLOOKUP($A267,'CDS-B'!$A:$L,3,FALSE))),"")</f>
        <v/>
      </c>
      <c r="D267" t="s">
        <v>145</v>
      </c>
      <c r="E267" t="s">
        <v>384</v>
      </c>
      <c r="F267" t="s">
        <v>465</v>
      </c>
      <c r="G267" t="s">
        <v>489</v>
      </c>
      <c r="H267" t="s">
        <v>387</v>
      </c>
      <c r="I267" t="s">
        <v>17</v>
      </c>
      <c r="J267" t="s">
        <v>17</v>
      </c>
      <c r="K267" t="s">
        <v>17</v>
      </c>
      <c r="L267" t="s">
        <v>152</v>
      </c>
    </row>
    <row r="268" spans="1:12">
      <c r="A268" t="s">
        <v>490</v>
      </c>
      <c r="B268" t="s">
        <v>467</v>
      </c>
      <c r="C268" t="str">
        <f>IFERROR(IF(VLOOKUP($A268,'CDS-B'!$A:$L,3,FALSE)="","",(VLOOKUP($A268,'CDS-B'!$A:$L,3,FALSE))),"")</f>
        <v/>
      </c>
      <c r="D268" t="s">
        <v>145</v>
      </c>
      <c r="E268" t="s">
        <v>384</v>
      </c>
      <c r="F268" t="s">
        <v>465</v>
      </c>
      <c r="G268" t="s">
        <v>489</v>
      </c>
      <c r="H268" t="s">
        <v>468</v>
      </c>
      <c r="I268" t="s">
        <v>17</v>
      </c>
      <c r="J268" t="s">
        <v>17</v>
      </c>
      <c r="K268" t="s">
        <v>17</v>
      </c>
      <c r="L268" t="s">
        <v>152</v>
      </c>
    </row>
    <row r="269" spans="1:12">
      <c r="A269" t="s">
        <v>491</v>
      </c>
      <c r="B269" t="s">
        <v>464</v>
      </c>
      <c r="C269" t="str">
        <f>IFERROR(IF(VLOOKUP($A269,'CDS-B'!$A:$L,3,FALSE)="","",(VLOOKUP($A269,'CDS-B'!$A:$L,3,FALSE))),"")</f>
        <v/>
      </c>
      <c r="D269" t="s">
        <v>145</v>
      </c>
      <c r="E269" t="s">
        <v>384</v>
      </c>
      <c r="F269" t="s">
        <v>465</v>
      </c>
      <c r="G269" t="s">
        <v>492</v>
      </c>
      <c r="H269" t="s">
        <v>387</v>
      </c>
      <c r="I269" t="s">
        <v>17</v>
      </c>
      <c r="J269" t="s">
        <v>17</v>
      </c>
      <c r="K269" t="s">
        <v>17</v>
      </c>
      <c r="L269" t="s">
        <v>152</v>
      </c>
    </row>
    <row r="270" spans="1:12">
      <c r="A270" t="s">
        <v>493</v>
      </c>
      <c r="B270" t="s">
        <v>467</v>
      </c>
      <c r="C270" t="str">
        <f>IFERROR(IF(VLOOKUP($A270,'CDS-B'!$A:$L,3,FALSE)="","",(VLOOKUP($A270,'CDS-B'!$A:$L,3,FALSE))),"")</f>
        <v/>
      </c>
      <c r="D270" t="s">
        <v>145</v>
      </c>
      <c r="E270" t="s">
        <v>384</v>
      </c>
      <c r="F270" t="s">
        <v>465</v>
      </c>
      <c r="G270" t="s">
        <v>492</v>
      </c>
      <c r="H270" t="s">
        <v>468</v>
      </c>
      <c r="I270" t="s">
        <v>17</v>
      </c>
      <c r="J270" t="s">
        <v>17</v>
      </c>
      <c r="K270" t="s">
        <v>17</v>
      </c>
      <c r="L270" t="s">
        <v>152</v>
      </c>
    </row>
    <row r="271" spans="1:12">
      <c r="A271" t="s">
        <v>494</v>
      </c>
      <c r="B271" t="s">
        <v>495</v>
      </c>
      <c r="C271">
        <f>IFERROR(IF(VLOOKUP($A271,'CDS-B'!$A:$L,3,FALSE)="","",(VLOOKUP($A271,'CDS-B'!$A:$L,3,FALSE))),"")</f>
        <v>0.93</v>
      </c>
      <c r="D271" t="s">
        <v>145</v>
      </c>
      <c r="E271" t="s">
        <v>496</v>
      </c>
      <c r="F271" t="s">
        <v>147</v>
      </c>
      <c r="G271" t="s">
        <v>148</v>
      </c>
      <c r="H271" t="s">
        <v>149</v>
      </c>
      <c r="I271" t="s">
        <v>17</v>
      </c>
      <c r="J271" t="s">
        <v>150</v>
      </c>
      <c r="K271" t="s">
        <v>17</v>
      </c>
      <c r="L271" t="s">
        <v>426</v>
      </c>
    </row>
    <row r="272" spans="1:12">
      <c r="A272" t="s">
        <v>498</v>
      </c>
      <c r="B272" t="s">
        <v>499</v>
      </c>
      <c r="C272">
        <f>IFERROR(IF(VLOOKUP($A272,'CDS-C'!$A:$L,3,FALSE)="","",(VLOOKUP($A272,'CDS-C'!$A:$L,3,FALSE))),"")</f>
        <v>30054</v>
      </c>
      <c r="D272" t="s">
        <v>500</v>
      </c>
      <c r="E272" t="s">
        <v>501</v>
      </c>
      <c r="F272" t="s">
        <v>502</v>
      </c>
      <c r="G272" t="s">
        <v>148</v>
      </c>
      <c r="H272" t="s">
        <v>149</v>
      </c>
      <c r="I272" t="s">
        <v>17</v>
      </c>
      <c r="J272" t="s">
        <v>17</v>
      </c>
      <c r="K272" t="s">
        <v>151</v>
      </c>
      <c r="L272" t="s">
        <v>152</v>
      </c>
    </row>
    <row r="273" spans="1:12">
      <c r="A273" t="s">
        <v>503</v>
      </c>
      <c r="B273" t="s">
        <v>504</v>
      </c>
      <c r="C273">
        <f>IFERROR(IF(VLOOKUP($A273,'CDS-C'!$A:$L,3,FALSE)="","",(VLOOKUP($A273,'CDS-C'!$A:$L,3,FALSE))),"")</f>
        <v>22242</v>
      </c>
      <c r="D273" t="s">
        <v>500</v>
      </c>
      <c r="E273" t="s">
        <v>501</v>
      </c>
      <c r="F273" t="s">
        <v>502</v>
      </c>
      <c r="G273" t="s">
        <v>148</v>
      </c>
      <c r="H273" t="s">
        <v>149</v>
      </c>
      <c r="I273" t="s">
        <v>17</v>
      </c>
      <c r="J273" t="s">
        <v>17</v>
      </c>
      <c r="K273" t="s">
        <v>155</v>
      </c>
      <c r="L273" t="s">
        <v>152</v>
      </c>
    </row>
    <row r="274" spans="1:12">
      <c r="A274" t="s">
        <v>505</v>
      </c>
      <c r="B274" t="s">
        <v>506</v>
      </c>
      <c r="C274" t="str">
        <f>IFERROR(IF(VLOOKUP($A274,'CDS-C'!$A:$L,3,FALSE)="","",(VLOOKUP($A274,'CDS-C'!$A:$L,3,FALSE))),"")</f>
        <v/>
      </c>
      <c r="D274" t="s">
        <v>500</v>
      </c>
      <c r="E274" t="s">
        <v>501</v>
      </c>
      <c r="F274" t="s">
        <v>502</v>
      </c>
      <c r="G274" t="s">
        <v>148</v>
      </c>
      <c r="H274" t="s">
        <v>149</v>
      </c>
      <c r="I274" t="s">
        <v>17</v>
      </c>
      <c r="J274" t="s">
        <v>17</v>
      </c>
      <c r="K274" t="s">
        <v>158</v>
      </c>
      <c r="L274" t="s">
        <v>152</v>
      </c>
    </row>
    <row r="275" spans="1:12">
      <c r="A275" t="s">
        <v>507</v>
      </c>
      <c r="B275" t="s">
        <v>508</v>
      </c>
      <c r="C275">
        <f>IFERROR(IF(VLOOKUP($A275,'CDS-C'!$A:$L,3,FALSE)="","",(VLOOKUP($A275,'CDS-C'!$A:$L,3,FALSE))),"")</f>
        <v>0</v>
      </c>
      <c r="D275" t="s">
        <v>500</v>
      </c>
      <c r="E275" t="s">
        <v>501</v>
      </c>
      <c r="F275" t="s">
        <v>502</v>
      </c>
      <c r="G275" t="s">
        <v>148</v>
      </c>
      <c r="H275" t="s">
        <v>149</v>
      </c>
      <c r="I275" t="s">
        <v>17</v>
      </c>
      <c r="J275" t="s">
        <v>17</v>
      </c>
      <c r="K275" t="s">
        <v>161</v>
      </c>
      <c r="L275" t="s">
        <v>152</v>
      </c>
    </row>
    <row r="276" spans="1:12">
      <c r="A276" t="s">
        <v>509</v>
      </c>
      <c r="B276" t="s">
        <v>510</v>
      </c>
      <c r="C276">
        <f>IFERROR(IF(VLOOKUP($A276,'CDS-C'!$A:$L,3,FALSE)="","",(VLOOKUP($A276,'CDS-C'!$A:$L,3,FALSE))),"")</f>
        <v>15531</v>
      </c>
      <c r="D276" t="s">
        <v>500</v>
      </c>
      <c r="E276" t="s">
        <v>501</v>
      </c>
      <c r="F276" t="s">
        <v>511</v>
      </c>
      <c r="G276" t="s">
        <v>148</v>
      </c>
      <c r="H276" t="s">
        <v>149</v>
      </c>
      <c r="I276" t="s">
        <v>17</v>
      </c>
      <c r="J276" t="s">
        <v>17</v>
      </c>
      <c r="K276" t="s">
        <v>151</v>
      </c>
      <c r="L276" t="s">
        <v>152</v>
      </c>
    </row>
    <row r="277" spans="1:12">
      <c r="A277" t="s">
        <v>512</v>
      </c>
      <c r="B277" t="s">
        <v>513</v>
      </c>
      <c r="C277">
        <f>IFERROR(IF(VLOOKUP($A277,'CDS-C'!$A:$L,3,FALSE)="","",(VLOOKUP($A277,'CDS-C'!$A:$L,3,FALSE))),"")</f>
        <v>13105</v>
      </c>
      <c r="D277" t="s">
        <v>500</v>
      </c>
      <c r="E277" t="s">
        <v>501</v>
      </c>
      <c r="F277" t="s">
        <v>511</v>
      </c>
      <c r="G277" t="s">
        <v>148</v>
      </c>
      <c r="H277" t="s">
        <v>149</v>
      </c>
      <c r="I277" t="s">
        <v>17</v>
      </c>
      <c r="J277" t="s">
        <v>17</v>
      </c>
      <c r="K277" t="s">
        <v>155</v>
      </c>
      <c r="L277" t="s">
        <v>152</v>
      </c>
    </row>
    <row r="278" spans="1:12">
      <c r="A278" t="s">
        <v>514</v>
      </c>
      <c r="B278" t="s">
        <v>515</v>
      </c>
      <c r="C278" t="str">
        <f>IFERROR(IF(VLOOKUP($A278,'CDS-C'!$A:$L,3,FALSE)="","",(VLOOKUP($A278,'CDS-C'!$A:$L,3,FALSE))),"")</f>
        <v/>
      </c>
      <c r="D278" t="s">
        <v>500</v>
      </c>
      <c r="E278" t="s">
        <v>501</v>
      </c>
      <c r="F278" t="s">
        <v>511</v>
      </c>
      <c r="G278" t="s">
        <v>148</v>
      </c>
      <c r="H278" t="s">
        <v>149</v>
      </c>
      <c r="I278" t="s">
        <v>17</v>
      </c>
      <c r="J278" t="s">
        <v>17</v>
      </c>
      <c r="K278" t="s">
        <v>158</v>
      </c>
      <c r="L278" t="s">
        <v>152</v>
      </c>
    </row>
    <row r="279" spans="1:12">
      <c r="A279" t="s">
        <v>516</v>
      </c>
      <c r="B279" t="s">
        <v>517</v>
      </c>
      <c r="C279">
        <f>IFERROR(IF(VLOOKUP($A279,'CDS-C'!$A:$L,3,FALSE)="","",(VLOOKUP($A279,'CDS-C'!$A:$L,3,FALSE))),"")</f>
        <v>122</v>
      </c>
      <c r="D279" t="s">
        <v>500</v>
      </c>
      <c r="E279" t="s">
        <v>501</v>
      </c>
      <c r="F279" t="s">
        <v>511</v>
      </c>
      <c r="G279" t="s">
        <v>148</v>
      </c>
      <c r="H279" t="s">
        <v>149</v>
      </c>
      <c r="I279" t="s">
        <v>17</v>
      </c>
      <c r="J279" t="s">
        <v>17</v>
      </c>
      <c r="K279" t="s">
        <v>161</v>
      </c>
      <c r="L279" t="s">
        <v>152</v>
      </c>
    </row>
    <row r="280" spans="1:12">
      <c r="A280" t="s">
        <v>518</v>
      </c>
      <c r="B280" t="s">
        <v>519</v>
      </c>
      <c r="C280">
        <f>IFERROR(IF(VLOOKUP($A280,'CDS-C'!$A:$L,3,FALSE)="","",(VLOOKUP($A280,'CDS-C'!$A:$L,3,FALSE))),"")</f>
        <v>3962</v>
      </c>
      <c r="D280" t="s">
        <v>500</v>
      </c>
      <c r="E280" t="s">
        <v>501</v>
      </c>
      <c r="F280" t="s">
        <v>520</v>
      </c>
      <c r="G280" t="s">
        <v>148</v>
      </c>
      <c r="H280" t="s">
        <v>149</v>
      </c>
      <c r="I280" t="s">
        <v>17</v>
      </c>
      <c r="J280" t="s">
        <v>17</v>
      </c>
      <c r="K280" t="s">
        <v>151</v>
      </c>
      <c r="L280" t="s">
        <v>152</v>
      </c>
    </row>
    <row r="281" spans="1:12">
      <c r="A281" t="s">
        <v>521</v>
      </c>
      <c r="B281" t="s">
        <v>522</v>
      </c>
      <c r="C281">
        <f>IFERROR(IF(VLOOKUP($A281,'CDS-C'!$A:$L,3,FALSE)="","",(VLOOKUP($A281,'CDS-C'!$A:$L,3,FALSE))),"")</f>
        <v>4</v>
      </c>
      <c r="D281" t="s">
        <v>500</v>
      </c>
      <c r="E281" t="s">
        <v>501</v>
      </c>
      <c r="F281" t="s">
        <v>520</v>
      </c>
      <c r="G281" t="s">
        <v>148</v>
      </c>
      <c r="H281" t="s">
        <v>149</v>
      </c>
      <c r="I281" t="s">
        <v>17</v>
      </c>
      <c r="J281" t="s">
        <v>207</v>
      </c>
      <c r="K281" t="s">
        <v>151</v>
      </c>
      <c r="L281" t="s">
        <v>152</v>
      </c>
    </row>
    <row r="282" spans="1:12">
      <c r="A282" t="s">
        <v>523</v>
      </c>
      <c r="B282" t="s">
        <v>524</v>
      </c>
      <c r="C282">
        <f>IFERROR(IF(VLOOKUP($A282,'CDS-C'!$A:$L,3,FALSE)="","",(VLOOKUP($A282,'CDS-C'!$A:$L,3,FALSE))),"")</f>
        <v>3291</v>
      </c>
      <c r="D282" t="s">
        <v>500</v>
      </c>
      <c r="E282" t="s">
        <v>501</v>
      </c>
      <c r="F282" t="s">
        <v>520</v>
      </c>
      <c r="G282" t="s">
        <v>148</v>
      </c>
      <c r="H282" t="s">
        <v>149</v>
      </c>
      <c r="I282" t="s">
        <v>17</v>
      </c>
      <c r="J282" t="s">
        <v>150</v>
      </c>
      <c r="K282" t="s">
        <v>155</v>
      </c>
      <c r="L282" t="s">
        <v>152</v>
      </c>
    </row>
    <row r="283" spans="1:12">
      <c r="A283" t="s">
        <v>525</v>
      </c>
      <c r="B283" t="s">
        <v>526</v>
      </c>
      <c r="C283">
        <f>IFERROR(IF(VLOOKUP($A283,'CDS-C'!$A:$L,3,FALSE)="","",(VLOOKUP($A283,'CDS-C'!$A:$L,3,FALSE))),"")</f>
        <v>4</v>
      </c>
      <c r="D283" t="s">
        <v>500</v>
      </c>
      <c r="E283" t="s">
        <v>501</v>
      </c>
      <c r="F283" t="s">
        <v>520</v>
      </c>
      <c r="G283" t="s">
        <v>148</v>
      </c>
      <c r="H283" t="s">
        <v>149</v>
      </c>
      <c r="I283" t="s">
        <v>17</v>
      </c>
      <c r="J283" t="s">
        <v>207</v>
      </c>
      <c r="K283" t="s">
        <v>155</v>
      </c>
      <c r="L283" t="s">
        <v>152</v>
      </c>
    </row>
    <row r="284" spans="1:12">
      <c r="A284" t="s">
        <v>527</v>
      </c>
      <c r="B284" t="s">
        <v>528</v>
      </c>
      <c r="C284" t="str">
        <f>IFERROR(IF(VLOOKUP($A284,'CDS-C'!$A:$L,3,FALSE)="","",(VLOOKUP($A284,'CDS-C'!$A:$L,3,FALSE))),"")</f>
        <v/>
      </c>
      <c r="D284" t="s">
        <v>500</v>
      </c>
      <c r="E284" t="s">
        <v>501</v>
      </c>
      <c r="F284" t="s">
        <v>520</v>
      </c>
      <c r="G284" t="s">
        <v>148</v>
      </c>
      <c r="H284" t="s">
        <v>149</v>
      </c>
      <c r="I284" t="s">
        <v>17</v>
      </c>
      <c r="J284" t="s">
        <v>150</v>
      </c>
      <c r="K284" t="s">
        <v>158</v>
      </c>
      <c r="L284" t="s">
        <v>152</v>
      </c>
    </row>
    <row r="285" spans="1:12">
      <c r="A285" t="s">
        <v>529</v>
      </c>
      <c r="B285" t="s">
        <v>530</v>
      </c>
      <c r="C285" t="str">
        <f>IFERROR(IF(VLOOKUP($A285,'CDS-C'!$A:$L,3,FALSE)="","",(VLOOKUP($A285,'CDS-C'!$A:$L,3,FALSE))),"")</f>
        <v/>
      </c>
      <c r="D285" t="s">
        <v>500</v>
      </c>
      <c r="E285" t="s">
        <v>501</v>
      </c>
      <c r="F285" t="s">
        <v>520</v>
      </c>
      <c r="G285" t="s">
        <v>148</v>
      </c>
      <c r="H285" t="s">
        <v>149</v>
      </c>
      <c r="I285" t="s">
        <v>17</v>
      </c>
      <c r="J285" t="s">
        <v>207</v>
      </c>
      <c r="K285" t="s">
        <v>158</v>
      </c>
      <c r="L285" t="s">
        <v>152</v>
      </c>
    </row>
    <row r="286" spans="1:12">
      <c r="A286" t="s">
        <v>531</v>
      </c>
      <c r="B286" t="s">
        <v>532</v>
      </c>
      <c r="C286">
        <f>IFERROR(IF(VLOOKUP($A286,'CDS-C'!$A:$L,3,FALSE)="","",(VLOOKUP($A286,'CDS-C'!$A:$L,3,FALSE))),"")</f>
        <v>28</v>
      </c>
      <c r="D286" t="s">
        <v>500</v>
      </c>
      <c r="E286" t="s">
        <v>501</v>
      </c>
      <c r="F286" t="s">
        <v>520</v>
      </c>
      <c r="G286" t="s">
        <v>148</v>
      </c>
      <c r="H286" t="s">
        <v>149</v>
      </c>
      <c r="I286" t="s">
        <v>17</v>
      </c>
      <c r="J286" t="s">
        <v>150</v>
      </c>
      <c r="K286" t="s">
        <v>161</v>
      </c>
      <c r="L286" t="s">
        <v>152</v>
      </c>
    </row>
    <row r="287" spans="1:12">
      <c r="A287" t="s">
        <v>533</v>
      </c>
      <c r="B287" t="s">
        <v>534</v>
      </c>
      <c r="C287" t="str">
        <f>IFERROR(IF(VLOOKUP($A287,'CDS-C'!$A:$L,3,FALSE)="","",(VLOOKUP($A287,'CDS-C'!$A:$L,3,FALSE))),"")</f>
        <v/>
      </c>
      <c r="D287" t="s">
        <v>500</v>
      </c>
      <c r="E287" t="s">
        <v>501</v>
      </c>
      <c r="F287" t="s">
        <v>520</v>
      </c>
      <c r="G287" t="s">
        <v>148</v>
      </c>
      <c r="H287" t="s">
        <v>149</v>
      </c>
      <c r="I287" t="s">
        <v>17</v>
      </c>
      <c r="J287" t="s">
        <v>207</v>
      </c>
      <c r="K287" t="s">
        <v>161</v>
      </c>
      <c r="L287" t="s">
        <v>152</v>
      </c>
    </row>
    <row r="288" spans="1:12">
      <c r="A288" t="s">
        <v>535</v>
      </c>
      <c r="B288" t="s">
        <v>536</v>
      </c>
      <c r="C288">
        <f>IFERROR(IF(VLOOKUP($A288,'CDS-C'!$A:$L,3,FALSE)="","",(VLOOKUP($A288,'CDS-C'!$A:$L,3,FALSE))),"")</f>
        <v>52296</v>
      </c>
      <c r="D288" t="s">
        <v>500</v>
      </c>
      <c r="E288" t="s">
        <v>501</v>
      </c>
      <c r="F288" t="s">
        <v>502</v>
      </c>
      <c r="G288" t="s">
        <v>148</v>
      </c>
      <c r="H288" t="s">
        <v>149</v>
      </c>
      <c r="I288" t="s">
        <v>17</v>
      </c>
      <c r="J288" t="s">
        <v>17</v>
      </c>
      <c r="K288" t="s">
        <v>17</v>
      </c>
      <c r="L288" t="s">
        <v>152</v>
      </c>
    </row>
    <row r="289" spans="1:12">
      <c r="A289" t="s">
        <v>537</v>
      </c>
      <c r="B289" t="s">
        <v>538</v>
      </c>
      <c r="C289">
        <f>IFERROR(IF(VLOOKUP($A289,'CDS-C'!$A:$L,3,FALSE)="","",(VLOOKUP($A289,'CDS-C'!$A:$L,3,FALSE))),"")</f>
        <v>28758</v>
      </c>
      <c r="D289" t="s">
        <v>500</v>
      </c>
      <c r="E289" t="s">
        <v>501</v>
      </c>
      <c r="F289" t="s">
        <v>511</v>
      </c>
      <c r="G289" t="s">
        <v>148</v>
      </c>
      <c r="H289" t="s">
        <v>149</v>
      </c>
      <c r="I289" t="s">
        <v>17</v>
      </c>
      <c r="J289" t="s">
        <v>17</v>
      </c>
      <c r="K289" t="s">
        <v>17</v>
      </c>
      <c r="L289" t="s">
        <v>152</v>
      </c>
    </row>
    <row r="290" spans="1:12">
      <c r="A290" t="s">
        <v>539</v>
      </c>
      <c r="B290" t="s">
        <v>540</v>
      </c>
      <c r="C290">
        <f>IFERROR(IF(VLOOKUP($A290,'CDS-C'!$A:$L,3,FALSE)="","",(VLOOKUP($A290,'CDS-C'!$A:$L,3,FALSE))),"")</f>
        <v>7289</v>
      </c>
      <c r="D290" t="s">
        <v>500</v>
      </c>
      <c r="E290" t="s">
        <v>501</v>
      </c>
      <c r="F290" t="s">
        <v>520</v>
      </c>
      <c r="G290" t="s">
        <v>148</v>
      </c>
      <c r="H290" t="s">
        <v>149</v>
      </c>
      <c r="I290" t="s">
        <v>17</v>
      </c>
      <c r="J290" t="s">
        <v>17</v>
      </c>
      <c r="K290" t="s">
        <v>17</v>
      </c>
      <c r="L290" t="s">
        <v>152</v>
      </c>
    </row>
    <row r="291" spans="1:12">
      <c r="A291" t="s">
        <v>541</v>
      </c>
      <c r="B291" t="s">
        <v>542</v>
      </c>
      <c r="C291">
        <f>IFERROR(IF(VLOOKUP($A291,'CDS-C'!$A:$L,3,FALSE)="","",(VLOOKUP($A291,'CDS-C'!$A:$L,3,FALSE))),"")</f>
        <v>19698</v>
      </c>
      <c r="D291" t="s">
        <v>500</v>
      </c>
      <c r="E291" t="s">
        <v>501</v>
      </c>
      <c r="F291" t="s">
        <v>502</v>
      </c>
      <c r="G291" t="s">
        <v>148</v>
      </c>
      <c r="H291" t="s">
        <v>149</v>
      </c>
      <c r="I291" t="s">
        <v>543</v>
      </c>
      <c r="J291" t="s">
        <v>17</v>
      </c>
      <c r="K291" t="s">
        <v>17</v>
      </c>
      <c r="L291" t="s">
        <v>152</v>
      </c>
    </row>
    <row r="292" spans="1:12">
      <c r="A292" t="s">
        <v>544</v>
      </c>
      <c r="B292" t="s">
        <v>545</v>
      </c>
      <c r="C292">
        <f>IFERROR(IF(VLOOKUP($A292,'CDS-C'!$A:$L,3,FALSE)="","",(VLOOKUP($A292,'CDS-C'!$A:$L,3,FALSE))),"")</f>
        <v>9387</v>
      </c>
      <c r="D292" t="s">
        <v>500</v>
      </c>
      <c r="E292" t="s">
        <v>501</v>
      </c>
      <c r="F292" t="s">
        <v>511</v>
      </c>
      <c r="G292" t="s">
        <v>148</v>
      </c>
      <c r="H292" t="s">
        <v>149</v>
      </c>
      <c r="I292" t="s">
        <v>543</v>
      </c>
      <c r="J292" t="s">
        <v>17</v>
      </c>
      <c r="K292" t="s">
        <v>17</v>
      </c>
      <c r="L292" t="s">
        <v>152</v>
      </c>
    </row>
    <row r="293" spans="1:12">
      <c r="A293" t="s">
        <v>546</v>
      </c>
      <c r="B293" t="s">
        <v>547</v>
      </c>
      <c r="C293">
        <f>IFERROR(IF(VLOOKUP($A293,'CDS-C'!$A:$L,3,FALSE)="","",(VLOOKUP($A293,'CDS-C'!$A:$L,3,FALSE))),"")</f>
        <v>4524</v>
      </c>
      <c r="D293" t="s">
        <v>500</v>
      </c>
      <c r="E293" t="s">
        <v>501</v>
      </c>
      <c r="F293" t="s">
        <v>520</v>
      </c>
      <c r="G293" t="s">
        <v>148</v>
      </c>
      <c r="H293" t="s">
        <v>149</v>
      </c>
      <c r="I293" t="s">
        <v>543</v>
      </c>
      <c r="J293" t="s">
        <v>17</v>
      </c>
      <c r="K293" t="s">
        <v>17</v>
      </c>
      <c r="L293" t="s">
        <v>152</v>
      </c>
    </row>
    <row r="294" spans="1:12">
      <c r="A294" t="s">
        <v>548</v>
      </c>
      <c r="B294" t="s">
        <v>542</v>
      </c>
      <c r="C294">
        <f>IFERROR(IF(VLOOKUP($A294,'CDS-C'!$A:$L,3,FALSE)="","",(VLOOKUP($A294,'CDS-C'!$A:$L,3,FALSE))),"")</f>
        <v>32800</v>
      </c>
      <c r="D294" t="s">
        <v>500</v>
      </c>
      <c r="E294" t="s">
        <v>501</v>
      </c>
      <c r="F294" t="s">
        <v>502</v>
      </c>
      <c r="G294" t="s">
        <v>148</v>
      </c>
      <c r="H294" t="s">
        <v>149</v>
      </c>
      <c r="I294" t="s">
        <v>549</v>
      </c>
      <c r="J294" t="s">
        <v>17</v>
      </c>
      <c r="K294" t="s">
        <v>17</v>
      </c>
      <c r="L294" t="s">
        <v>152</v>
      </c>
    </row>
    <row r="295" spans="1:12">
      <c r="A295" t="s">
        <v>550</v>
      </c>
      <c r="B295" t="s">
        <v>545</v>
      </c>
      <c r="C295">
        <f>IFERROR(IF(VLOOKUP($A295,'CDS-C'!$A:$L,3,FALSE)="","",(VLOOKUP($A295,'CDS-C'!$A:$L,3,FALSE))),"")</f>
        <v>19371</v>
      </c>
      <c r="D295" t="s">
        <v>500</v>
      </c>
      <c r="E295" t="s">
        <v>501</v>
      </c>
      <c r="F295" t="s">
        <v>511</v>
      </c>
      <c r="G295" t="s">
        <v>148</v>
      </c>
      <c r="H295" t="s">
        <v>149</v>
      </c>
      <c r="I295" t="s">
        <v>549</v>
      </c>
      <c r="J295" t="s">
        <v>17</v>
      </c>
      <c r="K295" t="s">
        <v>17</v>
      </c>
      <c r="L295" t="s">
        <v>152</v>
      </c>
    </row>
    <row r="296" spans="1:12">
      <c r="A296" t="s">
        <v>551</v>
      </c>
      <c r="B296" t="s">
        <v>547</v>
      </c>
      <c r="C296">
        <f>IFERROR(IF(VLOOKUP($A296,'CDS-C'!$A:$L,3,FALSE)="","",(VLOOKUP($A296,'CDS-C'!$A:$L,3,FALSE))),"")</f>
        <v>2765</v>
      </c>
      <c r="D296" t="s">
        <v>500</v>
      </c>
      <c r="E296" t="s">
        <v>501</v>
      </c>
      <c r="F296" t="s">
        <v>520</v>
      </c>
      <c r="G296" t="s">
        <v>148</v>
      </c>
      <c r="H296" t="s">
        <v>149</v>
      </c>
      <c r="I296" t="s">
        <v>549</v>
      </c>
      <c r="J296" t="s">
        <v>17</v>
      </c>
      <c r="K296" t="s">
        <v>17</v>
      </c>
      <c r="L296" t="s">
        <v>152</v>
      </c>
    </row>
    <row r="297" spans="1:12">
      <c r="A297" t="s">
        <v>552</v>
      </c>
      <c r="B297" t="s">
        <v>542</v>
      </c>
      <c r="C297">
        <f>IFERROR(IF(VLOOKUP($A297,'CDS-C'!$A:$L,3,FALSE)="","",(VLOOKUP($A297,'CDS-C'!$A:$L,3,FALSE))),"")</f>
        <v>4921</v>
      </c>
      <c r="D297" t="s">
        <v>500</v>
      </c>
      <c r="E297" t="s">
        <v>501</v>
      </c>
      <c r="F297" t="s">
        <v>502</v>
      </c>
      <c r="G297" t="s">
        <v>148</v>
      </c>
      <c r="H297" t="s">
        <v>149</v>
      </c>
      <c r="I297" t="s">
        <v>322</v>
      </c>
      <c r="J297" t="s">
        <v>17</v>
      </c>
      <c r="K297" t="s">
        <v>17</v>
      </c>
      <c r="L297" t="s">
        <v>152</v>
      </c>
    </row>
    <row r="298" spans="1:12">
      <c r="A298" t="s">
        <v>554</v>
      </c>
      <c r="B298" t="s">
        <v>545</v>
      </c>
      <c r="C298">
        <f>IFERROR(IF(VLOOKUP($A298,'CDS-C'!$A:$L,3,FALSE)="","",(VLOOKUP($A298,'CDS-C'!$A:$L,3,FALSE))),"")</f>
        <v>3250</v>
      </c>
      <c r="D298" t="s">
        <v>500</v>
      </c>
      <c r="E298" t="s">
        <v>501</v>
      </c>
      <c r="F298" t="s">
        <v>511</v>
      </c>
      <c r="G298" t="s">
        <v>148</v>
      </c>
      <c r="H298" t="s">
        <v>149</v>
      </c>
      <c r="I298" t="s">
        <v>322</v>
      </c>
      <c r="J298" t="s">
        <v>17</v>
      </c>
      <c r="K298" t="s">
        <v>17</v>
      </c>
      <c r="L298" t="s">
        <v>152</v>
      </c>
    </row>
    <row r="299" spans="1:12">
      <c r="A299" t="s">
        <v>555</v>
      </c>
      <c r="B299" t="s">
        <v>547</v>
      </c>
      <c r="C299">
        <f>IFERROR(IF(VLOOKUP($A299,'CDS-C'!$A:$L,3,FALSE)="","",(VLOOKUP($A299,'CDS-C'!$A:$L,3,FALSE))),"")</f>
        <v>388</v>
      </c>
      <c r="D299" t="s">
        <v>500</v>
      </c>
      <c r="E299" t="s">
        <v>501</v>
      </c>
      <c r="F299" t="s">
        <v>520</v>
      </c>
      <c r="G299" t="s">
        <v>148</v>
      </c>
      <c r="H299" t="s">
        <v>149</v>
      </c>
      <c r="I299" t="s">
        <v>322</v>
      </c>
      <c r="J299" t="s">
        <v>17</v>
      </c>
      <c r="K299" t="s">
        <v>17</v>
      </c>
      <c r="L299" t="s">
        <v>152</v>
      </c>
    </row>
    <row r="300" spans="1:12">
      <c r="A300" t="s">
        <v>556</v>
      </c>
      <c r="B300" t="s">
        <v>542</v>
      </c>
      <c r="C300" t="str">
        <f>IFERROR(IF(VLOOKUP($A300,'CDS-C'!$A:$L,3,FALSE)="","",(VLOOKUP($A300,'CDS-C'!$A:$L,3,FALSE))),"")</f>
        <v/>
      </c>
      <c r="D300" t="s">
        <v>500</v>
      </c>
      <c r="E300" t="s">
        <v>501</v>
      </c>
      <c r="F300" t="s">
        <v>502</v>
      </c>
      <c r="G300" t="s">
        <v>148</v>
      </c>
      <c r="H300" t="s">
        <v>149</v>
      </c>
      <c r="I300" t="s">
        <v>161</v>
      </c>
      <c r="J300" t="s">
        <v>17</v>
      </c>
      <c r="K300" t="s">
        <v>17</v>
      </c>
      <c r="L300" t="s">
        <v>152</v>
      </c>
    </row>
    <row r="301" spans="1:12">
      <c r="A301" t="s">
        <v>557</v>
      </c>
      <c r="B301" t="s">
        <v>545</v>
      </c>
      <c r="C301" t="str">
        <f>IFERROR(IF(VLOOKUP($A301,'CDS-C'!$A:$L,3,FALSE)="","",(VLOOKUP($A301,'CDS-C'!$A:$L,3,FALSE))),"")</f>
        <v/>
      </c>
      <c r="D301" t="s">
        <v>500</v>
      </c>
      <c r="E301" t="s">
        <v>501</v>
      </c>
      <c r="F301" t="s">
        <v>511</v>
      </c>
      <c r="G301" t="s">
        <v>148</v>
      </c>
      <c r="H301" t="s">
        <v>149</v>
      </c>
      <c r="I301" t="s">
        <v>161</v>
      </c>
      <c r="J301" t="s">
        <v>17</v>
      </c>
      <c r="K301" t="s">
        <v>17</v>
      </c>
      <c r="L301" t="s">
        <v>152</v>
      </c>
    </row>
    <row r="302" spans="1:12">
      <c r="A302" t="s">
        <v>558</v>
      </c>
      <c r="B302" t="s">
        <v>547</v>
      </c>
      <c r="C302" t="str">
        <f>IFERROR(IF(VLOOKUP($A302,'CDS-C'!$A:$L,3,FALSE)="","",(VLOOKUP($A302,'CDS-C'!$A:$L,3,FALSE))),"")</f>
        <v/>
      </c>
      <c r="D302" t="s">
        <v>500</v>
      </c>
      <c r="E302" t="s">
        <v>501</v>
      </c>
      <c r="F302" t="s">
        <v>520</v>
      </c>
      <c r="G302" t="s">
        <v>148</v>
      </c>
      <c r="H302" t="s">
        <v>149</v>
      </c>
      <c r="I302" t="s">
        <v>161</v>
      </c>
      <c r="J302" t="s">
        <v>17</v>
      </c>
      <c r="K302" t="s">
        <v>17</v>
      </c>
      <c r="L302" t="s">
        <v>152</v>
      </c>
    </row>
    <row r="303" spans="1:12">
      <c r="A303" t="s">
        <v>559</v>
      </c>
      <c r="B303" t="s">
        <v>560</v>
      </c>
      <c r="C303" t="str">
        <f>IFERROR(IF(VLOOKUP($A303,'CDS-C'!$A:$L,3,FALSE)="","",(VLOOKUP($A303,'CDS-C'!$A:$L,3,FALSE))),"")</f>
        <v>Y</v>
      </c>
      <c r="D303" t="s">
        <v>500</v>
      </c>
      <c r="E303" t="s">
        <v>561</v>
      </c>
      <c r="F303" t="s">
        <v>562</v>
      </c>
      <c r="G303" t="s">
        <v>148</v>
      </c>
      <c r="H303" t="s">
        <v>149</v>
      </c>
      <c r="I303" t="s">
        <v>17</v>
      </c>
      <c r="J303" t="s">
        <v>17</v>
      </c>
      <c r="K303" t="s">
        <v>17</v>
      </c>
      <c r="L303" t="s">
        <v>43</v>
      </c>
    </row>
    <row r="304" spans="1:12">
      <c r="A304" t="s">
        <v>563</v>
      </c>
      <c r="B304" t="s">
        <v>564</v>
      </c>
      <c r="C304">
        <f>IFERROR(IF(VLOOKUP($A304,'CDS-C'!$A:$L,3,FALSE)="","",(VLOOKUP($A304,'CDS-C'!$A:$L,3,FALSE))),"")</f>
        <v>17659</v>
      </c>
      <c r="D304" t="s">
        <v>500</v>
      </c>
      <c r="E304" t="s">
        <v>561</v>
      </c>
      <c r="F304" t="s">
        <v>502</v>
      </c>
      <c r="G304" t="s">
        <v>148</v>
      </c>
      <c r="H304" t="s">
        <v>149</v>
      </c>
      <c r="I304" t="s">
        <v>17</v>
      </c>
      <c r="J304" t="s">
        <v>17</v>
      </c>
      <c r="K304" t="s">
        <v>17</v>
      </c>
      <c r="L304" t="s">
        <v>152</v>
      </c>
    </row>
    <row r="305" spans="1:12">
      <c r="A305" t="s">
        <v>565</v>
      </c>
      <c r="B305" t="s">
        <v>566</v>
      </c>
      <c r="C305">
        <f>IFERROR(IF(VLOOKUP($A305,'CDS-C'!$A:$L,3,FALSE)="","",(VLOOKUP($A305,'CDS-C'!$A:$L,3,FALSE))),"")</f>
        <v>11067</v>
      </c>
      <c r="D305" t="s">
        <v>500</v>
      </c>
      <c r="E305" t="s">
        <v>561</v>
      </c>
      <c r="F305" t="s">
        <v>567</v>
      </c>
      <c r="G305" t="s">
        <v>148</v>
      </c>
      <c r="H305" t="s">
        <v>149</v>
      </c>
      <c r="I305" t="s">
        <v>17</v>
      </c>
      <c r="J305" t="s">
        <v>17</v>
      </c>
      <c r="K305" t="s">
        <v>17</v>
      </c>
      <c r="L305" t="s">
        <v>152</v>
      </c>
    </row>
    <row r="306" spans="1:12">
      <c r="A306" t="s">
        <v>568</v>
      </c>
      <c r="B306" t="s">
        <v>569</v>
      </c>
      <c r="C306">
        <f>IFERROR(IF(VLOOKUP($A306,'CDS-C'!$A:$L,3,FALSE)="","",(VLOOKUP($A306,'CDS-C'!$A:$L,3,FALSE))),"")</f>
        <v>1524</v>
      </c>
      <c r="D306" t="s">
        <v>500</v>
      </c>
      <c r="E306" t="s">
        <v>561</v>
      </c>
      <c r="F306" t="s">
        <v>511</v>
      </c>
      <c r="G306" t="s">
        <v>148</v>
      </c>
      <c r="H306" t="s">
        <v>149</v>
      </c>
      <c r="I306" t="s">
        <v>17</v>
      </c>
      <c r="J306" t="s">
        <v>17</v>
      </c>
      <c r="K306" t="s">
        <v>17</v>
      </c>
      <c r="L306" t="s">
        <v>152</v>
      </c>
    </row>
    <row r="307" spans="1:12">
      <c r="A307" t="s">
        <v>570</v>
      </c>
      <c r="B307" t="s">
        <v>571</v>
      </c>
      <c r="C307" t="str">
        <f>IFERROR(IF(VLOOKUP($A307,'CDS-C'!$A:$L,3,FALSE)="","",(VLOOKUP($A307,'CDS-C'!$A:$L,3,FALSE))),"")</f>
        <v>N</v>
      </c>
      <c r="D307" t="s">
        <v>500</v>
      </c>
      <c r="E307" t="s">
        <v>561</v>
      </c>
      <c r="F307" t="s">
        <v>562</v>
      </c>
      <c r="G307" t="s">
        <v>148</v>
      </c>
      <c r="H307" t="s">
        <v>149</v>
      </c>
      <c r="I307" t="s">
        <v>17</v>
      </c>
      <c r="J307" t="s">
        <v>17</v>
      </c>
      <c r="K307" t="s">
        <v>17</v>
      </c>
      <c r="L307" t="s">
        <v>43</v>
      </c>
    </row>
    <row r="308" spans="1:12">
      <c r="A308" t="s">
        <v>573</v>
      </c>
      <c r="B308" t="s">
        <v>574</v>
      </c>
      <c r="C308" t="str">
        <f>IFERROR(IF(VLOOKUP($A308,'CDS-C'!$A:$L,3,FALSE)="","",(VLOOKUP($A308,'CDS-C'!$A:$L,3,FALSE))),"")</f>
        <v/>
      </c>
      <c r="D308" t="s">
        <v>500</v>
      </c>
      <c r="E308" t="s">
        <v>561</v>
      </c>
      <c r="F308" t="s">
        <v>562</v>
      </c>
      <c r="G308" t="s">
        <v>148</v>
      </c>
      <c r="H308" t="s">
        <v>149</v>
      </c>
      <c r="I308" t="s">
        <v>17</v>
      </c>
      <c r="J308" t="s">
        <v>17</v>
      </c>
      <c r="K308" t="s">
        <v>17</v>
      </c>
      <c r="L308" t="s">
        <v>43</v>
      </c>
    </row>
    <row r="309" spans="1:12">
      <c r="A309" t="s">
        <v>575</v>
      </c>
      <c r="B309" t="s">
        <v>576</v>
      </c>
      <c r="C309" t="str">
        <f>IFERROR(IF(VLOOKUP($A309,'CDS-C'!$A:$L,3,FALSE)="","",(VLOOKUP($A309,'CDS-C'!$A:$L,3,FALSE))),"")</f>
        <v/>
      </c>
      <c r="D309" t="s">
        <v>500</v>
      </c>
      <c r="E309" t="s">
        <v>561</v>
      </c>
      <c r="F309" t="s">
        <v>562</v>
      </c>
      <c r="G309" t="s">
        <v>148</v>
      </c>
      <c r="H309" t="s">
        <v>149</v>
      </c>
      <c r="I309" t="s">
        <v>17</v>
      </c>
      <c r="J309" t="s">
        <v>17</v>
      </c>
      <c r="K309" t="s">
        <v>17</v>
      </c>
      <c r="L309" t="s">
        <v>43</v>
      </c>
    </row>
    <row r="310" spans="1:12">
      <c r="A310" t="s">
        <v>577</v>
      </c>
      <c r="B310" t="s">
        <v>578</v>
      </c>
      <c r="C310" t="str">
        <f>IFERROR(IF(VLOOKUP($A310,'CDS-C'!$A:$L,3,FALSE)="","",(VLOOKUP($A310,'CDS-C'!$A:$L,3,FALSE))),"")</f>
        <v/>
      </c>
      <c r="D310" t="s">
        <v>500</v>
      </c>
      <c r="E310" t="s">
        <v>579</v>
      </c>
      <c r="F310" t="s">
        <v>580</v>
      </c>
      <c r="G310" t="s">
        <v>148</v>
      </c>
      <c r="H310" t="s">
        <v>149</v>
      </c>
      <c r="I310" t="s">
        <v>17</v>
      </c>
      <c r="J310" t="s">
        <v>17</v>
      </c>
      <c r="K310" t="s">
        <v>17</v>
      </c>
      <c r="L310" t="s">
        <v>87</v>
      </c>
    </row>
    <row r="311" spans="1:12">
      <c r="A311" t="s">
        <v>581</v>
      </c>
      <c r="B311" t="s">
        <v>582</v>
      </c>
      <c r="C311" t="str">
        <f>IFERROR(IF(VLOOKUP($A311,'CDS-C'!$A:$L,3,FALSE)="","",(VLOOKUP($A311,'CDS-C'!$A:$L,3,FALSE))),"")</f>
        <v>X</v>
      </c>
      <c r="D311" t="s">
        <v>500</v>
      </c>
      <c r="E311" t="s">
        <v>579</v>
      </c>
      <c r="F311" t="s">
        <v>580</v>
      </c>
      <c r="G311" t="s">
        <v>148</v>
      </c>
      <c r="H311" t="s">
        <v>149</v>
      </c>
      <c r="I311" t="s">
        <v>17</v>
      </c>
      <c r="J311" t="s">
        <v>17</v>
      </c>
      <c r="K311" t="s">
        <v>17</v>
      </c>
      <c r="L311" t="s">
        <v>87</v>
      </c>
    </row>
    <row r="312" spans="1:12">
      <c r="A312" t="s">
        <v>583</v>
      </c>
      <c r="B312" t="s">
        <v>584</v>
      </c>
      <c r="C312" t="str">
        <f>IFERROR(IF(VLOOKUP($A312,'CDS-C'!$A:$L,3,FALSE)="","",(VLOOKUP($A312,'CDS-C'!$A:$L,3,FALSE))),"")</f>
        <v/>
      </c>
      <c r="D312" t="s">
        <v>500</v>
      </c>
      <c r="E312" t="s">
        <v>579</v>
      </c>
      <c r="F312" t="s">
        <v>580</v>
      </c>
      <c r="G312" t="s">
        <v>148</v>
      </c>
      <c r="H312" t="s">
        <v>149</v>
      </c>
      <c r="I312" t="s">
        <v>17</v>
      </c>
      <c r="J312" t="s">
        <v>17</v>
      </c>
      <c r="K312" t="s">
        <v>17</v>
      </c>
      <c r="L312" t="s">
        <v>87</v>
      </c>
    </row>
    <row r="313" spans="1:12">
      <c r="A313" t="s">
        <v>585</v>
      </c>
      <c r="B313" t="s">
        <v>586</v>
      </c>
      <c r="C313" t="str">
        <f>IFERROR(IF(VLOOKUP($A313,'CDS-C'!$A:$L,3,FALSE)="","",(VLOOKUP($A313,'CDS-C'!$A:$L,3,FALSE))),"")</f>
        <v/>
      </c>
      <c r="D313" t="s">
        <v>500</v>
      </c>
      <c r="E313" t="s">
        <v>579</v>
      </c>
      <c r="F313" t="s">
        <v>587</v>
      </c>
      <c r="G313" t="s">
        <v>148</v>
      </c>
      <c r="H313" t="s">
        <v>149</v>
      </c>
      <c r="I313" t="s">
        <v>17</v>
      </c>
      <c r="J313" t="s">
        <v>17</v>
      </c>
      <c r="K313" t="s">
        <v>17</v>
      </c>
      <c r="L313" t="s">
        <v>87</v>
      </c>
    </row>
    <row r="314" spans="1:12">
      <c r="A314" t="s">
        <v>588</v>
      </c>
      <c r="B314" t="s">
        <v>589</v>
      </c>
      <c r="C314" t="str">
        <f>IFERROR(IF(VLOOKUP($A314,'CDS-C'!$A:$L,3,FALSE)="","",(VLOOKUP($A314,'CDS-C'!$A:$L,3,FALSE))),"")</f>
        <v>X</v>
      </c>
      <c r="D314" t="s">
        <v>500</v>
      </c>
      <c r="E314" t="s">
        <v>579</v>
      </c>
      <c r="F314" t="s">
        <v>587</v>
      </c>
      <c r="G314" t="s">
        <v>148</v>
      </c>
      <c r="H314" t="s">
        <v>149</v>
      </c>
      <c r="I314" t="s">
        <v>17</v>
      </c>
      <c r="J314" t="s">
        <v>17</v>
      </c>
      <c r="K314" t="s">
        <v>17</v>
      </c>
      <c r="L314" t="s">
        <v>87</v>
      </c>
    </row>
    <row r="315" spans="1:12">
      <c r="A315" t="s">
        <v>590</v>
      </c>
      <c r="B315" t="s">
        <v>591</v>
      </c>
      <c r="C315" t="str">
        <f>IFERROR(IF(VLOOKUP($A315,'CDS-C'!$A:$L,3,FALSE)="","",(VLOOKUP($A315,'CDS-C'!$A:$L,3,FALSE))),"")</f>
        <v/>
      </c>
      <c r="D315" t="s">
        <v>500</v>
      </c>
      <c r="E315" t="s">
        <v>579</v>
      </c>
      <c r="F315" t="s">
        <v>587</v>
      </c>
      <c r="G315" t="s">
        <v>148</v>
      </c>
      <c r="H315" t="s">
        <v>149</v>
      </c>
      <c r="I315" t="s">
        <v>17</v>
      </c>
      <c r="J315" t="s">
        <v>17</v>
      </c>
      <c r="K315" t="s">
        <v>17</v>
      </c>
      <c r="L315" t="s">
        <v>87</v>
      </c>
    </row>
    <row r="316" spans="1:12">
      <c r="A316" t="s">
        <v>592</v>
      </c>
      <c r="B316" t="s">
        <v>593</v>
      </c>
      <c r="C316">
        <f>IFERROR(IF(VLOOKUP($A316,'CDS-C'!$A:$L,3,FALSE)="","",(VLOOKUP($A316,'CDS-C'!$A:$L,3,FALSE))),"")</f>
        <v>18</v>
      </c>
      <c r="D316" t="s">
        <v>500</v>
      </c>
      <c r="E316" t="s">
        <v>579</v>
      </c>
      <c r="F316" t="s">
        <v>594</v>
      </c>
      <c r="G316" t="s">
        <v>148</v>
      </c>
      <c r="H316" t="s">
        <v>149</v>
      </c>
      <c r="I316" t="s">
        <v>17</v>
      </c>
      <c r="J316" t="s">
        <v>17</v>
      </c>
      <c r="K316" t="s">
        <v>17</v>
      </c>
      <c r="L316" t="s">
        <v>595</v>
      </c>
    </row>
    <row r="317" spans="1:12">
      <c r="A317" t="s">
        <v>596</v>
      </c>
      <c r="B317" t="s">
        <v>597</v>
      </c>
      <c r="C317">
        <f>IFERROR(IF(VLOOKUP($A317,'CDS-C'!$A:$L,3,FALSE)="","",(VLOOKUP($A317,'CDS-C'!$A:$L,3,FALSE))),"")</f>
        <v>4</v>
      </c>
      <c r="D317" t="s">
        <v>500</v>
      </c>
      <c r="E317" t="s">
        <v>579</v>
      </c>
      <c r="F317" t="s">
        <v>594</v>
      </c>
      <c r="G317" t="s">
        <v>148</v>
      </c>
      <c r="H317" t="s">
        <v>149</v>
      </c>
      <c r="I317" t="s">
        <v>17</v>
      </c>
      <c r="J317" t="s">
        <v>17</v>
      </c>
      <c r="K317" t="s">
        <v>17</v>
      </c>
      <c r="L317" t="s">
        <v>595</v>
      </c>
    </row>
    <row r="318" spans="1:12">
      <c r="A318" t="s">
        <v>598</v>
      </c>
      <c r="B318" t="s">
        <v>599</v>
      </c>
      <c r="C318">
        <f>IFERROR(IF(VLOOKUP($A318,'CDS-C'!$A:$L,3,FALSE)="","",(VLOOKUP($A318,'CDS-C'!$A:$L,3,FALSE))),"")</f>
        <v>3</v>
      </c>
      <c r="D318" t="s">
        <v>500</v>
      </c>
      <c r="E318" t="s">
        <v>579</v>
      </c>
      <c r="F318" t="s">
        <v>594</v>
      </c>
      <c r="G318" t="s">
        <v>148</v>
      </c>
      <c r="H318" t="s">
        <v>149</v>
      </c>
      <c r="I318" t="s">
        <v>17</v>
      </c>
      <c r="J318" t="s">
        <v>17</v>
      </c>
      <c r="K318" t="s">
        <v>17</v>
      </c>
      <c r="L318" t="s">
        <v>595</v>
      </c>
    </row>
    <row r="319" spans="1:12">
      <c r="A319" t="s">
        <v>600</v>
      </c>
      <c r="B319" t="s">
        <v>601</v>
      </c>
      <c r="C319">
        <f>IFERROR(IF(VLOOKUP($A319,'CDS-C'!$A:$L,3,FALSE)="","",(VLOOKUP($A319,'CDS-C'!$A:$L,3,FALSE))),"")</f>
        <v>2</v>
      </c>
      <c r="D319" t="s">
        <v>500</v>
      </c>
      <c r="E319" t="s">
        <v>579</v>
      </c>
      <c r="F319" t="s">
        <v>594</v>
      </c>
      <c r="G319" t="s">
        <v>148</v>
      </c>
      <c r="H319" t="s">
        <v>149</v>
      </c>
      <c r="I319" t="s">
        <v>17</v>
      </c>
      <c r="J319" t="s">
        <v>17</v>
      </c>
      <c r="K319" t="s">
        <v>17</v>
      </c>
      <c r="L319" t="s">
        <v>595</v>
      </c>
    </row>
    <row r="320" spans="1:12">
      <c r="A320" t="s">
        <v>602</v>
      </c>
      <c r="B320" t="s">
        <v>603</v>
      </c>
      <c r="C320">
        <f>IFERROR(IF(VLOOKUP($A320,'CDS-C'!$A:$L,3,FALSE)="","",(VLOOKUP($A320,'CDS-C'!$A:$L,3,FALSE))),"")</f>
        <v>2</v>
      </c>
      <c r="D320" t="s">
        <v>500</v>
      </c>
      <c r="E320" t="s">
        <v>579</v>
      </c>
      <c r="F320" t="s">
        <v>594</v>
      </c>
      <c r="G320" t="s">
        <v>148</v>
      </c>
      <c r="H320" t="s">
        <v>149</v>
      </c>
      <c r="I320" t="s">
        <v>17</v>
      </c>
      <c r="J320" t="s">
        <v>17</v>
      </c>
      <c r="K320" t="s">
        <v>17</v>
      </c>
      <c r="L320" t="s">
        <v>595</v>
      </c>
    </row>
    <row r="321" spans="1:12">
      <c r="A321" t="s">
        <v>604</v>
      </c>
      <c r="B321" t="s">
        <v>605</v>
      </c>
      <c r="C321" t="str">
        <f>IFERROR(IF(VLOOKUP($A321,'CDS-C'!$A:$L,3,FALSE)="","",(VLOOKUP($A321,'CDS-C'!$A:$L,3,FALSE))),"")</f>
        <v/>
      </c>
      <c r="D321" t="s">
        <v>500</v>
      </c>
      <c r="E321" t="s">
        <v>579</v>
      </c>
      <c r="F321" t="s">
        <v>594</v>
      </c>
      <c r="G321" t="s">
        <v>148</v>
      </c>
      <c r="H321" t="s">
        <v>149</v>
      </c>
      <c r="I321" t="s">
        <v>17</v>
      </c>
      <c r="J321" t="s">
        <v>17</v>
      </c>
      <c r="K321" t="s">
        <v>17</v>
      </c>
      <c r="L321" t="s">
        <v>595</v>
      </c>
    </row>
    <row r="322" spans="1:12">
      <c r="A322" t="s">
        <v>606</v>
      </c>
      <c r="B322" t="s">
        <v>607</v>
      </c>
      <c r="C322">
        <f>IFERROR(IF(VLOOKUP($A322,'CDS-C'!$A:$L,3,FALSE)="","",(VLOOKUP($A322,'CDS-C'!$A:$L,3,FALSE))),"")</f>
        <v>1</v>
      </c>
      <c r="D322" t="s">
        <v>500</v>
      </c>
      <c r="E322" t="s">
        <v>579</v>
      </c>
      <c r="F322" t="s">
        <v>594</v>
      </c>
      <c r="G322" t="s">
        <v>148</v>
      </c>
      <c r="H322" t="s">
        <v>149</v>
      </c>
      <c r="I322" t="s">
        <v>17</v>
      </c>
      <c r="J322" t="s">
        <v>17</v>
      </c>
      <c r="K322" t="s">
        <v>17</v>
      </c>
      <c r="L322" t="s">
        <v>595</v>
      </c>
    </row>
    <row r="323" spans="1:12">
      <c r="A323" t="s">
        <v>608</v>
      </c>
      <c r="B323" t="s">
        <v>609</v>
      </c>
      <c r="C323">
        <f>IFERROR(IF(VLOOKUP($A323,'CDS-C'!$A:$L,3,FALSE)="","",(VLOOKUP($A323,'CDS-C'!$A:$L,3,FALSE))),"")</f>
        <v>1</v>
      </c>
      <c r="D323" t="s">
        <v>500</v>
      </c>
      <c r="E323" t="s">
        <v>579</v>
      </c>
      <c r="F323" t="s">
        <v>594</v>
      </c>
      <c r="G323" t="s">
        <v>148</v>
      </c>
      <c r="H323" t="s">
        <v>149</v>
      </c>
      <c r="I323" t="s">
        <v>17</v>
      </c>
      <c r="J323" t="s">
        <v>17</v>
      </c>
      <c r="K323" t="s">
        <v>17</v>
      </c>
      <c r="L323" t="s">
        <v>595</v>
      </c>
    </row>
    <row r="324" spans="1:12">
      <c r="A324" t="s">
        <v>610</v>
      </c>
      <c r="B324" t="s">
        <v>611</v>
      </c>
      <c r="C324">
        <f>IFERROR(IF(VLOOKUP($A324,'CDS-C'!$A:$L,3,FALSE)="","",(VLOOKUP($A324,'CDS-C'!$A:$L,3,FALSE))),"")</f>
        <v>4</v>
      </c>
      <c r="D324" t="s">
        <v>500</v>
      </c>
      <c r="E324" t="s">
        <v>579</v>
      </c>
      <c r="F324" t="s">
        <v>594</v>
      </c>
      <c r="G324" t="s">
        <v>148</v>
      </c>
      <c r="H324" t="s">
        <v>149</v>
      </c>
      <c r="I324" t="s">
        <v>17</v>
      </c>
      <c r="J324" t="s">
        <v>17</v>
      </c>
      <c r="K324" t="s">
        <v>17</v>
      </c>
      <c r="L324" t="s">
        <v>595</v>
      </c>
    </row>
    <row r="325" spans="1:12">
      <c r="A325" t="s">
        <v>612</v>
      </c>
      <c r="B325" t="s">
        <v>613</v>
      </c>
      <c r="C325" t="str">
        <f>IFERROR(IF(VLOOKUP($A325,'CDS-C'!$A:$L,3,FALSE)="","",(VLOOKUP($A325,'CDS-C'!$A:$L,3,FALSE))),"")</f>
        <v/>
      </c>
      <c r="D325" t="s">
        <v>500</v>
      </c>
      <c r="E325" t="s">
        <v>579</v>
      </c>
      <c r="F325" t="s">
        <v>594</v>
      </c>
      <c r="G325" t="s">
        <v>148</v>
      </c>
      <c r="H325" t="s">
        <v>149</v>
      </c>
      <c r="I325" t="s">
        <v>17</v>
      </c>
      <c r="J325" t="s">
        <v>17</v>
      </c>
      <c r="K325" t="s">
        <v>17</v>
      </c>
      <c r="L325" t="s">
        <v>595</v>
      </c>
    </row>
    <row r="326" spans="1:12">
      <c r="A326" t="s">
        <v>614</v>
      </c>
      <c r="B326" t="s">
        <v>615</v>
      </c>
      <c r="C326" t="str">
        <f>IFERROR(IF(VLOOKUP($A326,'CDS-C'!$A:$L,3,FALSE)="","",(VLOOKUP($A326,'CDS-C'!$A:$L,3,FALSE))),"")</f>
        <v/>
      </c>
      <c r="D326" t="s">
        <v>500</v>
      </c>
      <c r="E326" t="s">
        <v>579</v>
      </c>
      <c r="F326" t="s">
        <v>594</v>
      </c>
      <c r="G326" t="s">
        <v>148</v>
      </c>
      <c r="H326" t="s">
        <v>149</v>
      </c>
      <c r="I326" t="s">
        <v>17</v>
      </c>
      <c r="J326" t="s">
        <v>17</v>
      </c>
      <c r="K326" t="s">
        <v>17</v>
      </c>
      <c r="L326" t="s">
        <v>595</v>
      </c>
    </row>
    <row r="327" spans="1:12">
      <c r="A327" t="s">
        <v>616</v>
      </c>
      <c r="B327" t="s">
        <v>617</v>
      </c>
      <c r="C327" t="str">
        <f>IFERROR(IF(VLOOKUP($A327,'CDS-C'!$A:$L,3,FALSE)="","",(VLOOKUP($A327,'CDS-C'!$A:$L,3,FALSE))),"")</f>
        <v/>
      </c>
      <c r="D327" t="s">
        <v>500</v>
      </c>
      <c r="E327" t="s">
        <v>579</v>
      </c>
      <c r="F327" t="s">
        <v>594</v>
      </c>
      <c r="G327" t="s">
        <v>148</v>
      </c>
      <c r="H327" t="s">
        <v>149</v>
      </c>
      <c r="I327" t="s">
        <v>17</v>
      </c>
      <c r="J327" t="s">
        <v>17</v>
      </c>
      <c r="K327" t="s">
        <v>17</v>
      </c>
      <c r="L327" t="s">
        <v>18</v>
      </c>
    </row>
    <row r="328" spans="1:12">
      <c r="A328" t="s">
        <v>618</v>
      </c>
      <c r="B328" t="s">
        <v>593</v>
      </c>
      <c r="C328" t="str">
        <f>IFERROR(IF(VLOOKUP($A328,'CDS-C'!$A:$L,3,FALSE)="","",(VLOOKUP($A328,'CDS-C'!$A:$L,3,FALSE))),"")</f>
        <v/>
      </c>
      <c r="D328" t="s">
        <v>500</v>
      </c>
      <c r="E328" t="s">
        <v>579</v>
      </c>
      <c r="F328" t="s">
        <v>619</v>
      </c>
      <c r="G328" t="s">
        <v>148</v>
      </c>
      <c r="H328" t="s">
        <v>149</v>
      </c>
      <c r="I328" t="s">
        <v>17</v>
      </c>
      <c r="J328" t="s">
        <v>17</v>
      </c>
      <c r="K328" t="s">
        <v>17</v>
      </c>
      <c r="L328" t="s">
        <v>595</v>
      </c>
    </row>
    <row r="329" spans="1:12">
      <c r="A329" t="s">
        <v>620</v>
      </c>
      <c r="B329" t="s">
        <v>597</v>
      </c>
      <c r="C329" t="str">
        <f>IFERROR(IF(VLOOKUP($A329,'CDS-C'!$A:$L,3,FALSE)="","",(VLOOKUP($A329,'CDS-C'!$A:$L,3,FALSE))),"")</f>
        <v/>
      </c>
      <c r="D329" t="s">
        <v>500</v>
      </c>
      <c r="E329" t="s">
        <v>579</v>
      </c>
      <c r="F329" t="s">
        <v>619</v>
      </c>
      <c r="G329" t="s">
        <v>148</v>
      </c>
      <c r="H329" t="s">
        <v>149</v>
      </c>
      <c r="I329" t="s">
        <v>17</v>
      </c>
      <c r="J329" t="s">
        <v>17</v>
      </c>
      <c r="K329" t="s">
        <v>17</v>
      </c>
      <c r="L329" t="s">
        <v>595</v>
      </c>
    </row>
    <row r="330" spans="1:12">
      <c r="A330" t="s">
        <v>621</v>
      </c>
      <c r="B330" t="s">
        <v>599</v>
      </c>
      <c r="C330">
        <f>IFERROR(IF(VLOOKUP($A330,'CDS-C'!$A:$L,3,FALSE)="","",(VLOOKUP($A330,'CDS-C'!$A:$L,3,FALSE))),"")</f>
        <v>4</v>
      </c>
      <c r="D330" t="s">
        <v>500</v>
      </c>
      <c r="E330" t="s">
        <v>579</v>
      </c>
      <c r="F330" t="s">
        <v>619</v>
      </c>
      <c r="G330" t="s">
        <v>148</v>
      </c>
      <c r="H330" t="s">
        <v>149</v>
      </c>
      <c r="I330" t="s">
        <v>17</v>
      </c>
      <c r="J330" t="s">
        <v>17</v>
      </c>
      <c r="K330" t="s">
        <v>17</v>
      </c>
      <c r="L330" t="s">
        <v>595</v>
      </c>
    </row>
    <row r="331" spans="1:12">
      <c r="A331" t="s">
        <v>622</v>
      </c>
      <c r="B331" t="s">
        <v>601</v>
      </c>
      <c r="C331">
        <f>IFERROR(IF(VLOOKUP($A331,'CDS-C'!$A:$L,3,FALSE)="","",(VLOOKUP($A331,'CDS-C'!$A:$L,3,FALSE))),"")</f>
        <v>3</v>
      </c>
      <c r="D331" t="s">
        <v>500</v>
      </c>
      <c r="E331" t="s">
        <v>579</v>
      </c>
      <c r="F331" t="s">
        <v>619</v>
      </c>
      <c r="G331" t="s">
        <v>148</v>
      </c>
      <c r="H331" t="s">
        <v>149</v>
      </c>
      <c r="I331" t="s">
        <v>17</v>
      </c>
      <c r="J331" t="s">
        <v>17</v>
      </c>
      <c r="K331" t="s">
        <v>17</v>
      </c>
      <c r="L331" t="s">
        <v>595</v>
      </c>
    </row>
    <row r="332" spans="1:12">
      <c r="A332" t="s">
        <v>623</v>
      </c>
      <c r="B332" t="s">
        <v>603</v>
      </c>
      <c r="C332">
        <f>IFERROR(IF(VLOOKUP($A332,'CDS-C'!$A:$L,3,FALSE)="","",(VLOOKUP($A332,'CDS-C'!$A:$L,3,FALSE))),"")</f>
        <v>3</v>
      </c>
      <c r="D332" t="s">
        <v>500</v>
      </c>
      <c r="E332" t="s">
        <v>579</v>
      </c>
      <c r="F332" t="s">
        <v>619</v>
      </c>
      <c r="G332" t="s">
        <v>148</v>
      </c>
      <c r="H332" t="s">
        <v>149</v>
      </c>
      <c r="I332" t="s">
        <v>17</v>
      </c>
      <c r="J332" t="s">
        <v>17</v>
      </c>
      <c r="K332" t="s">
        <v>17</v>
      </c>
      <c r="L332" t="s">
        <v>595</v>
      </c>
    </row>
    <row r="333" spans="1:12">
      <c r="A333" t="s">
        <v>624</v>
      </c>
      <c r="B333" t="s">
        <v>605</v>
      </c>
      <c r="C333">
        <f>IFERROR(IF(VLOOKUP($A333,'CDS-C'!$A:$L,3,FALSE)="","",(VLOOKUP($A333,'CDS-C'!$A:$L,3,FALSE))),"")</f>
        <v>3</v>
      </c>
      <c r="D333" t="s">
        <v>500</v>
      </c>
      <c r="E333" t="s">
        <v>579</v>
      </c>
      <c r="F333" t="s">
        <v>619</v>
      </c>
      <c r="G333" t="s">
        <v>148</v>
      </c>
      <c r="H333" t="s">
        <v>149</v>
      </c>
      <c r="I333" t="s">
        <v>17</v>
      </c>
      <c r="J333" t="s">
        <v>17</v>
      </c>
      <c r="K333" t="s">
        <v>17</v>
      </c>
      <c r="L333" t="s">
        <v>595</v>
      </c>
    </row>
    <row r="334" spans="1:12">
      <c r="A334" t="s">
        <v>625</v>
      </c>
      <c r="B334" t="s">
        <v>607</v>
      </c>
      <c r="C334" t="str">
        <f>IFERROR(IF(VLOOKUP($A334,'CDS-C'!$A:$L,3,FALSE)="","",(VLOOKUP($A334,'CDS-C'!$A:$L,3,FALSE))),"")</f>
        <v/>
      </c>
      <c r="D334" t="s">
        <v>500</v>
      </c>
      <c r="E334" t="s">
        <v>579</v>
      </c>
      <c r="F334" t="s">
        <v>619</v>
      </c>
      <c r="G334" t="s">
        <v>148</v>
      </c>
      <c r="H334" t="s">
        <v>149</v>
      </c>
      <c r="I334" t="s">
        <v>17</v>
      </c>
      <c r="J334" t="s">
        <v>17</v>
      </c>
      <c r="K334" t="s">
        <v>17</v>
      </c>
      <c r="L334" t="s">
        <v>595</v>
      </c>
    </row>
    <row r="335" spans="1:12">
      <c r="A335" t="s">
        <v>626</v>
      </c>
      <c r="B335" t="s">
        <v>609</v>
      </c>
      <c r="C335" t="str">
        <f>IFERROR(IF(VLOOKUP($A335,'CDS-C'!$A:$L,3,FALSE)="","",(VLOOKUP($A335,'CDS-C'!$A:$L,3,FALSE))),"")</f>
        <v/>
      </c>
      <c r="D335" t="s">
        <v>500</v>
      </c>
      <c r="E335" t="s">
        <v>579</v>
      </c>
      <c r="F335" t="s">
        <v>619</v>
      </c>
      <c r="G335" t="s">
        <v>148</v>
      </c>
      <c r="H335" t="s">
        <v>149</v>
      </c>
      <c r="I335" t="s">
        <v>17</v>
      </c>
      <c r="J335" t="s">
        <v>17</v>
      </c>
      <c r="K335" t="s">
        <v>17</v>
      </c>
      <c r="L335" t="s">
        <v>595</v>
      </c>
    </row>
    <row r="336" spans="1:12">
      <c r="A336" t="s">
        <v>627</v>
      </c>
      <c r="B336" t="s">
        <v>611</v>
      </c>
      <c r="C336" t="str">
        <f>IFERROR(IF(VLOOKUP($A336,'CDS-C'!$A:$L,3,FALSE)="","",(VLOOKUP($A336,'CDS-C'!$A:$L,3,FALSE))),"")</f>
        <v/>
      </c>
      <c r="D336" t="s">
        <v>500</v>
      </c>
      <c r="E336" t="s">
        <v>579</v>
      </c>
      <c r="F336" t="s">
        <v>619</v>
      </c>
      <c r="G336" t="s">
        <v>148</v>
      </c>
      <c r="H336" t="s">
        <v>149</v>
      </c>
      <c r="I336" t="s">
        <v>17</v>
      </c>
      <c r="J336" t="s">
        <v>17</v>
      </c>
      <c r="K336" t="s">
        <v>17</v>
      </c>
      <c r="L336" t="s">
        <v>595</v>
      </c>
    </row>
    <row r="337" spans="1:12">
      <c r="A337" t="s">
        <v>628</v>
      </c>
      <c r="B337" t="s">
        <v>613</v>
      </c>
      <c r="C337" t="str">
        <f>IFERROR(IF(VLOOKUP($A337,'CDS-C'!$A:$L,3,FALSE)="","",(VLOOKUP($A337,'CDS-C'!$A:$L,3,FALSE))),"")</f>
        <v/>
      </c>
      <c r="D337" t="s">
        <v>500</v>
      </c>
      <c r="E337" t="s">
        <v>579</v>
      </c>
      <c r="F337" t="s">
        <v>619</v>
      </c>
      <c r="G337" t="s">
        <v>148</v>
      </c>
      <c r="H337" t="s">
        <v>149</v>
      </c>
      <c r="I337" t="s">
        <v>17</v>
      </c>
      <c r="J337" t="s">
        <v>17</v>
      </c>
      <c r="K337" t="s">
        <v>17</v>
      </c>
      <c r="L337" t="s">
        <v>595</v>
      </c>
    </row>
    <row r="338" spans="1:12">
      <c r="A338" t="s">
        <v>629</v>
      </c>
      <c r="B338" t="s">
        <v>615</v>
      </c>
      <c r="C338" t="str">
        <f>IFERROR(IF(VLOOKUP($A338,'CDS-C'!$A:$L,3,FALSE)="","",(VLOOKUP($A338,'CDS-C'!$A:$L,3,FALSE))),"")</f>
        <v/>
      </c>
      <c r="D338" t="s">
        <v>500</v>
      </c>
      <c r="E338" t="s">
        <v>579</v>
      </c>
      <c r="F338" t="s">
        <v>619</v>
      </c>
      <c r="G338" t="s">
        <v>148</v>
      </c>
      <c r="H338" t="s">
        <v>149</v>
      </c>
      <c r="I338" t="s">
        <v>17</v>
      </c>
      <c r="J338" t="s">
        <v>17</v>
      </c>
      <c r="K338" t="s">
        <v>17</v>
      </c>
      <c r="L338" t="s">
        <v>595</v>
      </c>
    </row>
    <row r="339" spans="1:12">
      <c r="A339" t="s">
        <v>630</v>
      </c>
      <c r="B339" t="s">
        <v>617</v>
      </c>
      <c r="C339" t="str">
        <f>IFERROR(IF(VLOOKUP($A339,'CDS-C'!$A:$L,3,FALSE)="","",(VLOOKUP($A339,'CDS-C'!$A:$L,3,FALSE))),"")</f>
        <v/>
      </c>
      <c r="D339" t="s">
        <v>500</v>
      </c>
      <c r="E339" t="s">
        <v>579</v>
      </c>
      <c r="F339" t="s">
        <v>619</v>
      </c>
      <c r="G339" t="s">
        <v>148</v>
      </c>
      <c r="H339" t="s">
        <v>149</v>
      </c>
      <c r="I339" t="s">
        <v>17</v>
      </c>
      <c r="J339" t="s">
        <v>17</v>
      </c>
      <c r="K339" t="s">
        <v>17</v>
      </c>
      <c r="L339" t="s">
        <v>595</v>
      </c>
    </row>
    <row r="340" spans="1:12">
      <c r="A340" t="s">
        <v>631</v>
      </c>
      <c r="B340" t="s">
        <v>632</v>
      </c>
      <c r="C340" t="str">
        <f>IFERROR(IF(VLOOKUP($A340,'CDS-C'!$A:$L,3,FALSE)="","",(VLOOKUP($A340,'CDS-C'!$A:$L,3,FALSE))),"")</f>
        <v/>
      </c>
      <c r="D340" t="s">
        <v>500</v>
      </c>
      <c r="E340" t="s">
        <v>633</v>
      </c>
      <c r="F340" t="s">
        <v>634</v>
      </c>
      <c r="G340" t="s">
        <v>148</v>
      </c>
      <c r="H340" t="s">
        <v>149</v>
      </c>
      <c r="I340" t="s">
        <v>17</v>
      </c>
      <c r="J340" t="s">
        <v>17</v>
      </c>
      <c r="K340" t="s">
        <v>17</v>
      </c>
      <c r="L340" t="s">
        <v>87</v>
      </c>
    </row>
    <row r="341" spans="1:12">
      <c r="A341" t="s">
        <v>635</v>
      </c>
      <c r="B341" t="s">
        <v>636</v>
      </c>
      <c r="C341" t="str">
        <f>IFERROR(IF(VLOOKUP($A341,'CDS-C'!$A:$L,3,FALSE)="","",(VLOOKUP($A341,'CDS-C'!$A:$L,3,FALSE))),"")</f>
        <v/>
      </c>
      <c r="D341" t="s">
        <v>500</v>
      </c>
      <c r="E341" t="s">
        <v>633</v>
      </c>
      <c r="F341" t="s">
        <v>634</v>
      </c>
      <c r="G341" t="s">
        <v>148</v>
      </c>
      <c r="H341" t="s">
        <v>149</v>
      </c>
      <c r="I341" t="s">
        <v>17</v>
      </c>
      <c r="J341" t="s">
        <v>17</v>
      </c>
      <c r="K341" t="s">
        <v>17</v>
      </c>
      <c r="L341" t="s">
        <v>87</v>
      </c>
    </row>
    <row r="342" spans="1:12">
      <c r="A342" t="s">
        <v>637</v>
      </c>
      <c r="B342" t="s">
        <v>638</v>
      </c>
      <c r="C342" t="str">
        <f>IFERROR(IF(VLOOKUP($A342,'CDS-C'!$A:$L,3,FALSE)="","",(VLOOKUP($A342,'CDS-C'!$A:$L,3,FALSE))),"")</f>
        <v/>
      </c>
      <c r="D342" t="s">
        <v>500</v>
      </c>
      <c r="E342" t="s">
        <v>633</v>
      </c>
      <c r="F342" t="s">
        <v>634</v>
      </c>
      <c r="G342" t="s">
        <v>148</v>
      </c>
      <c r="H342" t="s">
        <v>149</v>
      </c>
      <c r="I342" t="s">
        <v>17</v>
      </c>
      <c r="J342" t="s">
        <v>17</v>
      </c>
      <c r="K342" t="s">
        <v>17</v>
      </c>
      <c r="L342" t="s">
        <v>87</v>
      </c>
    </row>
    <row r="343" spans="1:12">
      <c r="A343" t="s">
        <v>639</v>
      </c>
      <c r="B343" t="s">
        <v>640</v>
      </c>
      <c r="C343" t="str">
        <f>IFERROR(IF(VLOOKUP($A343,'CDS-C'!$A:$L,3,FALSE)="","",(VLOOKUP($A343,'CDS-C'!$A:$L,3,FALSE))),"")</f>
        <v/>
      </c>
      <c r="D343" t="s">
        <v>500</v>
      </c>
      <c r="E343" t="s">
        <v>633</v>
      </c>
      <c r="F343" t="s">
        <v>634</v>
      </c>
      <c r="G343" t="s">
        <v>148</v>
      </c>
      <c r="H343" t="s">
        <v>149</v>
      </c>
      <c r="I343" t="s">
        <v>17</v>
      </c>
      <c r="J343" t="s">
        <v>17</v>
      </c>
      <c r="K343" t="s">
        <v>17</v>
      </c>
      <c r="L343" t="s">
        <v>87</v>
      </c>
    </row>
    <row r="344" spans="1:12">
      <c r="A344" t="s">
        <v>645</v>
      </c>
      <c r="B344" t="s">
        <v>646</v>
      </c>
      <c r="C344" t="str">
        <f>IFERROR(IF(VLOOKUP($A344,'CDS-C'!$A:$L,3,FALSE)="","",(VLOOKUP($A344,'CDS-C'!$A:$L,3,FALSE))),"")</f>
        <v>Very Important</v>
      </c>
      <c r="D344" t="s">
        <v>500</v>
      </c>
      <c r="E344" t="s">
        <v>633</v>
      </c>
      <c r="F344" t="s">
        <v>647</v>
      </c>
      <c r="G344" t="s">
        <v>148</v>
      </c>
      <c r="H344" t="s">
        <v>149</v>
      </c>
      <c r="I344" t="s">
        <v>17</v>
      </c>
      <c r="J344" t="s">
        <v>17</v>
      </c>
      <c r="K344" t="s">
        <v>17</v>
      </c>
      <c r="L344" t="s">
        <v>18</v>
      </c>
    </row>
    <row r="345" spans="1:12">
      <c r="A345" t="s">
        <v>648</v>
      </c>
      <c r="B345" t="s">
        <v>649</v>
      </c>
      <c r="C345" t="str">
        <f>IFERROR(IF(VLOOKUP($A345,'CDS-C'!$A:$L,3,FALSE)="","",(VLOOKUP($A345,'CDS-C'!$A:$L,3,FALSE))),"")</f>
        <v xml:space="preserve">Not considered for admission, even if submitted </v>
      </c>
      <c r="D345" t="s">
        <v>500</v>
      </c>
      <c r="E345" t="s">
        <v>633</v>
      </c>
      <c r="F345" t="s">
        <v>647</v>
      </c>
      <c r="G345" t="s">
        <v>148</v>
      </c>
      <c r="H345" t="s">
        <v>149</v>
      </c>
      <c r="I345" t="s">
        <v>17</v>
      </c>
      <c r="J345" t="s">
        <v>17</v>
      </c>
      <c r="K345" t="s">
        <v>17</v>
      </c>
      <c r="L345" t="s">
        <v>18</v>
      </c>
    </row>
    <row r="346" spans="1:12">
      <c r="A346" t="s">
        <v>651</v>
      </c>
      <c r="B346" t="s">
        <v>652</v>
      </c>
      <c r="C346" t="str">
        <f>IFERROR(IF(VLOOKUP($A346,'CDS-C'!$A:$L,3,FALSE)="","",(VLOOKUP($A346,'CDS-C'!$A:$L,3,FALSE))),"")</f>
        <v>Very Important</v>
      </c>
      <c r="D346" t="s">
        <v>500</v>
      </c>
      <c r="E346" t="s">
        <v>633</v>
      </c>
      <c r="F346" t="s">
        <v>647</v>
      </c>
      <c r="G346" t="s">
        <v>148</v>
      </c>
      <c r="H346" t="s">
        <v>149</v>
      </c>
      <c r="I346" t="s">
        <v>17</v>
      </c>
      <c r="J346" t="s">
        <v>17</v>
      </c>
      <c r="K346" t="s">
        <v>17</v>
      </c>
      <c r="L346" t="s">
        <v>18</v>
      </c>
    </row>
    <row r="347" spans="1:12">
      <c r="A347" t="s">
        <v>653</v>
      </c>
      <c r="B347" t="s">
        <v>654</v>
      </c>
      <c r="C347" t="str">
        <f>IFERROR(IF(VLOOKUP($A347,'CDS-C'!$A:$L,3,FALSE)="","",(VLOOKUP($A347,'CDS-C'!$A:$L,3,FALSE))),"")</f>
        <v>Considered</v>
      </c>
      <c r="D347" t="s">
        <v>500</v>
      </c>
      <c r="E347" t="s">
        <v>633</v>
      </c>
      <c r="F347" t="s">
        <v>647</v>
      </c>
      <c r="G347" t="s">
        <v>148</v>
      </c>
      <c r="H347" t="s">
        <v>149</v>
      </c>
      <c r="I347" t="s">
        <v>17</v>
      </c>
      <c r="J347" t="s">
        <v>17</v>
      </c>
      <c r="K347" t="s">
        <v>17</v>
      </c>
      <c r="L347" t="s">
        <v>18</v>
      </c>
    </row>
    <row r="348" spans="1:12">
      <c r="A348" t="s">
        <v>655</v>
      </c>
      <c r="B348" t="s">
        <v>656</v>
      </c>
      <c r="C348" t="str">
        <f>IFERROR(IF(VLOOKUP($A348,'CDS-C'!$A:$L,3,FALSE)="","",(VLOOKUP($A348,'CDS-C'!$A:$L,3,FALSE))),"")</f>
        <v>Very Important</v>
      </c>
      <c r="D348" t="s">
        <v>500</v>
      </c>
      <c r="E348" t="s">
        <v>633</v>
      </c>
      <c r="F348" t="s">
        <v>647</v>
      </c>
      <c r="G348" t="s">
        <v>148</v>
      </c>
      <c r="H348" t="s">
        <v>149</v>
      </c>
      <c r="I348" t="s">
        <v>17</v>
      </c>
      <c r="J348" t="s">
        <v>17</v>
      </c>
      <c r="K348" t="s">
        <v>17</v>
      </c>
      <c r="L348" t="s">
        <v>18</v>
      </c>
    </row>
    <row r="349" spans="1:12">
      <c r="A349" t="s">
        <v>657</v>
      </c>
      <c r="B349" t="s">
        <v>658</v>
      </c>
      <c r="C349" t="str">
        <f>IFERROR(IF(VLOOKUP($A349,'CDS-C'!$A:$L,3,FALSE)="","",(VLOOKUP($A349,'CDS-C'!$A:$L,3,FALSE))),"")</f>
        <v>Not Considered</v>
      </c>
      <c r="D349" t="s">
        <v>500</v>
      </c>
      <c r="E349" t="s">
        <v>633</v>
      </c>
      <c r="F349" t="s">
        <v>647</v>
      </c>
      <c r="G349" t="s">
        <v>148</v>
      </c>
      <c r="H349" t="s">
        <v>149</v>
      </c>
      <c r="I349" t="s">
        <v>17</v>
      </c>
      <c r="J349" t="s">
        <v>17</v>
      </c>
      <c r="K349" t="s">
        <v>17</v>
      </c>
      <c r="L349" t="s">
        <v>18</v>
      </c>
    </row>
    <row r="350" spans="1:12">
      <c r="A350" t="s">
        <v>659</v>
      </c>
      <c r="B350" t="s">
        <v>660</v>
      </c>
      <c r="C350" t="str">
        <f>IFERROR(IF(VLOOKUP($A350,'CDS-C'!$A:$L,3,FALSE)="","",(VLOOKUP($A350,'CDS-C'!$A:$L,3,FALSE))),"")</f>
        <v>Not Considered</v>
      </c>
      <c r="D350" t="s">
        <v>500</v>
      </c>
      <c r="E350" t="s">
        <v>633</v>
      </c>
      <c r="F350" t="s">
        <v>661</v>
      </c>
      <c r="G350" t="s">
        <v>148</v>
      </c>
      <c r="H350" t="s">
        <v>149</v>
      </c>
      <c r="I350" t="s">
        <v>17</v>
      </c>
      <c r="J350" t="s">
        <v>17</v>
      </c>
      <c r="K350" t="s">
        <v>17</v>
      </c>
      <c r="L350" t="s">
        <v>18</v>
      </c>
    </row>
    <row r="351" spans="1:12">
      <c r="A351" t="s">
        <v>662</v>
      </c>
      <c r="B351" t="s">
        <v>663</v>
      </c>
      <c r="C351" t="str">
        <f>IFERROR(IF(VLOOKUP($A351,'CDS-C'!$A:$L,3,FALSE)="","",(VLOOKUP($A351,'CDS-C'!$A:$L,3,FALSE))),"")</f>
        <v>Considered</v>
      </c>
      <c r="D351" t="s">
        <v>500</v>
      </c>
      <c r="E351" t="s">
        <v>633</v>
      </c>
      <c r="F351" t="s">
        <v>661</v>
      </c>
      <c r="G351" t="s">
        <v>148</v>
      </c>
      <c r="H351" t="s">
        <v>149</v>
      </c>
      <c r="I351" t="s">
        <v>17</v>
      </c>
      <c r="J351" t="s">
        <v>17</v>
      </c>
      <c r="K351" t="s">
        <v>17</v>
      </c>
      <c r="L351" t="s">
        <v>18</v>
      </c>
    </row>
    <row r="352" spans="1:12">
      <c r="A352" t="s">
        <v>664</v>
      </c>
      <c r="B352" t="s">
        <v>665</v>
      </c>
      <c r="C352" t="str">
        <f>IFERROR(IF(VLOOKUP($A352,'CDS-C'!$A:$L,3,FALSE)="","",(VLOOKUP($A352,'CDS-C'!$A:$L,3,FALSE))),"")</f>
        <v>Considered</v>
      </c>
      <c r="D352" t="s">
        <v>500</v>
      </c>
      <c r="E352" t="s">
        <v>633</v>
      </c>
      <c r="F352" t="s">
        <v>661</v>
      </c>
      <c r="G352" t="s">
        <v>148</v>
      </c>
      <c r="H352" t="s">
        <v>149</v>
      </c>
      <c r="I352" t="s">
        <v>17</v>
      </c>
      <c r="J352" t="s">
        <v>17</v>
      </c>
      <c r="K352" t="s">
        <v>17</v>
      </c>
      <c r="L352" t="s">
        <v>18</v>
      </c>
    </row>
    <row r="353" spans="1:12">
      <c r="A353" t="s">
        <v>666</v>
      </c>
      <c r="B353" t="s">
        <v>667</v>
      </c>
      <c r="C353" t="str">
        <f>IFERROR(IF(VLOOKUP($A353,'CDS-C'!$A:$L,3,FALSE)="","",(VLOOKUP($A353,'CDS-C'!$A:$L,3,FALSE))),"")</f>
        <v>Considered</v>
      </c>
      <c r="D353" t="s">
        <v>500</v>
      </c>
      <c r="E353" t="s">
        <v>633</v>
      </c>
      <c r="F353" t="s">
        <v>661</v>
      </c>
      <c r="G353" t="s">
        <v>148</v>
      </c>
      <c r="H353" t="s">
        <v>149</v>
      </c>
      <c r="I353" t="s">
        <v>17</v>
      </c>
      <c r="J353" t="s">
        <v>17</v>
      </c>
      <c r="K353" t="s">
        <v>17</v>
      </c>
      <c r="L353" t="s">
        <v>18</v>
      </c>
    </row>
    <row r="354" spans="1:12">
      <c r="A354" t="s">
        <v>668</v>
      </c>
      <c r="B354" t="s">
        <v>669</v>
      </c>
      <c r="C354" t="str">
        <f>IFERROR(IF(VLOOKUP($A354,'CDS-C'!$A:$L,3,FALSE)="","",(VLOOKUP($A354,'CDS-C'!$A:$L,3,FALSE))),"")</f>
        <v>Very Important</v>
      </c>
      <c r="D354" t="s">
        <v>500</v>
      </c>
      <c r="E354" t="s">
        <v>633</v>
      </c>
      <c r="F354" t="s">
        <v>661</v>
      </c>
      <c r="G354" t="s">
        <v>148</v>
      </c>
      <c r="H354" t="s">
        <v>149</v>
      </c>
      <c r="I354" t="s">
        <v>17</v>
      </c>
      <c r="J354" t="s">
        <v>17</v>
      </c>
      <c r="K354" t="s">
        <v>17</v>
      </c>
      <c r="L354" t="s">
        <v>18</v>
      </c>
    </row>
    <row r="355" spans="1:12">
      <c r="A355" t="s">
        <v>670</v>
      </c>
      <c r="B355" t="s">
        <v>671</v>
      </c>
      <c r="C355" t="str">
        <f>IFERROR(IF(VLOOKUP($A355,'CDS-C'!$A:$L,3,FALSE)="","",(VLOOKUP($A355,'CDS-C'!$A:$L,3,FALSE))),"")</f>
        <v>Not Considered</v>
      </c>
      <c r="D355" t="s">
        <v>500</v>
      </c>
      <c r="E355" t="s">
        <v>633</v>
      </c>
      <c r="F355" t="s">
        <v>661</v>
      </c>
      <c r="G355" t="s">
        <v>148</v>
      </c>
      <c r="H355" t="s">
        <v>149</v>
      </c>
      <c r="I355" t="s">
        <v>17</v>
      </c>
      <c r="J355" t="s">
        <v>17</v>
      </c>
      <c r="K355" t="s">
        <v>17</v>
      </c>
      <c r="L355" t="s">
        <v>18</v>
      </c>
    </row>
    <row r="356" spans="1:12">
      <c r="A356" t="s">
        <v>672</v>
      </c>
      <c r="B356" t="s">
        <v>673</v>
      </c>
      <c r="C356" t="str">
        <f>IFERROR(IF(VLOOKUP($A356,'CDS-C'!$A:$L,3,FALSE)="","",(VLOOKUP($A356,'CDS-C'!$A:$L,3,FALSE))),"")</f>
        <v>Very Important</v>
      </c>
      <c r="D356" t="s">
        <v>500</v>
      </c>
      <c r="E356" t="s">
        <v>633</v>
      </c>
      <c r="F356" t="s">
        <v>661</v>
      </c>
      <c r="G356" t="s">
        <v>148</v>
      </c>
      <c r="H356" t="s">
        <v>149</v>
      </c>
      <c r="I356" t="s">
        <v>17</v>
      </c>
      <c r="J356" t="s">
        <v>17</v>
      </c>
      <c r="K356" t="s">
        <v>17</v>
      </c>
      <c r="L356" t="s">
        <v>18</v>
      </c>
    </row>
    <row r="357" spans="1:12">
      <c r="A357" t="s">
        <v>674</v>
      </c>
      <c r="B357" t="s">
        <v>675</v>
      </c>
      <c r="C357" t="str">
        <f>IFERROR(IF(VLOOKUP($A357,'CDS-C'!$A:$L,3,FALSE)="","",(VLOOKUP($A357,'CDS-C'!$A:$L,3,FALSE))),"")</f>
        <v>Very Important</v>
      </c>
      <c r="D357" t="s">
        <v>500</v>
      </c>
      <c r="E357" t="s">
        <v>633</v>
      </c>
      <c r="F357" t="s">
        <v>661</v>
      </c>
      <c r="G357" t="s">
        <v>148</v>
      </c>
      <c r="H357" t="s">
        <v>149</v>
      </c>
      <c r="I357" t="s">
        <v>17</v>
      </c>
      <c r="J357" t="s">
        <v>17</v>
      </c>
      <c r="K357" t="s">
        <v>17</v>
      </c>
      <c r="L357" t="s">
        <v>18</v>
      </c>
    </row>
    <row r="358" spans="1:12">
      <c r="A358" t="s">
        <v>676</v>
      </c>
      <c r="B358" t="s">
        <v>677</v>
      </c>
      <c r="C358" t="str">
        <f>IFERROR(IF(VLOOKUP($A358,'CDS-C'!$A:$L,3,FALSE)="","",(VLOOKUP($A358,'CDS-C'!$A:$L,3,FALSE))),"")</f>
        <v>Not Considered</v>
      </c>
      <c r="D358" t="s">
        <v>500</v>
      </c>
      <c r="E358" t="s">
        <v>633</v>
      </c>
      <c r="F358" t="s">
        <v>661</v>
      </c>
      <c r="G358" t="s">
        <v>148</v>
      </c>
      <c r="H358" t="s">
        <v>149</v>
      </c>
      <c r="I358" t="s">
        <v>17</v>
      </c>
      <c r="J358" t="s">
        <v>17</v>
      </c>
      <c r="K358" t="s">
        <v>17</v>
      </c>
      <c r="L358" t="s">
        <v>18</v>
      </c>
    </row>
    <row r="359" spans="1:12">
      <c r="A359" t="s">
        <v>678</v>
      </c>
      <c r="B359" t="s">
        <v>679</v>
      </c>
      <c r="C359" t="str">
        <f>IFERROR(IF(VLOOKUP($A359,'CDS-C'!$A:$L,3,FALSE)="","",(VLOOKUP($A359,'CDS-C'!$A:$L,3,FALSE))),"")</f>
        <v>Considered</v>
      </c>
      <c r="D359" t="s">
        <v>500</v>
      </c>
      <c r="E359" t="s">
        <v>633</v>
      </c>
      <c r="F359" t="s">
        <v>661</v>
      </c>
      <c r="G359" t="s">
        <v>148</v>
      </c>
      <c r="H359" t="s">
        <v>149</v>
      </c>
      <c r="I359" t="s">
        <v>17</v>
      </c>
      <c r="J359" t="s">
        <v>17</v>
      </c>
      <c r="K359" t="s">
        <v>17</v>
      </c>
      <c r="L359" t="s">
        <v>18</v>
      </c>
    </row>
    <row r="360" spans="1:12">
      <c r="A360" t="s">
        <v>680</v>
      </c>
      <c r="B360" t="s">
        <v>681</v>
      </c>
      <c r="C360" t="str">
        <f>IFERROR(IF(VLOOKUP($A360,'CDS-C'!$A:$L,3,FALSE)="","",(VLOOKUP($A360,'CDS-C'!$A:$L,3,FALSE))),"")</f>
        <v>Considered</v>
      </c>
      <c r="D360" t="s">
        <v>500</v>
      </c>
      <c r="E360" t="s">
        <v>633</v>
      </c>
      <c r="F360" t="s">
        <v>661</v>
      </c>
      <c r="G360" t="s">
        <v>148</v>
      </c>
      <c r="H360" t="s">
        <v>149</v>
      </c>
      <c r="I360" t="s">
        <v>17</v>
      </c>
      <c r="J360" t="s">
        <v>17</v>
      </c>
      <c r="K360" t="s">
        <v>17</v>
      </c>
      <c r="L360" t="s">
        <v>18</v>
      </c>
    </row>
    <row r="361" spans="1:12">
      <c r="A361" t="s">
        <v>682</v>
      </c>
      <c r="B361" t="s">
        <v>683</v>
      </c>
      <c r="C361" t="str">
        <f>IFERROR(IF(VLOOKUP($A361,'CDS-C'!$A:$L,3,FALSE)="","",(VLOOKUP($A361,'CDS-C'!$A:$L,3,FALSE))),"")</f>
        <v>Not Considered</v>
      </c>
      <c r="D361" t="s">
        <v>500</v>
      </c>
      <c r="E361" t="s">
        <v>633</v>
      </c>
      <c r="F361" t="s">
        <v>661</v>
      </c>
      <c r="G361" t="s">
        <v>148</v>
      </c>
      <c r="H361" t="s">
        <v>149</v>
      </c>
      <c r="I361" t="s">
        <v>17</v>
      </c>
      <c r="J361" t="s">
        <v>17</v>
      </c>
      <c r="K361" t="s">
        <v>17</v>
      </c>
      <c r="L361" t="s">
        <v>18</v>
      </c>
    </row>
    <row r="362" spans="1:12">
      <c r="A362" t="s">
        <v>684</v>
      </c>
      <c r="B362" t="s">
        <v>685</v>
      </c>
      <c r="C362" t="str">
        <f>IFERROR(IF(VLOOKUP($A362,'CDS-C'!$A:$L,3,FALSE)="","",(VLOOKUP($A362,'CDS-C'!$A:$L,3,FALSE))),"")</f>
        <v>Y</v>
      </c>
      <c r="D362" t="s">
        <v>500</v>
      </c>
      <c r="E362" t="s">
        <v>686</v>
      </c>
      <c r="F362" t="s">
        <v>687</v>
      </c>
      <c r="G362" t="s">
        <v>148</v>
      </c>
      <c r="H362" t="s">
        <v>149</v>
      </c>
      <c r="I362" t="s">
        <v>17</v>
      </c>
      <c r="J362" t="s">
        <v>17</v>
      </c>
      <c r="K362" t="s">
        <v>17</v>
      </c>
      <c r="L362" t="s">
        <v>43</v>
      </c>
    </row>
    <row r="363" spans="1:12">
      <c r="A363" t="s">
        <v>692</v>
      </c>
      <c r="B363" t="s">
        <v>693</v>
      </c>
      <c r="C363" t="str">
        <f>IFERROR(IF(VLOOKUP($A363,'CDS-C'!$A:$L,3,FALSE)="","",(VLOOKUP($A363,'CDS-C'!$A:$L,3,FALSE))),"")</f>
        <v>Not required for admission, but considered if submitted</v>
      </c>
      <c r="D363" t="s">
        <v>500</v>
      </c>
      <c r="E363" t="s">
        <v>686</v>
      </c>
      <c r="F363" t="s">
        <v>687</v>
      </c>
      <c r="G363" t="s">
        <v>148</v>
      </c>
      <c r="H363" t="s">
        <v>149</v>
      </c>
      <c r="I363" t="s">
        <v>17</v>
      </c>
      <c r="J363" t="s">
        <v>17</v>
      </c>
      <c r="K363" t="s">
        <v>17</v>
      </c>
      <c r="L363" t="s">
        <v>18</v>
      </c>
    </row>
    <row r="364" spans="1:12">
      <c r="A364" t="s">
        <v>694</v>
      </c>
      <c r="B364" t="s">
        <v>695</v>
      </c>
      <c r="C364" t="str">
        <f>IFERROR(IF(VLOOKUP($A364,'CDS-C'!$A:$L,3,FALSE)="","",(VLOOKUP($A364,'CDS-C'!$A:$L,3,FALSE))),"")</f>
        <v/>
      </c>
      <c r="D364" t="s">
        <v>500</v>
      </c>
      <c r="E364" t="s">
        <v>686</v>
      </c>
      <c r="F364" t="s">
        <v>687</v>
      </c>
      <c r="G364" t="s">
        <v>148</v>
      </c>
      <c r="H364" t="s">
        <v>149</v>
      </c>
      <c r="I364" t="s">
        <v>17</v>
      </c>
      <c r="J364" t="s">
        <v>17</v>
      </c>
      <c r="K364" t="s">
        <v>17</v>
      </c>
      <c r="L364" t="s">
        <v>18</v>
      </c>
    </row>
    <row r="365" spans="1:12">
      <c r="A365" t="s">
        <v>696</v>
      </c>
      <c r="B365" t="s">
        <v>697</v>
      </c>
      <c r="C365" t="str">
        <f>IFERROR(IF(VLOOKUP($A365,'CDS-C'!$A:$L,3,FALSE)="","",(VLOOKUP($A365,'CDS-C'!$A:$L,3,FALSE))),"")</f>
        <v/>
      </c>
      <c r="D365" t="s">
        <v>500</v>
      </c>
      <c r="E365" t="s">
        <v>686</v>
      </c>
      <c r="F365" t="s">
        <v>687</v>
      </c>
      <c r="G365" t="s">
        <v>148</v>
      </c>
      <c r="H365" t="s">
        <v>149</v>
      </c>
      <c r="I365" t="s">
        <v>17</v>
      </c>
      <c r="J365" t="s">
        <v>17</v>
      </c>
      <c r="K365" t="s">
        <v>17</v>
      </c>
      <c r="L365" t="s">
        <v>18</v>
      </c>
    </row>
    <row r="366" spans="1:12">
      <c r="A366" t="s">
        <v>698</v>
      </c>
      <c r="B366" t="s">
        <v>699</v>
      </c>
      <c r="C366" t="str">
        <f>IFERROR(IF(VLOOKUP($A366,'CDS-C'!$A:$L,3,FALSE)="","",(VLOOKUP($A366,'CDS-C'!$A:$L,3,FALSE))),"")</f>
        <v>Y</v>
      </c>
      <c r="D366" t="s">
        <v>500</v>
      </c>
      <c r="E366" t="s">
        <v>686</v>
      </c>
      <c r="F366" t="s">
        <v>687</v>
      </c>
      <c r="G366" t="s">
        <v>148</v>
      </c>
      <c r="H366" t="s">
        <v>149</v>
      </c>
      <c r="I366" t="s">
        <v>17</v>
      </c>
      <c r="J366" t="s">
        <v>17</v>
      </c>
      <c r="K366" t="s">
        <v>17</v>
      </c>
      <c r="L366" t="s">
        <v>43</v>
      </c>
    </row>
    <row r="367" spans="1:12">
      <c r="A367" t="s">
        <v>700</v>
      </c>
      <c r="B367" t="s">
        <v>701</v>
      </c>
      <c r="C367">
        <f>IFERROR(IF(VLOOKUP($A367,'CDS-C'!$A:$L,3,FALSE)="","",(VLOOKUP($A367,'CDS-C'!$A:$L,3,FALSE))),"")</f>
        <v>45688</v>
      </c>
      <c r="D367" t="s">
        <v>500</v>
      </c>
      <c r="E367" t="s">
        <v>686</v>
      </c>
      <c r="F367" t="s">
        <v>687</v>
      </c>
      <c r="G367" t="s">
        <v>148</v>
      </c>
      <c r="H367" t="s">
        <v>149</v>
      </c>
      <c r="I367" t="s">
        <v>17</v>
      </c>
      <c r="J367" t="s">
        <v>17</v>
      </c>
      <c r="K367" t="s">
        <v>17</v>
      </c>
      <c r="L367" t="s">
        <v>43</v>
      </c>
    </row>
    <row r="368" spans="1:12">
      <c r="A368" t="s">
        <v>702</v>
      </c>
      <c r="B368" t="s">
        <v>703</v>
      </c>
      <c r="C368" t="str">
        <f>IFERROR(IF(VLOOKUP($A368,'CDS-C'!$A:$L,3,FALSE)="","",(VLOOKUP($A368,'CDS-C'!$A:$L,3,FALSE))),"")</f>
        <v/>
      </c>
      <c r="D368" t="s">
        <v>500</v>
      </c>
      <c r="E368" t="s">
        <v>686</v>
      </c>
      <c r="F368" t="s">
        <v>687</v>
      </c>
      <c r="G368" t="s">
        <v>148</v>
      </c>
      <c r="H368" t="s">
        <v>149</v>
      </c>
      <c r="I368" t="s">
        <v>17</v>
      </c>
      <c r="J368" t="s">
        <v>17</v>
      </c>
      <c r="K368" t="s">
        <v>17</v>
      </c>
      <c r="L368" t="s">
        <v>43</v>
      </c>
    </row>
    <row r="369" spans="1:12">
      <c r="A369" t="s">
        <v>704</v>
      </c>
      <c r="B369" t="s">
        <v>705</v>
      </c>
      <c r="C369" t="str">
        <f>IFERROR(IF(VLOOKUP($A369,'CDS-C'!$A:$L,3,FALSE)="","",(VLOOKUP($A369,'CDS-C'!$A:$L,3,FALSE))),"")</f>
        <v/>
      </c>
      <c r="D369" t="s">
        <v>500</v>
      </c>
      <c r="E369" t="s">
        <v>686</v>
      </c>
      <c r="F369" t="s">
        <v>687</v>
      </c>
      <c r="G369" t="s">
        <v>148</v>
      </c>
      <c r="H369" t="s">
        <v>149</v>
      </c>
      <c r="I369" t="s">
        <v>17</v>
      </c>
      <c r="J369" t="s">
        <v>17</v>
      </c>
      <c r="K369" t="s">
        <v>17</v>
      </c>
      <c r="L369" t="s">
        <v>87</v>
      </c>
    </row>
    <row r="370" spans="1:12">
      <c r="A370" t="s">
        <v>706</v>
      </c>
      <c r="B370" t="s">
        <v>707</v>
      </c>
      <c r="C370" t="str">
        <f>IFERROR(IF(VLOOKUP($A370,'CDS-C'!$A:$L,3,FALSE)="","",(VLOOKUP($A370,'CDS-C'!$A:$L,3,FALSE))),"")</f>
        <v/>
      </c>
      <c r="D370" t="s">
        <v>500</v>
      </c>
      <c r="E370" t="s">
        <v>686</v>
      </c>
      <c r="F370" t="s">
        <v>687</v>
      </c>
      <c r="G370" t="s">
        <v>148</v>
      </c>
      <c r="H370" t="s">
        <v>149</v>
      </c>
      <c r="I370" t="s">
        <v>17</v>
      </c>
      <c r="J370" t="s">
        <v>17</v>
      </c>
      <c r="K370" t="s">
        <v>17</v>
      </c>
      <c r="L370" t="s">
        <v>87</v>
      </c>
    </row>
    <row r="371" spans="1:12">
      <c r="A371" t="s">
        <v>708</v>
      </c>
      <c r="B371" t="s">
        <v>709</v>
      </c>
      <c r="C371" t="str">
        <f>IFERROR(IF(VLOOKUP($A371,'CDS-C'!$A:$L,3,FALSE)="","",(VLOOKUP($A371,'CDS-C'!$A:$L,3,FALSE))),"")</f>
        <v/>
      </c>
      <c r="D371" t="s">
        <v>500</v>
      </c>
      <c r="E371" t="s">
        <v>686</v>
      </c>
      <c r="F371" t="s">
        <v>687</v>
      </c>
      <c r="G371" t="s">
        <v>148</v>
      </c>
      <c r="H371" t="s">
        <v>149</v>
      </c>
      <c r="I371" t="s">
        <v>17</v>
      </c>
      <c r="J371" t="s">
        <v>17</v>
      </c>
      <c r="K371" t="s">
        <v>17</v>
      </c>
      <c r="L371" t="s">
        <v>87</v>
      </c>
    </row>
    <row r="372" spans="1:12">
      <c r="A372" t="s">
        <v>710</v>
      </c>
      <c r="B372" t="s">
        <v>711</v>
      </c>
      <c r="C372" t="str">
        <f>IFERROR(IF(VLOOKUP($A372,'CDS-C'!$A:$L,3,FALSE)="","",(VLOOKUP($A372,'CDS-C'!$A:$L,3,FALSE))),"")</f>
        <v>X</v>
      </c>
      <c r="D372" t="s">
        <v>500</v>
      </c>
      <c r="E372" t="s">
        <v>686</v>
      </c>
      <c r="F372" t="s">
        <v>687</v>
      </c>
      <c r="G372" t="s">
        <v>148</v>
      </c>
      <c r="H372" t="s">
        <v>149</v>
      </c>
      <c r="I372" t="s">
        <v>17</v>
      </c>
      <c r="J372" t="s">
        <v>17</v>
      </c>
      <c r="K372" t="s">
        <v>17</v>
      </c>
      <c r="L372" t="s">
        <v>87</v>
      </c>
    </row>
    <row r="373" spans="1:12">
      <c r="A373" t="s">
        <v>712</v>
      </c>
      <c r="B373" t="s">
        <v>713</v>
      </c>
      <c r="C373" t="str">
        <f>IFERROR(IF(VLOOKUP($A373,'CDS-C'!$A:$L,3,FALSE)="","",(VLOOKUP($A373,'CDS-C'!$A:$L,3,FALSE))),"")</f>
        <v/>
      </c>
      <c r="D373" t="s">
        <v>500</v>
      </c>
      <c r="E373" t="s">
        <v>686</v>
      </c>
      <c r="F373" t="s">
        <v>687</v>
      </c>
      <c r="G373" t="s">
        <v>148</v>
      </c>
      <c r="H373" t="s">
        <v>149</v>
      </c>
      <c r="I373" t="s">
        <v>17</v>
      </c>
      <c r="J373" t="s">
        <v>17</v>
      </c>
      <c r="K373" t="s">
        <v>17</v>
      </c>
      <c r="L373" t="s">
        <v>87</v>
      </c>
    </row>
    <row r="374" spans="1:12">
      <c r="A374" t="s">
        <v>714</v>
      </c>
      <c r="B374" t="s">
        <v>715</v>
      </c>
      <c r="C374" t="str">
        <f>IFERROR(IF(VLOOKUP($A374,'CDS-C'!$A:$L,3,FALSE)="","",(VLOOKUP($A374,'CDS-C'!$A:$L,3,FALSE))),"")</f>
        <v/>
      </c>
      <c r="D374" t="s">
        <v>500</v>
      </c>
      <c r="E374" t="s">
        <v>686</v>
      </c>
      <c r="F374" t="s">
        <v>687</v>
      </c>
      <c r="G374" t="s">
        <v>148</v>
      </c>
      <c r="H374" t="s">
        <v>149</v>
      </c>
      <c r="I374" t="s">
        <v>17</v>
      </c>
      <c r="J374" t="s">
        <v>17</v>
      </c>
      <c r="K374" t="s">
        <v>17</v>
      </c>
      <c r="L374" t="s">
        <v>87</v>
      </c>
    </row>
    <row r="375" spans="1:12">
      <c r="A375" t="s">
        <v>716</v>
      </c>
      <c r="B375" t="s">
        <v>717</v>
      </c>
      <c r="C375" t="str">
        <f>IFERROR(IF(VLOOKUP($A375,'CDS-C'!$A:$L,3,FALSE)="","",(VLOOKUP($A375,'CDS-C'!$A:$L,3,FALSE))),"")</f>
        <v/>
      </c>
      <c r="D375" t="s">
        <v>500</v>
      </c>
      <c r="E375" t="s">
        <v>686</v>
      </c>
      <c r="F375" t="s">
        <v>687</v>
      </c>
      <c r="G375" t="s">
        <v>148</v>
      </c>
      <c r="H375" t="s">
        <v>149</v>
      </c>
      <c r="I375" t="s">
        <v>17</v>
      </c>
      <c r="J375" t="s">
        <v>17</v>
      </c>
      <c r="K375" t="s">
        <v>17</v>
      </c>
      <c r="L375" t="s">
        <v>87</v>
      </c>
    </row>
    <row r="376" spans="1:12">
      <c r="A376" t="s">
        <v>718</v>
      </c>
      <c r="B376" t="s">
        <v>719</v>
      </c>
      <c r="C376">
        <f>IFERROR(IF(VLOOKUP($A376,'CDS-C'!$A:$L,3,FALSE)="","",(VLOOKUP($A376,'CDS-C'!$A:$L,3,FALSE))),"")</f>
        <v>0.41</v>
      </c>
      <c r="D376" t="s">
        <v>500</v>
      </c>
      <c r="E376" t="s">
        <v>720</v>
      </c>
      <c r="F376" t="s">
        <v>721</v>
      </c>
      <c r="G376" t="s">
        <v>148</v>
      </c>
      <c r="H376" t="s">
        <v>149</v>
      </c>
      <c r="I376" t="s">
        <v>17</v>
      </c>
      <c r="J376" t="s">
        <v>17</v>
      </c>
      <c r="K376" t="s">
        <v>17</v>
      </c>
      <c r="L376" t="s">
        <v>426</v>
      </c>
    </row>
    <row r="377" spans="1:12">
      <c r="A377" t="s">
        <v>722</v>
      </c>
      <c r="B377" t="s">
        <v>723</v>
      </c>
      <c r="C377">
        <f>IFERROR(IF(VLOOKUP($A377,'CDS-C'!$A:$L,3,FALSE)="","",(VLOOKUP($A377,'CDS-C'!$A:$L,3,FALSE))),"")</f>
        <v>0.09</v>
      </c>
      <c r="D377" t="s">
        <v>500</v>
      </c>
      <c r="E377" t="s">
        <v>720</v>
      </c>
      <c r="F377" t="s">
        <v>721</v>
      </c>
      <c r="G377" t="s">
        <v>148</v>
      </c>
      <c r="H377" t="s">
        <v>149</v>
      </c>
      <c r="I377" t="s">
        <v>17</v>
      </c>
      <c r="J377" t="s">
        <v>17</v>
      </c>
      <c r="K377" t="s">
        <v>17</v>
      </c>
      <c r="L377" t="s">
        <v>426</v>
      </c>
    </row>
    <row r="378" spans="1:12">
      <c r="A378" t="s">
        <v>724</v>
      </c>
      <c r="B378" t="s">
        <v>719</v>
      </c>
      <c r="C378">
        <f>IFERROR(IF(VLOOKUP($A378,'CDS-C'!$A:$L,3,FALSE)="","",(VLOOKUP($A378,'CDS-C'!$A:$L,3,FALSE))),"")</f>
        <v>3010</v>
      </c>
      <c r="D378" t="s">
        <v>500</v>
      </c>
      <c r="E378" t="s">
        <v>720</v>
      </c>
      <c r="F378" t="s">
        <v>721</v>
      </c>
      <c r="G378" t="s">
        <v>148</v>
      </c>
      <c r="H378" t="s">
        <v>149</v>
      </c>
      <c r="I378" t="s">
        <v>17</v>
      </c>
      <c r="J378" t="s">
        <v>17</v>
      </c>
      <c r="K378" t="s">
        <v>17</v>
      </c>
      <c r="L378" t="s">
        <v>152</v>
      </c>
    </row>
    <row r="379" spans="1:12">
      <c r="A379" t="s">
        <v>725</v>
      </c>
      <c r="B379" t="s">
        <v>723</v>
      </c>
      <c r="C379">
        <f>IFERROR(IF(VLOOKUP($A379,'CDS-C'!$A:$L,3,FALSE)="","",(VLOOKUP($A379,'CDS-C'!$A:$L,3,FALSE))),"")</f>
        <v>668</v>
      </c>
      <c r="D379" t="s">
        <v>500</v>
      </c>
      <c r="E379" t="s">
        <v>720</v>
      </c>
      <c r="F379" t="s">
        <v>721</v>
      </c>
      <c r="G379" t="s">
        <v>148</v>
      </c>
      <c r="H379" t="s">
        <v>149</v>
      </c>
      <c r="I379" t="s">
        <v>17</v>
      </c>
      <c r="J379" t="s">
        <v>17</v>
      </c>
      <c r="K379" t="s">
        <v>17</v>
      </c>
      <c r="L379" t="s">
        <v>152</v>
      </c>
    </row>
    <row r="380" spans="1:12">
      <c r="A380" t="s">
        <v>726</v>
      </c>
      <c r="B380" t="s">
        <v>727</v>
      </c>
      <c r="C380" t="str">
        <f>IFERROR(IF(VLOOKUP($A380,'CDS-C'!$A:$L,3,FALSE)="","",(VLOOKUP($A380,'CDS-C'!$A:$L,3,FALSE))),"")</f>
        <v/>
      </c>
      <c r="D380" t="s">
        <v>500</v>
      </c>
      <c r="E380" t="s">
        <v>720</v>
      </c>
      <c r="F380" t="s">
        <v>721</v>
      </c>
      <c r="G380" t="s">
        <v>148</v>
      </c>
      <c r="H380" t="s">
        <v>149</v>
      </c>
      <c r="I380" t="s">
        <v>17</v>
      </c>
      <c r="J380" t="s">
        <v>17</v>
      </c>
      <c r="K380" t="s">
        <v>17</v>
      </c>
      <c r="L380" t="s">
        <v>426</v>
      </c>
    </row>
    <row r="381" spans="1:12">
      <c r="A381" t="s">
        <v>728</v>
      </c>
      <c r="B381" t="s">
        <v>729</v>
      </c>
      <c r="C381" t="str">
        <f>IFERROR(IF(VLOOKUP($A381,'CDS-C'!$A:$L,3,FALSE)="","",(VLOOKUP($A381,'CDS-C'!$A:$L,3,FALSE))),"")</f>
        <v/>
      </c>
      <c r="D381" t="s">
        <v>500</v>
      </c>
      <c r="E381" t="s">
        <v>720</v>
      </c>
      <c r="F381" t="s">
        <v>721</v>
      </c>
      <c r="G381" t="s">
        <v>148</v>
      </c>
      <c r="H381" t="s">
        <v>149</v>
      </c>
      <c r="I381" t="s">
        <v>17</v>
      </c>
      <c r="J381" t="s">
        <v>17</v>
      </c>
      <c r="K381" t="s">
        <v>17</v>
      </c>
      <c r="L381" t="s">
        <v>426</v>
      </c>
    </row>
    <row r="382" spans="1:12">
      <c r="A382" t="s">
        <v>730</v>
      </c>
      <c r="B382" t="s">
        <v>731</v>
      </c>
      <c r="C382" t="str">
        <f>IFERROR(IF(VLOOKUP($A382,'CDS-C'!$A:$L,3,FALSE)="","",(VLOOKUP($A382,'CDS-C'!$A:$L,3,FALSE))),"")</f>
        <v/>
      </c>
      <c r="D382" t="s">
        <v>500</v>
      </c>
      <c r="E382" t="s">
        <v>720</v>
      </c>
      <c r="F382" t="s">
        <v>721</v>
      </c>
      <c r="G382" t="s">
        <v>148</v>
      </c>
      <c r="H382" t="s">
        <v>149</v>
      </c>
      <c r="I382" t="s">
        <v>17</v>
      </c>
      <c r="J382" t="s">
        <v>17</v>
      </c>
      <c r="K382" t="s">
        <v>17</v>
      </c>
      <c r="L382" t="s">
        <v>426</v>
      </c>
    </row>
    <row r="383" spans="1:12">
      <c r="A383" t="s">
        <v>732</v>
      </c>
      <c r="B383" t="s">
        <v>733</v>
      </c>
      <c r="C383">
        <f>IFERROR(IF(VLOOKUP($A383,'CDS-C'!$A:$L,3,FALSE)="","",(VLOOKUP($A383,'CDS-C'!$A:$L,3,FALSE))),"")</f>
        <v>640</v>
      </c>
      <c r="D383" t="s">
        <v>500</v>
      </c>
      <c r="E383" t="s">
        <v>720</v>
      </c>
      <c r="F383" t="s">
        <v>721</v>
      </c>
      <c r="G383" t="s">
        <v>148</v>
      </c>
      <c r="H383" t="s">
        <v>149</v>
      </c>
      <c r="I383" t="s">
        <v>17</v>
      </c>
      <c r="J383" t="s">
        <v>17</v>
      </c>
      <c r="K383" t="s">
        <v>17</v>
      </c>
      <c r="L383" t="s">
        <v>426</v>
      </c>
    </row>
    <row r="384" spans="1:12">
      <c r="A384" t="s">
        <v>734</v>
      </c>
      <c r="B384" t="s">
        <v>735</v>
      </c>
      <c r="C384">
        <f>IFERROR(IF(VLOOKUP($A384,'CDS-C'!$A:$L,3,FALSE)="","",(VLOOKUP($A384,'CDS-C'!$A:$L,3,FALSE))),"")</f>
        <v>670</v>
      </c>
      <c r="D384" t="s">
        <v>500</v>
      </c>
      <c r="E384" t="s">
        <v>720</v>
      </c>
      <c r="F384" t="s">
        <v>721</v>
      </c>
      <c r="G384" t="s">
        <v>148</v>
      </c>
      <c r="H384" t="s">
        <v>149</v>
      </c>
      <c r="I384" t="s">
        <v>17</v>
      </c>
      <c r="J384" t="s">
        <v>17</v>
      </c>
      <c r="K384" t="s">
        <v>17</v>
      </c>
      <c r="L384" t="s">
        <v>426</v>
      </c>
    </row>
    <row r="385" spans="1:12">
      <c r="A385" t="s">
        <v>736</v>
      </c>
      <c r="B385" t="s">
        <v>737</v>
      </c>
      <c r="C385">
        <f>IFERROR(IF(VLOOKUP($A385,'CDS-C'!$A:$L,3,FALSE)="","",(VLOOKUP($A385,'CDS-C'!$A:$L,3,FALSE))),"")</f>
        <v>710</v>
      </c>
      <c r="D385" t="s">
        <v>500</v>
      </c>
      <c r="E385" t="s">
        <v>720</v>
      </c>
      <c r="F385" t="s">
        <v>721</v>
      </c>
      <c r="G385" t="s">
        <v>148</v>
      </c>
      <c r="H385" t="s">
        <v>149</v>
      </c>
      <c r="I385" t="s">
        <v>17</v>
      </c>
      <c r="J385" t="s">
        <v>17</v>
      </c>
      <c r="K385" t="s">
        <v>17</v>
      </c>
      <c r="L385" t="s">
        <v>426</v>
      </c>
    </row>
    <row r="386" spans="1:12">
      <c r="A386" t="s">
        <v>738</v>
      </c>
      <c r="B386" t="s">
        <v>739</v>
      </c>
      <c r="C386">
        <f>IFERROR(IF(VLOOKUP($A386,'CDS-C'!$A:$L,3,FALSE)="","",(VLOOKUP($A386,'CDS-C'!$A:$L,3,FALSE))),"")</f>
        <v>640</v>
      </c>
      <c r="D386" t="s">
        <v>500</v>
      </c>
      <c r="E386" t="s">
        <v>720</v>
      </c>
      <c r="F386" t="s">
        <v>721</v>
      </c>
      <c r="G386" t="s">
        <v>148</v>
      </c>
      <c r="H386" t="s">
        <v>149</v>
      </c>
      <c r="I386" t="s">
        <v>17</v>
      </c>
      <c r="J386" t="s">
        <v>17</v>
      </c>
      <c r="K386" t="s">
        <v>17</v>
      </c>
      <c r="L386" t="s">
        <v>426</v>
      </c>
    </row>
    <row r="387" spans="1:12">
      <c r="A387" t="s">
        <v>740</v>
      </c>
      <c r="B387" t="s">
        <v>741</v>
      </c>
      <c r="C387">
        <f>IFERROR(IF(VLOOKUP($A387,'CDS-C'!$A:$L,3,FALSE)="","",(VLOOKUP($A387,'CDS-C'!$A:$L,3,FALSE))),"")</f>
        <v>690</v>
      </c>
      <c r="D387" t="s">
        <v>500</v>
      </c>
      <c r="E387" t="s">
        <v>720</v>
      </c>
      <c r="F387" t="s">
        <v>721</v>
      </c>
      <c r="G387" t="s">
        <v>148</v>
      </c>
      <c r="H387" t="s">
        <v>149</v>
      </c>
      <c r="I387" t="s">
        <v>17</v>
      </c>
      <c r="J387" t="s">
        <v>17</v>
      </c>
      <c r="K387" t="s">
        <v>17</v>
      </c>
      <c r="L387" t="s">
        <v>426</v>
      </c>
    </row>
    <row r="388" spans="1:12">
      <c r="A388" t="s">
        <v>742</v>
      </c>
      <c r="B388" t="s">
        <v>743</v>
      </c>
      <c r="C388">
        <f>IFERROR(IF(VLOOKUP($A388,'CDS-C'!$A:$L,3,FALSE)="","",(VLOOKUP($A388,'CDS-C'!$A:$L,3,FALSE))),"")</f>
        <v>740</v>
      </c>
      <c r="D388" t="s">
        <v>500</v>
      </c>
      <c r="E388" t="s">
        <v>720</v>
      </c>
      <c r="F388" t="s">
        <v>721</v>
      </c>
      <c r="G388" t="s">
        <v>148</v>
      </c>
      <c r="H388" t="s">
        <v>149</v>
      </c>
      <c r="I388" t="s">
        <v>17</v>
      </c>
      <c r="J388" t="s">
        <v>17</v>
      </c>
      <c r="K388" t="s">
        <v>17</v>
      </c>
      <c r="L388" t="s">
        <v>426</v>
      </c>
    </row>
    <row r="389" spans="1:12">
      <c r="A389" t="s">
        <v>744</v>
      </c>
      <c r="B389" t="s">
        <v>745</v>
      </c>
      <c r="C389">
        <f>IFERROR(IF(VLOOKUP($A389,'CDS-C'!$A:$L,3,FALSE)="","",(VLOOKUP($A389,'CDS-C'!$A:$L,3,FALSE))),"")</f>
        <v>28</v>
      </c>
      <c r="D389" t="s">
        <v>500</v>
      </c>
      <c r="E389" t="s">
        <v>720</v>
      </c>
      <c r="F389" t="s">
        <v>721</v>
      </c>
      <c r="G389" t="s">
        <v>148</v>
      </c>
      <c r="H389" t="s">
        <v>149</v>
      </c>
      <c r="I389" t="s">
        <v>17</v>
      </c>
      <c r="J389" t="s">
        <v>17</v>
      </c>
      <c r="K389" t="s">
        <v>17</v>
      </c>
      <c r="L389" t="s">
        <v>426</v>
      </c>
    </row>
    <row r="390" spans="1:12">
      <c r="A390" t="s">
        <v>746</v>
      </c>
      <c r="B390" t="s">
        <v>747</v>
      </c>
      <c r="C390">
        <f>IFERROR(IF(VLOOKUP($A390,'CDS-C'!$A:$L,3,FALSE)="","",(VLOOKUP($A390,'CDS-C'!$A:$L,3,FALSE))),"")</f>
        <v>30</v>
      </c>
      <c r="D390" t="s">
        <v>500</v>
      </c>
      <c r="E390" t="s">
        <v>720</v>
      </c>
      <c r="F390" t="s">
        <v>721</v>
      </c>
      <c r="G390" t="s">
        <v>148</v>
      </c>
      <c r="H390" t="s">
        <v>149</v>
      </c>
      <c r="I390" t="s">
        <v>17</v>
      </c>
      <c r="J390" t="s">
        <v>17</v>
      </c>
      <c r="K390" t="s">
        <v>17</v>
      </c>
      <c r="L390" t="s">
        <v>426</v>
      </c>
    </row>
    <row r="391" spans="1:12">
      <c r="A391" t="s">
        <v>748</v>
      </c>
      <c r="B391" t="s">
        <v>749</v>
      </c>
      <c r="C391">
        <f>IFERROR(IF(VLOOKUP($A391,'CDS-C'!$A:$L,3,FALSE)="","",(VLOOKUP($A391,'CDS-C'!$A:$L,3,FALSE))),"")</f>
        <v>32</v>
      </c>
      <c r="D391" t="s">
        <v>500</v>
      </c>
      <c r="E391" t="s">
        <v>720</v>
      </c>
      <c r="F391" t="s">
        <v>721</v>
      </c>
      <c r="G391" t="s">
        <v>148</v>
      </c>
      <c r="H391" t="s">
        <v>149</v>
      </c>
      <c r="I391" t="s">
        <v>17</v>
      </c>
      <c r="J391" t="s">
        <v>17</v>
      </c>
      <c r="K391" t="s">
        <v>17</v>
      </c>
      <c r="L391" t="s">
        <v>426</v>
      </c>
    </row>
    <row r="392" spans="1:12">
      <c r="A392" t="s">
        <v>750</v>
      </c>
      <c r="B392" t="s">
        <v>751</v>
      </c>
      <c r="C392">
        <f>IFERROR(IF(VLOOKUP($A392,'CDS-C'!$A:$L,3,FALSE)="","",(VLOOKUP($A392,'CDS-C'!$A:$L,3,FALSE))),"")</f>
        <v>26</v>
      </c>
      <c r="D392" t="s">
        <v>500</v>
      </c>
      <c r="E392" t="s">
        <v>720</v>
      </c>
      <c r="F392" t="s">
        <v>721</v>
      </c>
      <c r="G392" t="s">
        <v>148</v>
      </c>
      <c r="H392" t="s">
        <v>149</v>
      </c>
      <c r="I392" t="s">
        <v>17</v>
      </c>
      <c r="J392" t="s">
        <v>17</v>
      </c>
      <c r="K392" t="s">
        <v>17</v>
      </c>
      <c r="L392" t="s">
        <v>426</v>
      </c>
    </row>
    <row r="393" spans="1:12">
      <c r="A393" t="s">
        <v>752</v>
      </c>
      <c r="B393" t="s">
        <v>753</v>
      </c>
      <c r="C393">
        <f>IFERROR(IF(VLOOKUP($A393,'CDS-C'!$A:$L,3,FALSE)="","",(VLOOKUP($A393,'CDS-C'!$A:$L,3,FALSE))),"")</f>
        <v>29</v>
      </c>
      <c r="D393" t="s">
        <v>500</v>
      </c>
      <c r="E393" t="s">
        <v>720</v>
      </c>
      <c r="F393" t="s">
        <v>721</v>
      </c>
      <c r="G393" t="s">
        <v>148</v>
      </c>
      <c r="H393" t="s">
        <v>149</v>
      </c>
      <c r="I393" t="s">
        <v>17</v>
      </c>
      <c r="J393" t="s">
        <v>17</v>
      </c>
      <c r="K393" t="s">
        <v>17</v>
      </c>
      <c r="L393" t="s">
        <v>426</v>
      </c>
    </row>
    <row r="394" spans="1:12">
      <c r="A394" t="s">
        <v>754</v>
      </c>
      <c r="B394" t="s">
        <v>755</v>
      </c>
      <c r="C394">
        <f>IFERROR(IF(VLOOKUP($A394,'CDS-C'!$A:$L,3,FALSE)="","",(VLOOKUP($A394,'CDS-C'!$A:$L,3,FALSE))),"")</f>
        <v>32</v>
      </c>
      <c r="D394" t="s">
        <v>500</v>
      </c>
      <c r="E394" t="s">
        <v>720</v>
      </c>
      <c r="F394" t="s">
        <v>721</v>
      </c>
      <c r="G394" t="s">
        <v>148</v>
      </c>
      <c r="H394" t="s">
        <v>149</v>
      </c>
      <c r="I394" t="s">
        <v>17</v>
      </c>
      <c r="J394" t="s">
        <v>17</v>
      </c>
      <c r="K394" t="s">
        <v>17</v>
      </c>
      <c r="L394" t="s">
        <v>426</v>
      </c>
    </row>
    <row r="395" spans="1:12">
      <c r="A395" t="s">
        <v>756</v>
      </c>
      <c r="B395" t="s">
        <v>757</v>
      </c>
      <c r="C395">
        <f>IFERROR(IF(VLOOKUP($A395,'CDS-C'!$A:$L,3,FALSE)="","",(VLOOKUP($A395,'CDS-C'!$A:$L,3,FALSE))),"")</f>
        <v>26</v>
      </c>
      <c r="D395" t="s">
        <v>500</v>
      </c>
      <c r="E395" t="s">
        <v>720</v>
      </c>
      <c r="F395" t="s">
        <v>721</v>
      </c>
      <c r="G395" t="s">
        <v>148</v>
      </c>
      <c r="H395" t="s">
        <v>149</v>
      </c>
      <c r="I395" t="s">
        <v>17</v>
      </c>
      <c r="J395" t="s">
        <v>17</v>
      </c>
      <c r="K395" t="s">
        <v>17</v>
      </c>
      <c r="L395" t="s">
        <v>426</v>
      </c>
    </row>
    <row r="396" spans="1:12">
      <c r="A396" t="s">
        <v>758</v>
      </c>
      <c r="B396" t="s">
        <v>759</v>
      </c>
      <c r="C396">
        <f>IFERROR(IF(VLOOKUP($A396,'CDS-C'!$A:$L,3,FALSE)="","",(VLOOKUP($A396,'CDS-C'!$A:$L,3,FALSE))),"")</f>
        <v>30</v>
      </c>
      <c r="D396" t="s">
        <v>500</v>
      </c>
      <c r="E396" t="s">
        <v>720</v>
      </c>
      <c r="F396" t="s">
        <v>721</v>
      </c>
      <c r="G396" t="s">
        <v>148</v>
      </c>
      <c r="H396" t="s">
        <v>149</v>
      </c>
      <c r="I396" t="s">
        <v>17</v>
      </c>
      <c r="J396" t="s">
        <v>17</v>
      </c>
      <c r="K396" t="s">
        <v>17</v>
      </c>
      <c r="L396" t="s">
        <v>426</v>
      </c>
    </row>
    <row r="397" spans="1:12">
      <c r="A397" t="s">
        <v>760</v>
      </c>
      <c r="B397" t="s">
        <v>761</v>
      </c>
      <c r="C397">
        <f>IFERROR(IF(VLOOKUP($A397,'CDS-C'!$A:$L,3,FALSE)="","",(VLOOKUP($A397,'CDS-C'!$A:$L,3,FALSE))),"")</f>
        <v>34</v>
      </c>
      <c r="D397" t="s">
        <v>500</v>
      </c>
      <c r="E397" t="s">
        <v>720</v>
      </c>
      <c r="F397" t="s">
        <v>721</v>
      </c>
      <c r="G397" t="s">
        <v>148</v>
      </c>
      <c r="H397" t="s">
        <v>149</v>
      </c>
      <c r="I397" t="s">
        <v>17</v>
      </c>
      <c r="J397" t="s">
        <v>17</v>
      </c>
      <c r="K397" t="s">
        <v>17</v>
      </c>
      <c r="L397" t="s">
        <v>426</v>
      </c>
    </row>
    <row r="398" spans="1:12">
      <c r="A398" t="s">
        <v>762</v>
      </c>
      <c r="B398" t="s">
        <v>763</v>
      </c>
      <c r="C398" t="str">
        <f>IFERROR(IF(VLOOKUP($A398,'CDS-C'!$A:$L,3,FALSE)="","",(VLOOKUP($A398,'CDS-C'!$A:$L,3,FALSE))),"")</f>
        <v/>
      </c>
      <c r="D398" t="s">
        <v>500</v>
      </c>
      <c r="E398" t="s">
        <v>720</v>
      </c>
      <c r="F398" t="s">
        <v>721</v>
      </c>
      <c r="G398" t="s">
        <v>148</v>
      </c>
      <c r="H398" t="s">
        <v>149</v>
      </c>
      <c r="I398" t="s">
        <v>17</v>
      </c>
      <c r="J398" t="s">
        <v>17</v>
      </c>
      <c r="K398" t="s">
        <v>17</v>
      </c>
      <c r="L398" t="s">
        <v>426</v>
      </c>
    </row>
    <row r="399" spans="1:12">
      <c r="A399" t="s">
        <v>764</v>
      </c>
      <c r="B399" t="s">
        <v>765</v>
      </c>
      <c r="C399" t="str">
        <f>IFERROR(IF(VLOOKUP($A399,'CDS-C'!$A:$L,3,FALSE)="","",(VLOOKUP($A399,'CDS-C'!$A:$L,3,FALSE))),"")</f>
        <v/>
      </c>
      <c r="D399" t="s">
        <v>500</v>
      </c>
      <c r="E399" t="s">
        <v>720</v>
      </c>
      <c r="F399" t="s">
        <v>721</v>
      </c>
      <c r="G399" t="s">
        <v>148</v>
      </c>
      <c r="H399" t="s">
        <v>149</v>
      </c>
      <c r="I399" t="s">
        <v>17</v>
      </c>
      <c r="J399" t="s">
        <v>17</v>
      </c>
      <c r="K399" t="s">
        <v>17</v>
      </c>
      <c r="L399" t="s">
        <v>426</v>
      </c>
    </row>
    <row r="400" spans="1:12">
      <c r="A400" t="s">
        <v>766</v>
      </c>
      <c r="B400" t="s">
        <v>767</v>
      </c>
      <c r="C400" t="str">
        <f>IFERROR(IF(VLOOKUP($A400,'CDS-C'!$A:$L,3,FALSE)="","",(VLOOKUP($A400,'CDS-C'!$A:$L,3,FALSE))),"")</f>
        <v/>
      </c>
      <c r="D400" t="s">
        <v>500</v>
      </c>
      <c r="E400" t="s">
        <v>720</v>
      </c>
      <c r="F400" t="s">
        <v>721</v>
      </c>
      <c r="G400" t="s">
        <v>148</v>
      </c>
      <c r="H400" t="s">
        <v>149</v>
      </c>
      <c r="I400" t="s">
        <v>17</v>
      </c>
      <c r="J400" t="s">
        <v>17</v>
      </c>
      <c r="K400" t="s">
        <v>17</v>
      </c>
      <c r="L400" t="s">
        <v>426</v>
      </c>
    </row>
    <row r="401" spans="1:12">
      <c r="A401" t="s">
        <v>768</v>
      </c>
      <c r="B401" t="s">
        <v>769</v>
      </c>
      <c r="C401" t="str">
        <f>IFERROR(IF(VLOOKUP($A401,'CDS-C'!$A:$L,3,FALSE)="","",(VLOOKUP($A401,'CDS-C'!$A:$L,3,FALSE))),"")</f>
        <v/>
      </c>
      <c r="D401" t="s">
        <v>500</v>
      </c>
      <c r="E401" t="s">
        <v>720</v>
      </c>
      <c r="F401" t="s">
        <v>721</v>
      </c>
      <c r="G401" t="s">
        <v>148</v>
      </c>
      <c r="H401" t="s">
        <v>149</v>
      </c>
      <c r="I401" t="s">
        <v>17</v>
      </c>
      <c r="J401" t="s">
        <v>17</v>
      </c>
      <c r="K401" t="s">
        <v>17</v>
      </c>
      <c r="L401" t="s">
        <v>426</v>
      </c>
    </row>
    <row r="402" spans="1:12">
      <c r="A402" t="s">
        <v>770</v>
      </c>
      <c r="B402" t="s">
        <v>771</v>
      </c>
      <c r="C402" t="str">
        <f>IFERROR(IF(VLOOKUP($A402,'CDS-C'!$A:$L,3,FALSE)="","",(VLOOKUP($A402,'CDS-C'!$A:$L,3,FALSE))),"")</f>
        <v/>
      </c>
      <c r="D402" t="s">
        <v>500</v>
      </c>
      <c r="E402" t="s">
        <v>720</v>
      </c>
      <c r="F402" t="s">
        <v>721</v>
      </c>
      <c r="G402" t="s">
        <v>148</v>
      </c>
      <c r="H402" t="s">
        <v>149</v>
      </c>
      <c r="I402" t="s">
        <v>17</v>
      </c>
      <c r="J402" t="s">
        <v>17</v>
      </c>
      <c r="K402" t="s">
        <v>17</v>
      </c>
      <c r="L402" t="s">
        <v>426</v>
      </c>
    </row>
    <row r="403" spans="1:12">
      <c r="A403" t="s">
        <v>772</v>
      </c>
      <c r="B403" t="s">
        <v>773</v>
      </c>
      <c r="C403" t="str">
        <f>IFERROR(IF(VLOOKUP($A403,'CDS-C'!$A:$L,3,FALSE)="","",(VLOOKUP($A403,'CDS-C'!$A:$L,3,FALSE))),"")</f>
        <v/>
      </c>
      <c r="D403" t="s">
        <v>500</v>
      </c>
      <c r="E403" t="s">
        <v>720</v>
      </c>
      <c r="F403" t="s">
        <v>721</v>
      </c>
      <c r="G403" t="s">
        <v>148</v>
      </c>
      <c r="H403" t="s">
        <v>149</v>
      </c>
      <c r="I403" t="s">
        <v>17</v>
      </c>
      <c r="J403" t="s">
        <v>17</v>
      </c>
      <c r="K403" t="s">
        <v>17</v>
      </c>
      <c r="L403" t="s">
        <v>426</v>
      </c>
    </row>
    <row r="404" spans="1:12">
      <c r="A404" t="s">
        <v>774</v>
      </c>
      <c r="B404" t="s">
        <v>775</v>
      </c>
      <c r="C404" t="str">
        <f>IFERROR(IF(VLOOKUP($A404,'CDS-C'!$A:$L,3,FALSE)="","",(VLOOKUP($A404,'CDS-C'!$A:$L,3,FALSE))),"")</f>
        <v/>
      </c>
      <c r="D404" t="s">
        <v>500</v>
      </c>
      <c r="E404" t="s">
        <v>720</v>
      </c>
      <c r="F404" t="s">
        <v>721</v>
      </c>
      <c r="G404" t="s">
        <v>148</v>
      </c>
      <c r="H404" t="s">
        <v>149</v>
      </c>
      <c r="I404" t="s">
        <v>17</v>
      </c>
      <c r="J404" t="s">
        <v>17</v>
      </c>
      <c r="K404" t="s">
        <v>17</v>
      </c>
      <c r="L404" t="s">
        <v>426</v>
      </c>
    </row>
    <row r="405" spans="1:12">
      <c r="A405" t="s">
        <v>776</v>
      </c>
      <c r="B405" t="s">
        <v>777</v>
      </c>
      <c r="C405" t="str">
        <f>IFERROR(IF(VLOOKUP($A405,'CDS-C'!$A:$L,3,FALSE)="","",(VLOOKUP($A405,'CDS-C'!$A:$L,3,FALSE))),"")</f>
        <v/>
      </c>
      <c r="D405" t="s">
        <v>500</v>
      </c>
      <c r="E405" t="s">
        <v>720</v>
      </c>
      <c r="F405" t="s">
        <v>721</v>
      </c>
      <c r="G405" t="s">
        <v>148</v>
      </c>
      <c r="H405" t="s">
        <v>149</v>
      </c>
      <c r="I405" t="s">
        <v>17</v>
      </c>
      <c r="J405" t="s">
        <v>17</v>
      </c>
      <c r="K405" t="s">
        <v>17</v>
      </c>
      <c r="L405" t="s">
        <v>426</v>
      </c>
    </row>
    <row r="406" spans="1:12">
      <c r="A406" t="s">
        <v>778</v>
      </c>
      <c r="B406" t="s">
        <v>779</v>
      </c>
      <c r="C406" t="str">
        <f>IFERROR(IF(VLOOKUP($A406,'CDS-C'!$A:$L,3,FALSE)="","",(VLOOKUP($A406,'CDS-C'!$A:$L,3,FALSE))),"")</f>
        <v/>
      </c>
      <c r="D406" t="s">
        <v>500</v>
      </c>
      <c r="E406" t="s">
        <v>720</v>
      </c>
      <c r="F406" t="s">
        <v>721</v>
      </c>
      <c r="G406" t="s">
        <v>148</v>
      </c>
      <c r="H406" t="s">
        <v>149</v>
      </c>
      <c r="I406" t="s">
        <v>17</v>
      </c>
      <c r="J406" t="s">
        <v>17</v>
      </c>
      <c r="K406" t="s">
        <v>17</v>
      </c>
      <c r="L406" t="s">
        <v>426</v>
      </c>
    </row>
    <row r="407" spans="1:12">
      <c r="A407" t="s">
        <v>726</v>
      </c>
      <c r="B407" t="s">
        <v>780</v>
      </c>
      <c r="C407" t="str">
        <f>IFERROR(IF(VLOOKUP($A407,'CDS-C'!$A:$L,3,FALSE)="","",(VLOOKUP($A407,'CDS-C'!$A:$L,3,FALSE))),"")</f>
        <v/>
      </c>
      <c r="D407" t="s">
        <v>500</v>
      </c>
      <c r="E407" t="s">
        <v>720</v>
      </c>
      <c r="F407" t="s">
        <v>721</v>
      </c>
      <c r="G407" t="s">
        <v>148</v>
      </c>
      <c r="H407" t="s">
        <v>149</v>
      </c>
      <c r="I407" t="s">
        <v>17</v>
      </c>
      <c r="J407" t="s">
        <v>17</v>
      </c>
      <c r="K407" t="s">
        <v>17</v>
      </c>
      <c r="L407" t="s">
        <v>426</v>
      </c>
    </row>
    <row r="408" spans="1:12">
      <c r="A408" t="s">
        <v>728</v>
      </c>
      <c r="B408" t="s">
        <v>781</v>
      </c>
      <c r="C408" t="str">
        <f>IFERROR(IF(VLOOKUP($A408,'CDS-C'!$A:$L,3,FALSE)="","",(VLOOKUP($A408,'CDS-C'!$A:$L,3,FALSE))),"")</f>
        <v/>
      </c>
      <c r="D408" t="s">
        <v>500</v>
      </c>
      <c r="E408" t="s">
        <v>720</v>
      </c>
      <c r="F408" t="s">
        <v>721</v>
      </c>
      <c r="G408" t="s">
        <v>148</v>
      </c>
      <c r="H408" t="s">
        <v>149</v>
      </c>
      <c r="I408" t="s">
        <v>17</v>
      </c>
      <c r="J408" t="s">
        <v>17</v>
      </c>
      <c r="K408" t="s">
        <v>17</v>
      </c>
      <c r="L408" t="s">
        <v>426</v>
      </c>
    </row>
    <row r="409" spans="1:12">
      <c r="A409" t="s">
        <v>730</v>
      </c>
      <c r="B409" t="s">
        <v>782</v>
      </c>
      <c r="C409" t="str">
        <f>IFERROR(IF(VLOOKUP($A409,'CDS-C'!$A:$L,3,FALSE)="","",(VLOOKUP($A409,'CDS-C'!$A:$L,3,FALSE))),"")</f>
        <v/>
      </c>
      <c r="D409" t="s">
        <v>500</v>
      </c>
      <c r="E409" t="s">
        <v>720</v>
      </c>
      <c r="F409" t="s">
        <v>721</v>
      </c>
      <c r="G409" t="s">
        <v>148</v>
      </c>
      <c r="H409" t="s">
        <v>149</v>
      </c>
      <c r="I409" t="s">
        <v>17</v>
      </c>
      <c r="J409" t="s">
        <v>17</v>
      </c>
      <c r="K409" t="s">
        <v>17</v>
      </c>
      <c r="L409" t="s">
        <v>426</v>
      </c>
    </row>
    <row r="410" spans="1:12">
      <c r="A410" t="s">
        <v>732</v>
      </c>
      <c r="B410" t="s">
        <v>783</v>
      </c>
      <c r="C410">
        <f>IFERROR(IF(VLOOKUP($A410,'CDS-C'!$A:$L,3,FALSE)="","",(VLOOKUP($A410,'CDS-C'!$A:$L,3,FALSE))),"")</f>
        <v>640</v>
      </c>
      <c r="D410" t="s">
        <v>500</v>
      </c>
      <c r="E410" t="s">
        <v>720</v>
      </c>
      <c r="F410" t="s">
        <v>721</v>
      </c>
      <c r="G410" t="s">
        <v>148</v>
      </c>
      <c r="H410" t="s">
        <v>149</v>
      </c>
      <c r="I410" t="s">
        <v>17</v>
      </c>
      <c r="J410" t="s">
        <v>17</v>
      </c>
      <c r="K410" t="s">
        <v>17</v>
      </c>
      <c r="L410" t="s">
        <v>426</v>
      </c>
    </row>
    <row r="411" spans="1:12">
      <c r="A411" t="s">
        <v>734</v>
      </c>
      <c r="B411" t="s">
        <v>784</v>
      </c>
      <c r="C411">
        <f>IFERROR(IF(VLOOKUP($A411,'CDS-C'!$A:$L,3,FALSE)="","",(VLOOKUP($A411,'CDS-C'!$A:$L,3,FALSE))),"")</f>
        <v>670</v>
      </c>
      <c r="D411" t="s">
        <v>500</v>
      </c>
      <c r="E411" t="s">
        <v>720</v>
      </c>
      <c r="F411" t="s">
        <v>721</v>
      </c>
      <c r="G411" t="s">
        <v>148</v>
      </c>
      <c r="H411" t="s">
        <v>149</v>
      </c>
      <c r="I411" t="s">
        <v>17</v>
      </c>
      <c r="J411" t="s">
        <v>17</v>
      </c>
      <c r="K411" t="s">
        <v>17</v>
      </c>
      <c r="L411" t="s">
        <v>426</v>
      </c>
    </row>
    <row r="412" spans="1:12">
      <c r="A412" t="s">
        <v>736</v>
      </c>
      <c r="B412" t="s">
        <v>785</v>
      </c>
      <c r="C412">
        <f>IFERROR(IF(VLOOKUP($A412,'CDS-C'!$A:$L,3,FALSE)="","",(VLOOKUP($A412,'CDS-C'!$A:$L,3,FALSE))),"")</f>
        <v>710</v>
      </c>
      <c r="D412" t="s">
        <v>500</v>
      </c>
      <c r="E412" t="s">
        <v>720</v>
      </c>
      <c r="F412" t="s">
        <v>721</v>
      </c>
      <c r="G412" t="s">
        <v>148</v>
      </c>
      <c r="H412" t="s">
        <v>149</v>
      </c>
      <c r="I412" t="s">
        <v>17</v>
      </c>
      <c r="J412" t="s">
        <v>17</v>
      </c>
      <c r="K412" t="s">
        <v>17</v>
      </c>
      <c r="L412" t="s">
        <v>426</v>
      </c>
    </row>
    <row r="413" spans="1:12">
      <c r="A413" t="s">
        <v>738</v>
      </c>
      <c r="B413" t="s">
        <v>786</v>
      </c>
      <c r="C413">
        <f>IFERROR(IF(VLOOKUP($A413,'CDS-C'!$A:$L,3,FALSE)="","",(VLOOKUP($A413,'CDS-C'!$A:$L,3,FALSE))),"")</f>
        <v>640</v>
      </c>
      <c r="D413" t="s">
        <v>500</v>
      </c>
      <c r="E413" t="s">
        <v>720</v>
      </c>
      <c r="F413" t="s">
        <v>721</v>
      </c>
      <c r="G413" t="s">
        <v>148</v>
      </c>
      <c r="H413" t="s">
        <v>149</v>
      </c>
      <c r="I413" t="s">
        <v>17</v>
      </c>
      <c r="J413" t="s">
        <v>17</v>
      </c>
      <c r="K413" t="s">
        <v>17</v>
      </c>
      <c r="L413" t="s">
        <v>426</v>
      </c>
    </row>
    <row r="414" spans="1:12">
      <c r="A414" t="s">
        <v>740</v>
      </c>
      <c r="B414" t="s">
        <v>787</v>
      </c>
      <c r="C414">
        <f>IFERROR(IF(VLOOKUP($A414,'CDS-C'!$A:$L,3,FALSE)="","",(VLOOKUP($A414,'CDS-C'!$A:$L,3,FALSE))),"")</f>
        <v>690</v>
      </c>
      <c r="D414" t="s">
        <v>500</v>
      </c>
      <c r="E414" t="s">
        <v>720</v>
      </c>
      <c r="F414" t="s">
        <v>721</v>
      </c>
      <c r="G414" t="s">
        <v>148</v>
      </c>
      <c r="H414" t="s">
        <v>149</v>
      </c>
      <c r="I414" t="s">
        <v>17</v>
      </c>
      <c r="J414" t="s">
        <v>17</v>
      </c>
      <c r="K414" t="s">
        <v>17</v>
      </c>
      <c r="L414" t="s">
        <v>426</v>
      </c>
    </row>
    <row r="415" spans="1:12">
      <c r="A415" t="s">
        <v>742</v>
      </c>
      <c r="B415" t="s">
        <v>788</v>
      </c>
      <c r="C415">
        <f>IFERROR(IF(VLOOKUP($A415,'CDS-C'!$A:$L,3,FALSE)="","",(VLOOKUP($A415,'CDS-C'!$A:$L,3,FALSE))),"")</f>
        <v>740</v>
      </c>
      <c r="D415" t="s">
        <v>500</v>
      </c>
      <c r="E415" t="s">
        <v>720</v>
      </c>
      <c r="F415" t="s">
        <v>721</v>
      </c>
      <c r="G415" t="s">
        <v>148</v>
      </c>
      <c r="H415" t="s">
        <v>149</v>
      </c>
      <c r="I415" t="s">
        <v>17</v>
      </c>
      <c r="J415" t="s">
        <v>17</v>
      </c>
      <c r="K415" t="s">
        <v>17</v>
      </c>
      <c r="L415" t="s">
        <v>426</v>
      </c>
    </row>
    <row r="416" spans="1:12">
      <c r="A416" t="s">
        <v>744</v>
      </c>
      <c r="B416" t="s">
        <v>789</v>
      </c>
      <c r="C416">
        <f>IFERROR(IF(VLOOKUP($A416,'CDS-C'!$A:$L,3,FALSE)="","",(VLOOKUP($A416,'CDS-C'!$A:$L,3,FALSE))),"")</f>
        <v>28</v>
      </c>
      <c r="D416" t="s">
        <v>500</v>
      </c>
      <c r="E416" t="s">
        <v>720</v>
      </c>
      <c r="F416" t="s">
        <v>721</v>
      </c>
      <c r="G416" t="s">
        <v>148</v>
      </c>
      <c r="H416" t="s">
        <v>149</v>
      </c>
      <c r="I416" t="s">
        <v>17</v>
      </c>
      <c r="J416" t="s">
        <v>17</v>
      </c>
      <c r="K416" t="s">
        <v>17</v>
      </c>
      <c r="L416" t="s">
        <v>426</v>
      </c>
    </row>
    <row r="417" spans="1:12">
      <c r="A417" t="s">
        <v>746</v>
      </c>
      <c r="B417" t="s">
        <v>790</v>
      </c>
      <c r="C417">
        <f>IFERROR(IF(VLOOKUP($A417,'CDS-C'!$A:$L,3,FALSE)="","",(VLOOKUP($A417,'CDS-C'!$A:$L,3,FALSE))),"")</f>
        <v>30</v>
      </c>
      <c r="D417" t="s">
        <v>500</v>
      </c>
      <c r="E417" t="s">
        <v>720</v>
      </c>
      <c r="F417" t="s">
        <v>721</v>
      </c>
      <c r="G417" t="s">
        <v>148</v>
      </c>
      <c r="H417" t="s">
        <v>149</v>
      </c>
      <c r="I417" t="s">
        <v>17</v>
      </c>
      <c r="J417" t="s">
        <v>17</v>
      </c>
      <c r="K417" t="s">
        <v>17</v>
      </c>
      <c r="L417" t="s">
        <v>426</v>
      </c>
    </row>
    <row r="418" spans="1:12">
      <c r="A418" t="s">
        <v>748</v>
      </c>
      <c r="B418" t="s">
        <v>791</v>
      </c>
      <c r="C418">
        <f>IFERROR(IF(VLOOKUP($A418,'CDS-C'!$A:$L,3,FALSE)="","",(VLOOKUP($A418,'CDS-C'!$A:$L,3,FALSE))),"")</f>
        <v>32</v>
      </c>
      <c r="D418" t="s">
        <v>500</v>
      </c>
      <c r="E418" t="s">
        <v>720</v>
      </c>
      <c r="F418" t="s">
        <v>721</v>
      </c>
      <c r="G418" t="s">
        <v>148</v>
      </c>
      <c r="H418" t="s">
        <v>149</v>
      </c>
      <c r="I418" t="s">
        <v>17</v>
      </c>
      <c r="J418" t="s">
        <v>17</v>
      </c>
      <c r="K418" t="s">
        <v>17</v>
      </c>
      <c r="L418" t="s">
        <v>426</v>
      </c>
    </row>
    <row r="419" spans="1:12">
      <c r="A419" t="s">
        <v>750</v>
      </c>
      <c r="B419" t="s">
        <v>792</v>
      </c>
      <c r="C419">
        <f>IFERROR(IF(VLOOKUP($A419,'CDS-C'!$A:$L,3,FALSE)="","",(VLOOKUP($A419,'CDS-C'!$A:$L,3,FALSE))),"")</f>
        <v>26</v>
      </c>
      <c r="D419" t="s">
        <v>500</v>
      </c>
      <c r="E419" t="s">
        <v>720</v>
      </c>
      <c r="F419" t="s">
        <v>721</v>
      </c>
      <c r="G419" t="s">
        <v>148</v>
      </c>
      <c r="H419" t="s">
        <v>149</v>
      </c>
      <c r="I419" t="s">
        <v>17</v>
      </c>
      <c r="J419" t="s">
        <v>17</v>
      </c>
      <c r="K419" t="s">
        <v>17</v>
      </c>
      <c r="L419" t="s">
        <v>426</v>
      </c>
    </row>
    <row r="420" spans="1:12">
      <c r="A420" t="s">
        <v>752</v>
      </c>
      <c r="B420" t="s">
        <v>793</v>
      </c>
      <c r="C420">
        <f>IFERROR(IF(VLOOKUP($A420,'CDS-C'!$A:$L,3,FALSE)="","",(VLOOKUP($A420,'CDS-C'!$A:$L,3,FALSE))),"")</f>
        <v>29</v>
      </c>
      <c r="D420" t="s">
        <v>500</v>
      </c>
      <c r="E420" t="s">
        <v>720</v>
      </c>
      <c r="F420" t="s">
        <v>721</v>
      </c>
      <c r="G420" t="s">
        <v>148</v>
      </c>
      <c r="H420" t="s">
        <v>149</v>
      </c>
      <c r="I420" t="s">
        <v>17</v>
      </c>
      <c r="J420" t="s">
        <v>17</v>
      </c>
      <c r="K420" t="s">
        <v>17</v>
      </c>
      <c r="L420" t="s">
        <v>426</v>
      </c>
    </row>
    <row r="421" spans="1:12">
      <c r="A421" t="s">
        <v>754</v>
      </c>
      <c r="B421" t="s">
        <v>794</v>
      </c>
      <c r="C421">
        <f>IFERROR(IF(VLOOKUP($A421,'CDS-C'!$A:$L,3,FALSE)="","",(VLOOKUP($A421,'CDS-C'!$A:$L,3,FALSE))),"")</f>
        <v>32</v>
      </c>
      <c r="D421" t="s">
        <v>500</v>
      </c>
      <c r="E421" t="s">
        <v>720</v>
      </c>
      <c r="F421" t="s">
        <v>721</v>
      </c>
      <c r="G421" t="s">
        <v>148</v>
      </c>
      <c r="H421" t="s">
        <v>149</v>
      </c>
      <c r="I421" t="s">
        <v>17</v>
      </c>
      <c r="J421" t="s">
        <v>17</v>
      </c>
      <c r="K421" t="s">
        <v>17</v>
      </c>
      <c r="L421" t="s">
        <v>426</v>
      </c>
    </row>
    <row r="422" spans="1:12">
      <c r="A422" t="s">
        <v>756</v>
      </c>
      <c r="B422" t="s">
        <v>795</v>
      </c>
      <c r="C422">
        <f>IFERROR(IF(VLOOKUP($A422,'CDS-C'!$A:$L,3,FALSE)="","",(VLOOKUP($A422,'CDS-C'!$A:$L,3,FALSE))),"")</f>
        <v>26</v>
      </c>
      <c r="D422" t="s">
        <v>500</v>
      </c>
      <c r="E422" t="s">
        <v>720</v>
      </c>
      <c r="F422" t="s">
        <v>721</v>
      </c>
      <c r="G422" t="s">
        <v>148</v>
      </c>
      <c r="H422" t="s">
        <v>149</v>
      </c>
      <c r="I422" t="s">
        <v>17</v>
      </c>
      <c r="J422" t="s">
        <v>17</v>
      </c>
      <c r="K422" t="s">
        <v>17</v>
      </c>
      <c r="L422" t="s">
        <v>426</v>
      </c>
    </row>
    <row r="423" spans="1:12">
      <c r="A423" t="s">
        <v>758</v>
      </c>
      <c r="B423" t="s">
        <v>796</v>
      </c>
      <c r="C423">
        <f>IFERROR(IF(VLOOKUP($A423,'CDS-C'!$A:$L,3,FALSE)="","",(VLOOKUP($A423,'CDS-C'!$A:$L,3,FALSE))),"")</f>
        <v>30</v>
      </c>
      <c r="D423" t="s">
        <v>500</v>
      </c>
      <c r="E423" t="s">
        <v>720</v>
      </c>
      <c r="F423" t="s">
        <v>721</v>
      </c>
      <c r="G423" t="s">
        <v>148</v>
      </c>
      <c r="H423" t="s">
        <v>149</v>
      </c>
      <c r="I423" t="s">
        <v>17</v>
      </c>
      <c r="J423" t="s">
        <v>17</v>
      </c>
      <c r="K423" t="s">
        <v>17</v>
      </c>
      <c r="L423" t="s">
        <v>426</v>
      </c>
    </row>
    <row r="424" spans="1:12">
      <c r="A424" t="s">
        <v>760</v>
      </c>
      <c r="B424" t="s">
        <v>797</v>
      </c>
      <c r="C424">
        <f>IFERROR(IF(VLOOKUP($A424,'CDS-C'!$A:$L,3,FALSE)="","",(VLOOKUP($A424,'CDS-C'!$A:$L,3,FALSE))),"")</f>
        <v>34</v>
      </c>
      <c r="D424" t="s">
        <v>500</v>
      </c>
      <c r="E424" t="s">
        <v>720</v>
      </c>
      <c r="F424" t="s">
        <v>721</v>
      </c>
      <c r="G424" t="s">
        <v>148</v>
      </c>
      <c r="H424" t="s">
        <v>149</v>
      </c>
      <c r="I424" t="s">
        <v>17</v>
      </c>
      <c r="J424" t="s">
        <v>17</v>
      </c>
      <c r="K424" t="s">
        <v>17</v>
      </c>
      <c r="L424" t="s">
        <v>426</v>
      </c>
    </row>
    <row r="425" spans="1:12">
      <c r="A425" t="s">
        <v>762</v>
      </c>
      <c r="B425" t="s">
        <v>798</v>
      </c>
      <c r="C425" t="str">
        <f>IFERROR(IF(VLOOKUP($A425,'CDS-C'!$A:$L,3,FALSE)="","",(VLOOKUP($A425,'CDS-C'!$A:$L,3,FALSE))),"")</f>
        <v/>
      </c>
      <c r="D425" t="s">
        <v>500</v>
      </c>
      <c r="E425" t="s">
        <v>720</v>
      </c>
      <c r="F425" t="s">
        <v>721</v>
      </c>
      <c r="G425" t="s">
        <v>148</v>
      </c>
      <c r="H425" t="s">
        <v>149</v>
      </c>
      <c r="I425" t="s">
        <v>17</v>
      </c>
      <c r="J425" t="s">
        <v>17</v>
      </c>
      <c r="K425" t="s">
        <v>17</v>
      </c>
      <c r="L425" t="s">
        <v>426</v>
      </c>
    </row>
    <row r="426" spans="1:12">
      <c r="A426" t="s">
        <v>764</v>
      </c>
      <c r="B426" t="s">
        <v>799</v>
      </c>
      <c r="C426" t="str">
        <f>IFERROR(IF(VLOOKUP($A426,'CDS-C'!$A:$L,3,FALSE)="","",(VLOOKUP($A426,'CDS-C'!$A:$L,3,FALSE))),"")</f>
        <v/>
      </c>
      <c r="D426" t="s">
        <v>500</v>
      </c>
      <c r="E426" t="s">
        <v>720</v>
      </c>
      <c r="F426" t="s">
        <v>721</v>
      </c>
      <c r="G426" t="s">
        <v>148</v>
      </c>
      <c r="H426" t="s">
        <v>149</v>
      </c>
      <c r="I426" t="s">
        <v>17</v>
      </c>
      <c r="J426" t="s">
        <v>17</v>
      </c>
      <c r="K426" t="s">
        <v>17</v>
      </c>
      <c r="L426" t="s">
        <v>426</v>
      </c>
    </row>
    <row r="427" spans="1:12">
      <c r="A427" t="s">
        <v>766</v>
      </c>
      <c r="B427" t="s">
        <v>800</v>
      </c>
      <c r="C427" t="str">
        <f>IFERROR(IF(VLOOKUP($A427,'CDS-C'!$A:$L,3,FALSE)="","",(VLOOKUP($A427,'CDS-C'!$A:$L,3,FALSE))),"")</f>
        <v/>
      </c>
      <c r="D427" t="s">
        <v>500</v>
      </c>
      <c r="E427" t="s">
        <v>720</v>
      </c>
      <c r="F427" t="s">
        <v>721</v>
      </c>
      <c r="G427" t="s">
        <v>148</v>
      </c>
      <c r="H427" t="s">
        <v>149</v>
      </c>
      <c r="I427" t="s">
        <v>17</v>
      </c>
      <c r="J427" t="s">
        <v>17</v>
      </c>
      <c r="K427" t="s">
        <v>17</v>
      </c>
      <c r="L427" t="s">
        <v>426</v>
      </c>
    </row>
    <row r="428" spans="1:12">
      <c r="A428" t="s">
        <v>768</v>
      </c>
      <c r="B428" t="s">
        <v>801</v>
      </c>
      <c r="C428" t="str">
        <f>IFERROR(IF(VLOOKUP($A428,'CDS-C'!$A:$L,3,FALSE)="","",(VLOOKUP($A428,'CDS-C'!$A:$L,3,FALSE))),"")</f>
        <v/>
      </c>
      <c r="D428" t="s">
        <v>500</v>
      </c>
      <c r="E428" t="s">
        <v>720</v>
      </c>
      <c r="F428" t="s">
        <v>721</v>
      </c>
      <c r="G428" t="s">
        <v>148</v>
      </c>
      <c r="H428" t="s">
        <v>149</v>
      </c>
      <c r="I428" t="s">
        <v>17</v>
      </c>
      <c r="J428" t="s">
        <v>17</v>
      </c>
      <c r="K428" t="s">
        <v>17</v>
      </c>
      <c r="L428" t="s">
        <v>426</v>
      </c>
    </row>
    <row r="429" spans="1:12">
      <c r="A429" t="s">
        <v>770</v>
      </c>
      <c r="B429" t="s">
        <v>802</v>
      </c>
      <c r="C429" t="str">
        <f>IFERROR(IF(VLOOKUP($A429,'CDS-C'!$A:$L,3,FALSE)="","",(VLOOKUP($A429,'CDS-C'!$A:$L,3,FALSE))),"")</f>
        <v/>
      </c>
      <c r="D429" t="s">
        <v>500</v>
      </c>
      <c r="E429" t="s">
        <v>720</v>
      </c>
      <c r="F429" t="s">
        <v>721</v>
      </c>
      <c r="G429" t="s">
        <v>148</v>
      </c>
      <c r="H429" t="s">
        <v>149</v>
      </c>
      <c r="I429" t="s">
        <v>17</v>
      </c>
      <c r="J429" t="s">
        <v>17</v>
      </c>
      <c r="K429" t="s">
        <v>17</v>
      </c>
      <c r="L429" t="s">
        <v>426</v>
      </c>
    </row>
    <row r="430" spans="1:12">
      <c r="A430" t="s">
        <v>772</v>
      </c>
      <c r="B430" t="s">
        <v>803</v>
      </c>
      <c r="C430" t="str">
        <f>IFERROR(IF(VLOOKUP($A430,'CDS-C'!$A:$L,3,FALSE)="","",(VLOOKUP($A430,'CDS-C'!$A:$L,3,FALSE))),"")</f>
        <v/>
      </c>
      <c r="D430" t="s">
        <v>500</v>
      </c>
      <c r="E430" t="s">
        <v>720</v>
      </c>
      <c r="F430" t="s">
        <v>721</v>
      </c>
      <c r="G430" t="s">
        <v>148</v>
      </c>
      <c r="H430" t="s">
        <v>149</v>
      </c>
      <c r="I430" t="s">
        <v>17</v>
      </c>
      <c r="J430" t="s">
        <v>17</v>
      </c>
      <c r="K430" t="s">
        <v>17</v>
      </c>
      <c r="L430" t="s">
        <v>426</v>
      </c>
    </row>
    <row r="431" spans="1:12">
      <c r="A431" t="s">
        <v>774</v>
      </c>
      <c r="B431" t="s">
        <v>804</v>
      </c>
      <c r="C431" t="str">
        <f>IFERROR(IF(VLOOKUP($A431,'CDS-C'!$A:$L,3,FALSE)="","",(VLOOKUP($A431,'CDS-C'!$A:$L,3,FALSE))),"")</f>
        <v/>
      </c>
      <c r="D431" t="s">
        <v>500</v>
      </c>
      <c r="E431" t="s">
        <v>720</v>
      </c>
      <c r="F431" t="s">
        <v>721</v>
      </c>
      <c r="G431" t="s">
        <v>148</v>
      </c>
      <c r="H431" t="s">
        <v>149</v>
      </c>
      <c r="I431" t="s">
        <v>17</v>
      </c>
      <c r="J431" t="s">
        <v>17</v>
      </c>
      <c r="K431" t="s">
        <v>17</v>
      </c>
      <c r="L431" t="s">
        <v>426</v>
      </c>
    </row>
    <row r="432" spans="1:12">
      <c r="A432" t="s">
        <v>776</v>
      </c>
      <c r="B432" t="s">
        <v>805</v>
      </c>
      <c r="C432" t="str">
        <f>IFERROR(IF(VLOOKUP($A432,'CDS-C'!$A:$L,3,FALSE)="","",(VLOOKUP($A432,'CDS-C'!$A:$L,3,FALSE))),"")</f>
        <v/>
      </c>
      <c r="D432" t="s">
        <v>500</v>
      </c>
      <c r="E432" t="s">
        <v>720</v>
      </c>
      <c r="F432" t="s">
        <v>721</v>
      </c>
      <c r="G432" t="s">
        <v>148</v>
      </c>
      <c r="H432" t="s">
        <v>149</v>
      </c>
      <c r="I432" t="s">
        <v>17</v>
      </c>
      <c r="J432" t="s">
        <v>17</v>
      </c>
      <c r="K432" t="s">
        <v>17</v>
      </c>
      <c r="L432" t="s">
        <v>426</v>
      </c>
    </row>
    <row r="433" spans="1:12">
      <c r="A433" t="s">
        <v>778</v>
      </c>
      <c r="B433" t="s">
        <v>806</v>
      </c>
      <c r="C433" t="str">
        <f>IFERROR(IF(VLOOKUP($A433,'CDS-C'!$A:$L,3,FALSE)="","",(VLOOKUP($A433,'CDS-C'!$A:$L,3,FALSE))),"")</f>
        <v/>
      </c>
      <c r="D433" t="s">
        <v>500</v>
      </c>
      <c r="E433" t="s">
        <v>720</v>
      </c>
      <c r="F433" t="s">
        <v>721</v>
      </c>
      <c r="G433" t="s">
        <v>148</v>
      </c>
      <c r="H433" t="s">
        <v>149</v>
      </c>
      <c r="I433" t="s">
        <v>17</v>
      </c>
      <c r="J433" t="s">
        <v>17</v>
      </c>
      <c r="K433" t="s">
        <v>17</v>
      </c>
      <c r="L433" t="s">
        <v>426</v>
      </c>
    </row>
    <row r="434" spans="1:12">
      <c r="A434" t="s">
        <v>807</v>
      </c>
      <c r="B434" t="s">
        <v>808</v>
      </c>
      <c r="C434">
        <f>IFERROR(IF(VLOOKUP($A434,'CDS-C'!$A:$L,3,FALSE)="","",(VLOOKUP($A434,'CDS-C'!$A:$L,3,FALSE))),"")</f>
        <v>100.000001</v>
      </c>
      <c r="D434" t="s">
        <v>500</v>
      </c>
      <c r="E434" t="s">
        <v>720</v>
      </c>
      <c r="F434" t="s">
        <v>721</v>
      </c>
      <c r="G434" t="s">
        <v>148</v>
      </c>
      <c r="H434" t="s">
        <v>149</v>
      </c>
      <c r="I434" t="s">
        <v>17</v>
      </c>
      <c r="J434" t="s">
        <v>17</v>
      </c>
      <c r="K434" t="s">
        <v>17</v>
      </c>
      <c r="L434" t="s">
        <v>426</v>
      </c>
    </row>
    <row r="435" spans="1:12">
      <c r="A435" t="s">
        <v>809</v>
      </c>
      <c r="B435" t="s">
        <v>810</v>
      </c>
      <c r="C435">
        <f>IFERROR(IF(VLOOKUP($A435,'CDS-C'!$A:$L,3,FALSE)="","",(VLOOKUP($A435,'CDS-C'!$A:$L,3,FALSE))),"")</f>
        <v>42.664670999999998</v>
      </c>
      <c r="D435" t="s">
        <v>500</v>
      </c>
      <c r="E435" t="s">
        <v>720</v>
      </c>
      <c r="F435" t="s">
        <v>721</v>
      </c>
      <c r="G435" t="s">
        <v>148</v>
      </c>
      <c r="H435" t="s">
        <v>149</v>
      </c>
      <c r="I435" t="s">
        <v>17</v>
      </c>
      <c r="J435" t="s">
        <v>17</v>
      </c>
      <c r="K435" t="s">
        <v>17</v>
      </c>
      <c r="L435" t="s">
        <v>426</v>
      </c>
    </row>
    <row r="436" spans="1:12">
      <c r="A436" t="s">
        <v>811</v>
      </c>
      <c r="B436" t="s">
        <v>812</v>
      </c>
      <c r="C436">
        <f>IFERROR(IF(VLOOKUP($A436,'CDS-C'!$A:$L,3,FALSE)="","",(VLOOKUP($A436,'CDS-C'!$A:$L,3,FALSE))),"")</f>
        <v>47.604790000000001</v>
      </c>
      <c r="D436" t="s">
        <v>500</v>
      </c>
      <c r="E436" t="s">
        <v>720</v>
      </c>
      <c r="F436" t="s">
        <v>721</v>
      </c>
      <c r="G436" t="s">
        <v>148</v>
      </c>
      <c r="H436" t="s">
        <v>149</v>
      </c>
      <c r="I436" t="s">
        <v>17</v>
      </c>
      <c r="J436" t="s">
        <v>17</v>
      </c>
      <c r="K436" t="s">
        <v>17</v>
      </c>
      <c r="L436" t="s">
        <v>426</v>
      </c>
    </row>
    <row r="437" spans="1:12">
      <c r="A437" t="s">
        <v>813</v>
      </c>
      <c r="B437" t="s">
        <v>814</v>
      </c>
      <c r="C437">
        <f>IFERROR(IF(VLOOKUP($A437,'CDS-C'!$A:$L,3,FALSE)="","",(VLOOKUP($A437,'CDS-C'!$A:$L,3,FALSE))),"")</f>
        <v>7.934132</v>
      </c>
      <c r="D437" t="s">
        <v>500</v>
      </c>
      <c r="E437" t="s">
        <v>720</v>
      </c>
      <c r="F437" t="s">
        <v>721</v>
      </c>
      <c r="G437" t="s">
        <v>148</v>
      </c>
      <c r="H437" t="s">
        <v>149</v>
      </c>
      <c r="I437" t="s">
        <v>17</v>
      </c>
      <c r="J437" t="s">
        <v>17</v>
      </c>
      <c r="K437" t="s">
        <v>17</v>
      </c>
      <c r="L437" t="s">
        <v>426</v>
      </c>
    </row>
    <row r="438" spans="1:12">
      <c r="A438" t="s">
        <v>815</v>
      </c>
      <c r="B438" t="s">
        <v>816</v>
      </c>
      <c r="C438">
        <f>IFERROR(IF(VLOOKUP($A438,'CDS-C'!$A:$L,3,FALSE)="","",(VLOOKUP($A438,'CDS-C'!$A:$L,3,FALSE))),"")</f>
        <v>1.7964070000000001</v>
      </c>
      <c r="D438" t="s">
        <v>500</v>
      </c>
      <c r="E438" t="s">
        <v>720</v>
      </c>
      <c r="F438" t="s">
        <v>721</v>
      </c>
      <c r="G438" t="s">
        <v>148</v>
      </c>
      <c r="H438" t="s">
        <v>149</v>
      </c>
      <c r="I438" t="s">
        <v>17</v>
      </c>
      <c r="J438" t="s">
        <v>17</v>
      </c>
      <c r="K438" t="s">
        <v>17</v>
      </c>
      <c r="L438" t="s">
        <v>426</v>
      </c>
    </row>
    <row r="439" spans="1:12">
      <c r="A439" t="s">
        <v>817</v>
      </c>
      <c r="B439" t="s">
        <v>818</v>
      </c>
      <c r="C439" t="str">
        <f>IFERROR(IF(VLOOKUP($A439,'CDS-C'!$A:$L,3,FALSE)="","",(VLOOKUP($A439,'CDS-C'!$A:$L,3,FALSE))),"")</f>
        <v/>
      </c>
      <c r="D439" t="s">
        <v>500</v>
      </c>
      <c r="E439" t="s">
        <v>720</v>
      </c>
      <c r="F439" t="s">
        <v>721</v>
      </c>
      <c r="G439" t="s">
        <v>148</v>
      </c>
      <c r="H439" t="s">
        <v>149</v>
      </c>
      <c r="I439" t="s">
        <v>17</v>
      </c>
      <c r="J439" t="s">
        <v>17</v>
      </c>
      <c r="K439" t="s">
        <v>17</v>
      </c>
      <c r="L439" t="s">
        <v>426</v>
      </c>
    </row>
    <row r="440" spans="1:12">
      <c r="A440" t="s">
        <v>819</v>
      </c>
      <c r="B440" t="s">
        <v>820</v>
      </c>
      <c r="C440" t="str">
        <f>IFERROR(IF(VLOOKUP($A440,'CDS-C'!$A:$L,3,FALSE)="","",(VLOOKUP($A440,'CDS-C'!$A:$L,3,FALSE))),"")</f>
        <v/>
      </c>
      <c r="D440" t="s">
        <v>500</v>
      </c>
      <c r="E440" t="s">
        <v>720</v>
      </c>
      <c r="F440" t="s">
        <v>721</v>
      </c>
      <c r="G440" t="s">
        <v>148</v>
      </c>
      <c r="H440" t="s">
        <v>149</v>
      </c>
      <c r="I440" t="s">
        <v>17</v>
      </c>
      <c r="J440" t="s">
        <v>17</v>
      </c>
      <c r="K440" t="s">
        <v>17</v>
      </c>
      <c r="L440" t="s">
        <v>426</v>
      </c>
    </row>
    <row r="441" spans="1:12">
      <c r="A441" t="s">
        <v>821</v>
      </c>
      <c r="B441" t="s">
        <v>822</v>
      </c>
      <c r="C441">
        <f>IFERROR(IF(VLOOKUP($A441,'CDS-C'!$A:$L,3,FALSE)="","",(VLOOKUP($A441,'CDS-C'!$A:$L,3,FALSE))),"")</f>
        <v>100.00000000000001</v>
      </c>
      <c r="D441" t="s">
        <v>500</v>
      </c>
      <c r="E441" t="s">
        <v>720</v>
      </c>
      <c r="F441" t="s">
        <v>721</v>
      </c>
      <c r="G441" t="s">
        <v>148</v>
      </c>
      <c r="H441" t="s">
        <v>149</v>
      </c>
      <c r="I441" t="s">
        <v>17</v>
      </c>
      <c r="J441" t="s">
        <v>17</v>
      </c>
      <c r="K441" t="s">
        <v>17</v>
      </c>
      <c r="L441" t="s">
        <v>426</v>
      </c>
    </row>
    <row r="442" spans="1:12">
      <c r="A442" t="s">
        <v>823</v>
      </c>
      <c r="B442" t="s">
        <v>824</v>
      </c>
      <c r="C442">
        <f>IFERROR(IF(VLOOKUP($A442,'CDS-C'!$A:$L,3,FALSE)="","",(VLOOKUP($A442,'CDS-C'!$A:$L,3,FALSE))),"")</f>
        <v>53.443114000000001</v>
      </c>
      <c r="D442" t="s">
        <v>500</v>
      </c>
      <c r="E442" t="s">
        <v>720</v>
      </c>
      <c r="F442" t="s">
        <v>721</v>
      </c>
      <c r="G442" t="s">
        <v>148</v>
      </c>
      <c r="H442" t="s">
        <v>149</v>
      </c>
      <c r="I442" t="s">
        <v>17</v>
      </c>
      <c r="J442" t="s">
        <v>17</v>
      </c>
      <c r="K442" t="s">
        <v>17</v>
      </c>
      <c r="L442" t="s">
        <v>426</v>
      </c>
    </row>
    <row r="443" spans="1:12">
      <c r="A443" t="s">
        <v>825</v>
      </c>
      <c r="B443" t="s">
        <v>826</v>
      </c>
      <c r="C443">
        <f>IFERROR(IF(VLOOKUP($A443,'CDS-C'!$A:$L,3,FALSE)="","",(VLOOKUP($A443,'CDS-C'!$A:$L,3,FALSE))),"")</f>
        <v>34.281436999999997</v>
      </c>
      <c r="D443" t="s">
        <v>500</v>
      </c>
      <c r="E443" t="s">
        <v>720</v>
      </c>
      <c r="F443" t="s">
        <v>721</v>
      </c>
      <c r="G443" t="s">
        <v>148</v>
      </c>
      <c r="H443" t="s">
        <v>149</v>
      </c>
      <c r="I443" t="s">
        <v>17</v>
      </c>
      <c r="J443" t="s">
        <v>17</v>
      </c>
      <c r="K443" t="s">
        <v>17</v>
      </c>
      <c r="L443" t="s">
        <v>426</v>
      </c>
    </row>
    <row r="444" spans="1:12">
      <c r="A444" t="s">
        <v>827</v>
      </c>
      <c r="B444" t="s">
        <v>828</v>
      </c>
      <c r="C444">
        <f>IFERROR(IF(VLOOKUP($A444,'CDS-C'!$A:$L,3,FALSE)="","",(VLOOKUP($A444,'CDS-C'!$A:$L,3,FALSE))),"")</f>
        <v>11.227544999999999</v>
      </c>
      <c r="D444" t="s">
        <v>500</v>
      </c>
      <c r="E444" t="s">
        <v>720</v>
      </c>
      <c r="F444" t="s">
        <v>721</v>
      </c>
      <c r="G444" t="s">
        <v>148</v>
      </c>
      <c r="H444" t="s">
        <v>149</v>
      </c>
      <c r="I444" t="s">
        <v>17</v>
      </c>
      <c r="J444" t="s">
        <v>17</v>
      </c>
      <c r="K444" t="s">
        <v>17</v>
      </c>
      <c r="L444" t="s">
        <v>426</v>
      </c>
    </row>
    <row r="445" spans="1:12">
      <c r="A445" t="s">
        <v>829</v>
      </c>
      <c r="B445" t="s">
        <v>830</v>
      </c>
      <c r="C445">
        <f>IFERROR(IF(VLOOKUP($A445,'CDS-C'!$A:$L,3,FALSE)="","",(VLOOKUP($A445,'CDS-C'!$A:$L,3,FALSE))),"")</f>
        <v>1.0479039999999999</v>
      </c>
      <c r="D445" t="s">
        <v>500</v>
      </c>
      <c r="E445" t="s">
        <v>720</v>
      </c>
      <c r="F445" t="s">
        <v>721</v>
      </c>
      <c r="G445" t="s">
        <v>148</v>
      </c>
      <c r="H445" t="s">
        <v>149</v>
      </c>
      <c r="I445" t="s">
        <v>17</v>
      </c>
      <c r="J445" t="s">
        <v>17</v>
      </c>
      <c r="K445" t="s">
        <v>17</v>
      </c>
      <c r="L445" t="s">
        <v>426</v>
      </c>
    </row>
    <row r="446" spans="1:12">
      <c r="A446" t="s">
        <v>831</v>
      </c>
      <c r="B446" t="s">
        <v>832</v>
      </c>
      <c r="C446" t="str">
        <f>IFERROR(IF(VLOOKUP($A446,'CDS-C'!$A:$L,3,FALSE)="","",(VLOOKUP($A446,'CDS-C'!$A:$L,3,FALSE))),"")</f>
        <v/>
      </c>
      <c r="D446" t="s">
        <v>500</v>
      </c>
      <c r="E446" t="s">
        <v>720</v>
      </c>
      <c r="F446" t="s">
        <v>721</v>
      </c>
      <c r="G446" t="s">
        <v>148</v>
      </c>
      <c r="H446" t="s">
        <v>149</v>
      </c>
      <c r="I446" t="s">
        <v>17</v>
      </c>
      <c r="J446" t="s">
        <v>17</v>
      </c>
      <c r="K446" t="s">
        <v>17</v>
      </c>
      <c r="L446" t="s">
        <v>426</v>
      </c>
    </row>
    <row r="447" spans="1:12">
      <c r="A447" t="s">
        <v>833</v>
      </c>
      <c r="B447" t="s">
        <v>834</v>
      </c>
      <c r="C447" t="str">
        <f>IFERROR(IF(VLOOKUP($A447,'CDS-C'!$A:$L,3,FALSE)="","",(VLOOKUP($A447,'CDS-C'!$A:$L,3,FALSE))),"")</f>
        <v/>
      </c>
      <c r="D447" t="s">
        <v>500</v>
      </c>
      <c r="E447" t="s">
        <v>720</v>
      </c>
      <c r="F447" t="s">
        <v>721</v>
      </c>
      <c r="G447" t="s">
        <v>148</v>
      </c>
      <c r="H447" t="s">
        <v>149</v>
      </c>
      <c r="I447" t="s">
        <v>17</v>
      </c>
      <c r="J447" t="s">
        <v>17</v>
      </c>
      <c r="K447" t="s">
        <v>17</v>
      </c>
      <c r="L447" t="s">
        <v>426</v>
      </c>
    </row>
    <row r="448" spans="1:12">
      <c r="A448" t="s">
        <v>835</v>
      </c>
      <c r="B448" t="s">
        <v>836</v>
      </c>
      <c r="C448">
        <f>IFERROR(IF(VLOOKUP($A448,'CDS-C'!$A:$L,3,FALSE)="","",(VLOOKUP($A448,'CDS-C'!$A:$L,3,FALSE))),"")</f>
        <v>99.999999999999986</v>
      </c>
      <c r="D448" t="s">
        <v>500</v>
      </c>
      <c r="E448" t="s">
        <v>720</v>
      </c>
      <c r="F448" t="s">
        <v>721</v>
      </c>
      <c r="G448" t="s">
        <v>148</v>
      </c>
      <c r="H448" t="s">
        <v>149</v>
      </c>
      <c r="I448" t="s">
        <v>17</v>
      </c>
      <c r="J448" t="s">
        <v>17</v>
      </c>
      <c r="K448" t="s">
        <v>17</v>
      </c>
      <c r="L448" t="s">
        <v>426</v>
      </c>
    </row>
    <row r="449" spans="1:12">
      <c r="A449" t="s">
        <v>837</v>
      </c>
      <c r="B449" t="s">
        <v>838</v>
      </c>
      <c r="C449" t="str">
        <f>IFERROR(IF(VLOOKUP($A449,'CDS-C'!$A:$L,3,FALSE)="","",(VLOOKUP($A449,'CDS-C'!$A:$L,3,FALSE))),"")</f>
        <v/>
      </c>
      <c r="D449" t="s">
        <v>500</v>
      </c>
      <c r="E449" t="s">
        <v>720</v>
      </c>
      <c r="F449" t="s">
        <v>721</v>
      </c>
      <c r="G449" t="s">
        <v>148</v>
      </c>
      <c r="H449" t="s">
        <v>149</v>
      </c>
      <c r="I449" t="s">
        <v>17</v>
      </c>
      <c r="J449" t="s">
        <v>17</v>
      </c>
      <c r="K449" t="s">
        <v>17</v>
      </c>
      <c r="L449" t="s">
        <v>426</v>
      </c>
    </row>
    <row r="450" spans="1:12">
      <c r="A450" t="s">
        <v>839</v>
      </c>
      <c r="B450" t="s">
        <v>840</v>
      </c>
      <c r="C450" t="str">
        <f>IFERROR(IF(VLOOKUP($A450,'CDS-C'!$A:$L,3,FALSE)="","",(VLOOKUP($A450,'CDS-C'!$A:$L,3,FALSE))),"")</f>
        <v/>
      </c>
      <c r="D450" t="s">
        <v>500</v>
      </c>
      <c r="E450" t="s">
        <v>720</v>
      </c>
      <c r="F450" t="s">
        <v>721</v>
      </c>
      <c r="G450" t="s">
        <v>148</v>
      </c>
      <c r="H450" t="s">
        <v>149</v>
      </c>
      <c r="I450" t="s">
        <v>17</v>
      </c>
      <c r="J450" t="s">
        <v>17</v>
      </c>
      <c r="K450" t="s">
        <v>17</v>
      </c>
      <c r="L450" t="s">
        <v>426</v>
      </c>
    </row>
    <row r="451" spans="1:12">
      <c r="A451" t="s">
        <v>841</v>
      </c>
      <c r="B451" t="s">
        <v>842</v>
      </c>
      <c r="C451" t="str">
        <f>IFERROR(IF(VLOOKUP($A451,'CDS-C'!$A:$L,3,FALSE)="","",(VLOOKUP($A451,'CDS-C'!$A:$L,3,FALSE))),"")</f>
        <v/>
      </c>
      <c r="D451" t="s">
        <v>500</v>
      </c>
      <c r="E451" t="s">
        <v>720</v>
      </c>
      <c r="F451" t="s">
        <v>721</v>
      </c>
      <c r="G451" t="s">
        <v>148</v>
      </c>
      <c r="H451" t="s">
        <v>149</v>
      </c>
      <c r="I451" t="s">
        <v>17</v>
      </c>
      <c r="J451" t="s">
        <v>17</v>
      </c>
      <c r="K451" t="s">
        <v>17</v>
      </c>
      <c r="L451" t="s">
        <v>426</v>
      </c>
    </row>
    <row r="452" spans="1:12">
      <c r="A452" t="s">
        <v>843</v>
      </c>
      <c r="B452" t="s">
        <v>844</v>
      </c>
      <c r="C452" t="str">
        <f>IFERROR(IF(VLOOKUP($A452,'CDS-C'!$A:$L,3,FALSE)="","",(VLOOKUP($A452,'CDS-C'!$A:$L,3,FALSE))),"")</f>
        <v/>
      </c>
      <c r="D452" t="s">
        <v>500</v>
      </c>
      <c r="E452" t="s">
        <v>720</v>
      </c>
      <c r="F452" t="s">
        <v>721</v>
      </c>
      <c r="G452" t="s">
        <v>148</v>
      </c>
      <c r="H452" t="s">
        <v>149</v>
      </c>
      <c r="I452" t="s">
        <v>17</v>
      </c>
      <c r="J452" t="s">
        <v>17</v>
      </c>
      <c r="K452" t="s">
        <v>17</v>
      </c>
      <c r="L452" t="s">
        <v>426</v>
      </c>
    </row>
    <row r="453" spans="1:12">
      <c r="A453" t="s">
        <v>845</v>
      </c>
      <c r="B453" t="s">
        <v>846</v>
      </c>
      <c r="C453" t="str">
        <f>IFERROR(IF(VLOOKUP($A453,'CDS-C'!$A:$L,3,FALSE)="","",(VLOOKUP($A453,'CDS-C'!$A:$L,3,FALSE))),"")</f>
        <v/>
      </c>
      <c r="D453" t="s">
        <v>500</v>
      </c>
      <c r="E453" t="s">
        <v>720</v>
      </c>
      <c r="F453" t="s">
        <v>721</v>
      </c>
      <c r="G453" t="s">
        <v>148</v>
      </c>
      <c r="H453" t="s">
        <v>149</v>
      </c>
      <c r="I453" t="s">
        <v>17</v>
      </c>
      <c r="J453" t="s">
        <v>17</v>
      </c>
      <c r="K453" t="s">
        <v>17</v>
      </c>
      <c r="L453" t="s">
        <v>426</v>
      </c>
    </row>
    <row r="454" spans="1:12">
      <c r="A454" t="s">
        <v>847</v>
      </c>
      <c r="B454" t="s">
        <v>848</v>
      </c>
      <c r="C454" t="str">
        <f>IFERROR(IF(VLOOKUP($A454,'CDS-C'!$A:$L,3,FALSE)="","",(VLOOKUP($A454,'CDS-C'!$A:$L,3,FALSE))),"")</f>
        <v/>
      </c>
      <c r="D454" t="s">
        <v>500</v>
      </c>
      <c r="E454" t="s">
        <v>720</v>
      </c>
      <c r="F454" t="s">
        <v>721</v>
      </c>
      <c r="G454" t="s">
        <v>148</v>
      </c>
      <c r="H454" t="s">
        <v>149</v>
      </c>
      <c r="I454" t="s">
        <v>17</v>
      </c>
      <c r="J454" t="s">
        <v>17</v>
      </c>
      <c r="K454" t="s">
        <v>17</v>
      </c>
      <c r="L454" t="s">
        <v>426</v>
      </c>
    </row>
    <row r="455" spans="1:12">
      <c r="A455" t="s">
        <v>849</v>
      </c>
      <c r="B455" t="s">
        <v>850</v>
      </c>
      <c r="C455">
        <f>IFERROR(IF(VLOOKUP($A455,'CDS-C'!$A:$L,3,FALSE)="","",(VLOOKUP($A455,'CDS-C'!$A:$L,3,FALSE))),"")</f>
        <v>0</v>
      </c>
      <c r="D455" t="s">
        <v>500</v>
      </c>
      <c r="E455" t="s">
        <v>720</v>
      </c>
      <c r="F455" t="s">
        <v>721</v>
      </c>
      <c r="G455" t="s">
        <v>148</v>
      </c>
      <c r="H455" t="s">
        <v>149</v>
      </c>
      <c r="I455" t="s">
        <v>17</v>
      </c>
      <c r="J455" t="s">
        <v>17</v>
      </c>
      <c r="K455" t="s">
        <v>17</v>
      </c>
      <c r="L455" t="s">
        <v>426</v>
      </c>
    </row>
    <row r="456" spans="1:12">
      <c r="A456" t="s">
        <v>851</v>
      </c>
      <c r="B456" t="s">
        <v>852</v>
      </c>
      <c r="C456" t="str">
        <f>IFERROR(IF(VLOOKUP($A456,'CDS-C'!$A:$L,3,FALSE)="","",(VLOOKUP($A456,'CDS-C'!$A:$L,3,FALSE))),"")</f>
        <v/>
      </c>
      <c r="D456" t="s">
        <v>500</v>
      </c>
      <c r="E456" t="s">
        <v>720</v>
      </c>
      <c r="F456" t="s">
        <v>721</v>
      </c>
      <c r="G456" t="s">
        <v>148</v>
      </c>
      <c r="H456" t="s">
        <v>149</v>
      </c>
      <c r="I456" t="s">
        <v>17</v>
      </c>
      <c r="J456" t="s">
        <v>17</v>
      </c>
      <c r="K456" t="s">
        <v>17</v>
      </c>
      <c r="L456" t="s">
        <v>426</v>
      </c>
    </row>
    <row r="457" spans="1:12">
      <c r="A457" t="s">
        <v>853</v>
      </c>
      <c r="B457" t="s">
        <v>854</v>
      </c>
      <c r="C457" t="str">
        <f>IFERROR(IF(VLOOKUP($A457,'CDS-C'!$A:$L,3,FALSE)="","",(VLOOKUP($A457,'CDS-C'!$A:$L,3,FALSE))),"")</f>
        <v/>
      </c>
      <c r="D457" t="s">
        <v>500</v>
      </c>
      <c r="E457" t="s">
        <v>720</v>
      </c>
      <c r="F457" t="s">
        <v>721</v>
      </c>
      <c r="G457" t="s">
        <v>148</v>
      </c>
      <c r="H457" t="s">
        <v>149</v>
      </c>
      <c r="I457" t="s">
        <v>17</v>
      </c>
      <c r="J457" t="s">
        <v>17</v>
      </c>
      <c r="K457" t="s">
        <v>17</v>
      </c>
      <c r="L457" t="s">
        <v>426</v>
      </c>
    </row>
    <row r="458" spans="1:12">
      <c r="A458" t="s">
        <v>855</v>
      </c>
      <c r="B458" t="s">
        <v>856</v>
      </c>
      <c r="C458" t="str">
        <f>IFERROR(IF(VLOOKUP($A458,'CDS-C'!$A:$L,3,FALSE)="","",(VLOOKUP($A458,'CDS-C'!$A:$L,3,FALSE))),"")</f>
        <v/>
      </c>
      <c r="D458" t="s">
        <v>500</v>
      </c>
      <c r="E458" t="s">
        <v>720</v>
      </c>
      <c r="F458" t="s">
        <v>721</v>
      </c>
      <c r="G458" t="s">
        <v>148</v>
      </c>
      <c r="H458" t="s">
        <v>149</v>
      </c>
      <c r="I458" t="s">
        <v>17</v>
      </c>
      <c r="J458" t="s">
        <v>17</v>
      </c>
      <c r="K458" t="s">
        <v>17</v>
      </c>
      <c r="L458" t="s">
        <v>426</v>
      </c>
    </row>
    <row r="459" spans="1:12">
      <c r="A459" t="s">
        <v>857</v>
      </c>
      <c r="B459" t="s">
        <v>858</v>
      </c>
      <c r="C459" t="str">
        <f>IFERROR(IF(VLOOKUP($A459,'CDS-C'!$A:$L,3,FALSE)="","",(VLOOKUP($A459,'CDS-C'!$A:$L,3,FALSE))),"")</f>
        <v/>
      </c>
      <c r="D459" t="s">
        <v>500</v>
      </c>
      <c r="E459" t="s">
        <v>720</v>
      </c>
      <c r="F459" t="s">
        <v>721</v>
      </c>
      <c r="G459" t="s">
        <v>148</v>
      </c>
      <c r="H459" t="s">
        <v>149</v>
      </c>
      <c r="I459" t="s">
        <v>17</v>
      </c>
      <c r="J459" t="s">
        <v>17</v>
      </c>
      <c r="K459" t="s">
        <v>17</v>
      </c>
      <c r="L459" t="s">
        <v>426</v>
      </c>
    </row>
    <row r="460" spans="1:12">
      <c r="A460" t="s">
        <v>859</v>
      </c>
      <c r="B460" t="s">
        <v>860</v>
      </c>
      <c r="C460" t="str">
        <f>IFERROR(IF(VLOOKUP($A460,'CDS-C'!$A:$L,3,FALSE)="","",(VLOOKUP($A460,'CDS-C'!$A:$L,3,FALSE))),"")</f>
        <v/>
      </c>
      <c r="D460" t="s">
        <v>500</v>
      </c>
      <c r="E460" t="s">
        <v>720</v>
      </c>
      <c r="F460" t="s">
        <v>721</v>
      </c>
      <c r="G460" t="s">
        <v>148</v>
      </c>
      <c r="H460" t="s">
        <v>149</v>
      </c>
      <c r="I460" t="s">
        <v>17</v>
      </c>
      <c r="J460" t="s">
        <v>17</v>
      </c>
      <c r="K460" t="s">
        <v>17</v>
      </c>
      <c r="L460" t="s">
        <v>426</v>
      </c>
    </row>
    <row r="461" spans="1:12">
      <c r="A461" t="s">
        <v>861</v>
      </c>
      <c r="B461" t="s">
        <v>862</v>
      </c>
      <c r="C461" t="str">
        <f>IFERROR(IF(VLOOKUP($A461,'CDS-C'!$A:$L,3,FALSE)="","",(VLOOKUP($A461,'CDS-C'!$A:$L,3,FALSE))),"")</f>
        <v/>
      </c>
      <c r="D461" t="s">
        <v>500</v>
      </c>
      <c r="E461" t="s">
        <v>720</v>
      </c>
      <c r="F461" t="s">
        <v>721</v>
      </c>
      <c r="G461" t="s">
        <v>148</v>
      </c>
      <c r="H461" t="s">
        <v>149</v>
      </c>
      <c r="I461" t="s">
        <v>17</v>
      </c>
      <c r="J461" t="s">
        <v>17</v>
      </c>
      <c r="K461" t="s">
        <v>17</v>
      </c>
      <c r="L461" t="s">
        <v>426</v>
      </c>
    </row>
    <row r="462" spans="1:12">
      <c r="A462" t="s">
        <v>863</v>
      </c>
      <c r="B462" t="s">
        <v>864</v>
      </c>
      <c r="C462">
        <f>IFERROR(IF(VLOOKUP($A462,'CDS-C'!$A:$L,3,FALSE)="","",(VLOOKUP($A462,'CDS-C'!$A:$L,3,FALSE))),"")</f>
        <v>0</v>
      </c>
      <c r="D462" t="s">
        <v>500</v>
      </c>
      <c r="E462" t="s">
        <v>720</v>
      </c>
      <c r="F462" t="s">
        <v>721</v>
      </c>
      <c r="G462" t="s">
        <v>148</v>
      </c>
      <c r="H462" t="s">
        <v>149</v>
      </c>
      <c r="I462" t="s">
        <v>17</v>
      </c>
      <c r="J462" t="s">
        <v>17</v>
      </c>
      <c r="K462" t="s">
        <v>17</v>
      </c>
      <c r="L462" t="s">
        <v>426</v>
      </c>
    </row>
    <row r="463" spans="1:12">
      <c r="A463" t="s">
        <v>865</v>
      </c>
      <c r="B463" t="s">
        <v>866</v>
      </c>
      <c r="C463" t="str">
        <f>IFERROR(IF(VLOOKUP($A463,'CDS-C'!$A:$L,3,FALSE)="","",(VLOOKUP($A463,'CDS-C'!$A:$L,3,FALSE))),"")</f>
        <v/>
      </c>
      <c r="D463" t="s">
        <v>500</v>
      </c>
      <c r="E463" t="s">
        <v>720</v>
      </c>
      <c r="F463" t="s">
        <v>721</v>
      </c>
      <c r="G463" t="s">
        <v>148</v>
      </c>
      <c r="H463" t="s">
        <v>149</v>
      </c>
      <c r="I463" t="s">
        <v>17</v>
      </c>
      <c r="J463" t="s">
        <v>17</v>
      </c>
      <c r="K463" t="s">
        <v>17</v>
      </c>
      <c r="L463" t="s">
        <v>426</v>
      </c>
    </row>
    <row r="464" spans="1:12">
      <c r="A464" t="s">
        <v>867</v>
      </c>
      <c r="B464" t="s">
        <v>868</v>
      </c>
      <c r="C464" t="str">
        <f>IFERROR(IF(VLOOKUP($A464,'CDS-C'!$A:$L,3,FALSE)="","",(VLOOKUP($A464,'CDS-C'!$A:$L,3,FALSE))),"")</f>
        <v/>
      </c>
      <c r="D464" t="s">
        <v>500</v>
      </c>
      <c r="E464" t="s">
        <v>720</v>
      </c>
      <c r="F464" t="s">
        <v>721</v>
      </c>
      <c r="G464" t="s">
        <v>148</v>
      </c>
      <c r="H464" t="s">
        <v>149</v>
      </c>
      <c r="I464" t="s">
        <v>17</v>
      </c>
      <c r="J464" t="s">
        <v>17</v>
      </c>
      <c r="K464" t="s">
        <v>17</v>
      </c>
      <c r="L464" t="s">
        <v>426</v>
      </c>
    </row>
    <row r="465" spans="1:12">
      <c r="A465" t="s">
        <v>869</v>
      </c>
      <c r="B465" t="s">
        <v>870</v>
      </c>
      <c r="C465" t="str">
        <f>IFERROR(IF(VLOOKUP($A465,'CDS-C'!$A:$L,3,FALSE)="","",(VLOOKUP($A465,'CDS-C'!$A:$L,3,FALSE))),"")</f>
        <v/>
      </c>
      <c r="D465" t="s">
        <v>500</v>
      </c>
      <c r="E465" t="s">
        <v>720</v>
      </c>
      <c r="F465" t="s">
        <v>721</v>
      </c>
      <c r="G465" t="s">
        <v>148</v>
      </c>
      <c r="H465" t="s">
        <v>149</v>
      </c>
      <c r="I465" t="s">
        <v>17</v>
      </c>
      <c r="J465" t="s">
        <v>17</v>
      </c>
      <c r="K465" t="s">
        <v>17</v>
      </c>
      <c r="L465" t="s">
        <v>426</v>
      </c>
    </row>
    <row r="466" spans="1:12">
      <c r="A466" t="s">
        <v>871</v>
      </c>
      <c r="B466" t="s">
        <v>872</v>
      </c>
      <c r="C466" t="str">
        <f>IFERROR(IF(VLOOKUP($A466,'CDS-C'!$A:$L,3,FALSE)="","",(VLOOKUP($A466,'CDS-C'!$A:$L,3,FALSE))),"")</f>
        <v/>
      </c>
      <c r="D466" t="s">
        <v>500</v>
      </c>
      <c r="E466" t="s">
        <v>720</v>
      </c>
      <c r="F466" t="s">
        <v>721</v>
      </c>
      <c r="G466" t="s">
        <v>148</v>
      </c>
      <c r="H466" t="s">
        <v>149</v>
      </c>
      <c r="I466" t="s">
        <v>17</v>
      </c>
      <c r="J466" t="s">
        <v>17</v>
      </c>
      <c r="K466" t="s">
        <v>17</v>
      </c>
      <c r="L466" t="s">
        <v>426</v>
      </c>
    </row>
    <row r="467" spans="1:12">
      <c r="A467" t="s">
        <v>873</v>
      </c>
      <c r="B467" t="s">
        <v>874</v>
      </c>
      <c r="C467" t="str">
        <f>IFERROR(IF(VLOOKUP($A467,'CDS-C'!$A:$L,3,FALSE)="","",(VLOOKUP($A467,'CDS-C'!$A:$L,3,FALSE))),"")</f>
        <v/>
      </c>
      <c r="D467" t="s">
        <v>500</v>
      </c>
      <c r="E467" t="s">
        <v>720</v>
      </c>
      <c r="F467" t="s">
        <v>721</v>
      </c>
      <c r="G467" t="s">
        <v>148</v>
      </c>
      <c r="H467" t="s">
        <v>149</v>
      </c>
      <c r="I467" t="s">
        <v>17</v>
      </c>
      <c r="J467" t="s">
        <v>17</v>
      </c>
      <c r="K467" t="s">
        <v>17</v>
      </c>
      <c r="L467" t="s">
        <v>426</v>
      </c>
    </row>
    <row r="468" spans="1:12">
      <c r="A468" t="s">
        <v>875</v>
      </c>
      <c r="B468" t="s">
        <v>876</v>
      </c>
      <c r="C468" t="str">
        <f>IFERROR(IF(VLOOKUP($A468,'CDS-C'!$A:$L,3,FALSE)="","",(VLOOKUP($A468,'CDS-C'!$A:$L,3,FALSE))),"")</f>
        <v/>
      </c>
      <c r="D468" t="s">
        <v>500</v>
      </c>
      <c r="E468" t="s">
        <v>720</v>
      </c>
      <c r="F468" t="s">
        <v>721</v>
      </c>
      <c r="G468" t="s">
        <v>148</v>
      </c>
      <c r="H468" t="s">
        <v>149</v>
      </c>
      <c r="I468" t="s">
        <v>17</v>
      </c>
      <c r="J468" t="s">
        <v>17</v>
      </c>
      <c r="K468" t="s">
        <v>17</v>
      </c>
      <c r="L468" t="s">
        <v>426</v>
      </c>
    </row>
    <row r="469" spans="1:12">
      <c r="A469" t="s">
        <v>877</v>
      </c>
      <c r="B469" t="s">
        <v>878</v>
      </c>
      <c r="C469">
        <f>IFERROR(IF(VLOOKUP($A469,'CDS-C'!$A:$L,3,FALSE)="","",(VLOOKUP($A469,'CDS-C'!$A:$L,3,FALSE))),"")</f>
        <v>0</v>
      </c>
      <c r="D469" t="s">
        <v>500</v>
      </c>
      <c r="E469" t="s">
        <v>720</v>
      </c>
      <c r="F469" t="s">
        <v>721</v>
      </c>
      <c r="G469" t="s">
        <v>148</v>
      </c>
      <c r="H469" t="s">
        <v>149</v>
      </c>
      <c r="I469" t="s">
        <v>17</v>
      </c>
      <c r="J469" t="s">
        <v>17</v>
      </c>
      <c r="K469" t="s">
        <v>17</v>
      </c>
      <c r="L469" t="s">
        <v>426</v>
      </c>
    </row>
    <row r="470" spans="1:12">
      <c r="A470" t="s">
        <v>879</v>
      </c>
      <c r="B470" t="s">
        <v>880</v>
      </c>
      <c r="C470" t="str">
        <f>IFERROR(IF(VLOOKUP($A470,'CDS-C'!$A:$L,3,FALSE)="","",(VLOOKUP($A470,'CDS-C'!$A:$L,3,FALSE))),"")</f>
        <v/>
      </c>
      <c r="D470" t="s">
        <v>500</v>
      </c>
      <c r="E470" t="s">
        <v>720</v>
      </c>
      <c r="F470" t="s">
        <v>721</v>
      </c>
      <c r="G470" t="s">
        <v>148</v>
      </c>
      <c r="H470" t="s">
        <v>149</v>
      </c>
      <c r="I470" t="s">
        <v>17</v>
      </c>
      <c r="J470" t="s">
        <v>17</v>
      </c>
      <c r="K470" t="s">
        <v>17</v>
      </c>
      <c r="L470" t="s">
        <v>426</v>
      </c>
    </row>
    <row r="471" spans="1:12">
      <c r="A471" t="s">
        <v>881</v>
      </c>
      <c r="B471" t="s">
        <v>882</v>
      </c>
      <c r="C471" t="str">
        <f>IFERROR(IF(VLOOKUP($A471,'CDS-C'!$A:$L,3,FALSE)="","",(VLOOKUP($A471,'CDS-C'!$A:$L,3,FALSE))),"")</f>
        <v/>
      </c>
      <c r="D471" t="s">
        <v>500</v>
      </c>
      <c r="E471" t="s">
        <v>720</v>
      </c>
      <c r="F471" t="s">
        <v>721</v>
      </c>
      <c r="G471" t="s">
        <v>148</v>
      </c>
      <c r="H471" t="s">
        <v>149</v>
      </c>
      <c r="I471" t="s">
        <v>17</v>
      </c>
      <c r="J471" t="s">
        <v>17</v>
      </c>
      <c r="K471" t="s">
        <v>17</v>
      </c>
      <c r="L471" t="s">
        <v>426</v>
      </c>
    </row>
    <row r="472" spans="1:12">
      <c r="A472" t="s">
        <v>883</v>
      </c>
      <c r="B472" t="s">
        <v>884</v>
      </c>
      <c r="C472" t="str">
        <f>IFERROR(IF(VLOOKUP($A472,'CDS-C'!$A:$L,3,FALSE)="","",(VLOOKUP($A472,'CDS-C'!$A:$L,3,FALSE))),"")</f>
        <v/>
      </c>
      <c r="D472" t="s">
        <v>500</v>
      </c>
      <c r="E472" t="s">
        <v>720</v>
      </c>
      <c r="F472" t="s">
        <v>721</v>
      </c>
      <c r="G472" t="s">
        <v>148</v>
      </c>
      <c r="H472" t="s">
        <v>149</v>
      </c>
      <c r="I472" t="s">
        <v>17</v>
      </c>
      <c r="J472" t="s">
        <v>17</v>
      </c>
      <c r="K472" t="s">
        <v>17</v>
      </c>
      <c r="L472" t="s">
        <v>426</v>
      </c>
    </row>
    <row r="473" spans="1:12">
      <c r="A473" t="s">
        <v>885</v>
      </c>
      <c r="B473" t="s">
        <v>886</v>
      </c>
      <c r="C473" t="str">
        <f>IFERROR(IF(VLOOKUP($A473,'CDS-C'!$A:$L,3,FALSE)="","",(VLOOKUP($A473,'CDS-C'!$A:$L,3,FALSE))),"")</f>
        <v/>
      </c>
      <c r="D473" t="s">
        <v>500</v>
      </c>
      <c r="E473" t="s">
        <v>720</v>
      </c>
      <c r="F473" t="s">
        <v>721</v>
      </c>
      <c r="G473" t="s">
        <v>148</v>
      </c>
      <c r="H473" t="s">
        <v>149</v>
      </c>
      <c r="I473" t="s">
        <v>17</v>
      </c>
      <c r="J473" t="s">
        <v>17</v>
      </c>
      <c r="K473" t="s">
        <v>17</v>
      </c>
      <c r="L473" t="s">
        <v>426</v>
      </c>
    </row>
    <row r="474" spans="1:12">
      <c r="A474" t="s">
        <v>887</v>
      </c>
      <c r="B474" t="s">
        <v>888</v>
      </c>
      <c r="C474" t="str">
        <f>IFERROR(IF(VLOOKUP($A474,'CDS-C'!$A:$L,3,FALSE)="","",(VLOOKUP($A474,'CDS-C'!$A:$L,3,FALSE))),"")</f>
        <v/>
      </c>
      <c r="D474" t="s">
        <v>500</v>
      </c>
      <c r="E474" t="s">
        <v>720</v>
      </c>
      <c r="F474" t="s">
        <v>721</v>
      </c>
      <c r="G474" t="s">
        <v>148</v>
      </c>
      <c r="H474" t="s">
        <v>149</v>
      </c>
      <c r="I474" t="s">
        <v>17</v>
      </c>
      <c r="J474" t="s">
        <v>17</v>
      </c>
      <c r="K474" t="s">
        <v>17</v>
      </c>
      <c r="L474" t="s">
        <v>426</v>
      </c>
    </row>
    <row r="475" spans="1:12">
      <c r="A475" t="s">
        <v>889</v>
      </c>
      <c r="B475" t="s">
        <v>890</v>
      </c>
      <c r="C475" t="str">
        <f>IFERROR(IF(VLOOKUP($A475,'CDS-C'!$A:$L,3,FALSE)="","",(VLOOKUP($A475,'CDS-C'!$A:$L,3,FALSE))),"")</f>
        <v/>
      </c>
      <c r="D475" t="s">
        <v>500</v>
      </c>
      <c r="E475" t="s">
        <v>720</v>
      </c>
      <c r="F475" t="s">
        <v>721</v>
      </c>
      <c r="G475" t="s">
        <v>148</v>
      </c>
      <c r="H475" t="s">
        <v>149</v>
      </c>
      <c r="I475" t="s">
        <v>17</v>
      </c>
      <c r="J475" t="s">
        <v>17</v>
      </c>
      <c r="K475" t="s">
        <v>17</v>
      </c>
      <c r="L475" t="s">
        <v>426</v>
      </c>
    </row>
    <row r="476" spans="1:12">
      <c r="A476" t="s">
        <v>891</v>
      </c>
      <c r="B476" t="s">
        <v>892</v>
      </c>
      <c r="C476">
        <f>IFERROR(IF(VLOOKUP($A476,'CDS-C'!$A:$L,3,FALSE)="","",(VLOOKUP($A476,'CDS-C'!$A:$L,3,FALSE))),"")</f>
        <v>75.56</v>
      </c>
      <c r="D476" t="s">
        <v>500</v>
      </c>
      <c r="E476" t="s">
        <v>720</v>
      </c>
      <c r="F476" t="s">
        <v>893</v>
      </c>
      <c r="G476" t="s">
        <v>148</v>
      </c>
      <c r="H476" t="s">
        <v>149</v>
      </c>
      <c r="I476" t="s">
        <v>17</v>
      </c>
      <c r="J476" t="s">
        <v>17</v>
      </c>
      <c r="K476" t="s">
        <v>17</v>
      </c>
      <c r="L476" t="s">
        <v>426</v>
      </c>
    </row>
    <row r="477" spans="1:12">
      <c r="A477" t="s">
        <v>894</v>
      </c>
      <c r="B477" t="s">
        <v>895</v>
      </c>
      <c r="C477">
        <f>IFERROR(IF(VLOOKUP($A477,'CDS-C'!$A:$L,3,FALSE)="","",(VLOOKUP($A477,'CDS-C'!$A:$L,3,FALSE))),"")</f>
        <v>13.45</v>
      </c>
      <c r="D477" t="s">
        <v>500</v>
      </c>
      <c r="E477" t="s">
        <v>720</v>
      </c>
      <c r="F477" t="s">
        <v>893</v>
      </c>
      <c r="G477" t="s">
        <v>148</v>
      </c>
      <c r="H477" t="s">
        <v>149</v>
      </c>
      <c r="I477" t="s">
        <v>17</v>
      </c>
      <c r="J477" t="s">
        <v>17</v>
      </c>
      <c r="K477" t="s">
        <v>17</v>
      </c>
      <c r="L477" t="s">
        <v>426</v>
      </c>
    </row>
    <row r="478" spans="1:12">
      <c r="A478" t="s">
        <v>896</v>
      </c>
      <c r="B478" t="s">
        <v>897</v>
      </c>
      <c r="C478">
        <f>IFERROR(IF(VLOOKUP($A478,'CDS-C'!$A:$L,3,FALSE)="","",(VLOOKUP($A478,'CDS-C'!$A:$L,3,FALSE))),"")</f>
        <v>7.36</v>
      </c>
      <c r="D478" t="s">
        <v>500</v>
      </c>
      <c r="E478" t="s">
        <v>720</v>
      </c>
      <c r="F478" t="s">
        <v>893</v>
      </c>
      <c r="G478" t="s">
        <v>148</v>
      </c>
      <c r="H478" t="s">
        <v>149</v>
      </c>
      <c r="I478" t="s">
        <v>17</v>
      </c>
      <c r="J478" t="s">
        <v>17</v>
      </c>
      <c r="K478" t="s">
        <v>17</v>
      </c>
      <c r="L478" t="s">
        <v>426</v>
      </c>
    </row>
    <row r="479" spans="1:12">
      <c r="A479" t="s">
        <v>898</v>
      </c>
      <c r="B479" t="s">
        <v>899</v>
      </c>
      <c r="C479">
        <f>IFERROR(IF(VLOOKUP($A479,'CDS-C'!$A:$L,3,FALSE)="","",(VLOOKUP($A479,'CDS-C'!$A:$L,3,FALSE))),"")</f>
        <v>2.66</v>
      </c>
      <c r="D479" t="s">
        <v>500</v>
      </c>
      <c r="E479" t="s">
        <v>720</v>
      </c>
      <c r="F479" t="s">
        <v>893</v>
      </c>
      <c r="G479" t="s">
        <v>148</v>
      </c>
      <c r="H479" t="s">
        <v>149</v>
      </c>
      <c r="I479" t="s">
        <v>17</v>
      </c>
      <c r="J479" t="s">
        <v>17</v>
      </c>
      <c r="K479" t="s">
        <v>17</v>
      </c>
      <c r="L479" t="s">
        <v>426</v>
      </c>
    </row>
    <row r="480" spans="1:12">
      <c r="A480" t="s">
        <v>900</v>
      </c>
      <c r="B480" t="s">
        <v>901</v>
      </c>
      <c r="C480">
        <f>IFERROR(IF(VLOOKUP($A480,'CDS-C'!$A:$L,3,FALSE)="","",(VLOOKUP($A480,'CDS-C'!$A:$L,3,FALSE))),"")</f>
        <v>0.86</v>
      </c>
      <c r="D480" t="s">
        <v>500</v>
      </c>
      <c r="E480" t="s">
        <v>720</v>
      </c>
      <c r="F480" t="s">
        <v>893</v>
      </c>
      <c r="G480" t="s">
        <v>148</v>
      </c>
      <c r="H480" t="s">
        <v>149</v>
      </c>
      <c r="I480" t="s">
        <v>17</v>
      </c>
      <c r="J480" t="s">
        <v>17</v>
      </c>
      <c r="K480" t="s">
        <v>17</v>
      </c>
      <c r="L480" t="s">
        <v>426</v>
      </c>
    </row>
    <row r="481" spans="1:12">
      <c r="A481" t="s">
        <v>902</v>
      </c>
      <c r="B481" t="s">
        <v>903</v>
      </c>
      <c r="C481">
        <f>IFERROR(IF(VLOOKUP($A481,'CDS-C'!$A:$L,3,FALSE)="","",(VLOOKUP($A481,'CDS-C'!$A:$L,3,FALSE))),"")</f>
        <v>0.06</v>
      </c>
      <c r="D481" t="s">
        <v>500</v>
      </c>
      <c r="E481" t="s">
        <v>720</v>
      </c>
      <c r="F481" t="s">
        <v>893</v>
      </c>
      <c r="G481" t="s">
        <v>148</v>
      </c>
      <c r="H481" t="s">
        <v>149</v>
      </c>
      <c r="I481" t="s">
        <v>17</v>
      </c>
      <c r="J481" t="s">
        <v>17</v>
      </c>
      <c r="K481" t="s">
        <v>17</v>
      </c>
      <c r="L481" t="s">
        <v>426</v>
      </c>
    </row>
    <row r="482" spans="1:12">
      <c r="A482" t="s">
        <v>904</v>
      </c>
      <c r="B482" t="s">
        <v>905</v>
      </c>
      <c r="C482">
        <f>IFERROR(IF(VLOOKUP($A482,'CDS-C'!$A:$L,3,FALSE)="","",(VLOOKUP($A482,'CDS-C'!$A:$L,3,FALSE))),"")</f>
        <v>0.03</v>
      </c>
      <c r="D482" t="s">
        <v>500</v>
      </c>
      <c r="E482" t="s">
        <v>720</v>
      </c>
      <c r="F482" t="s">
        <v>893</v>
      </c>
      <c r="G482" t="s">
        <v>148</v>
      </c>
      <c r="H482" t="s">
        <v>149</v>
      </c>
      <c r="I482" t="s">
        <v>17</v>
      </c>
      <c r="J482" t="s">
        <v>17</v>
      </c>
      <c r="K482" t="s">
        <v>17</v>
      </c>
      <c r="L482" t="s">
        <v>426</v>
      </c>
    </row>
    <row r="483" spans="1:12">
      <c r="A483" t="s">
        <v>906</v>
      </c>
      <c r="B483" t="s">
        <v>907</v>
      </c>
      <c r="C483">
        <f>IFERROR(IF(VLOOKUP($A483,'CDS-C'!$A:$L,3,FALSE)="","",(VLOOKUP($A483,'CDS-C'!$A:$L,3,FALSE))),"")</f>
        <v>0.02</v>
      </c>
      <c r="D483" t="s">
        <v>500</v>
      </c>
      <c r="E483" t="s">
        <v>720</v>
      </c>
      <c r="F483" t="s">
        <v>893</v>
      </c>
      <c r="G483" t="s">
        <v>148</v>
      </c>
      <c r="H483" t="s">
        <v>149</v>
      </c>
      <c r="I483" t="s">
        <v>17</v>
      </c>
      <c r="J483" t="s">
        <v>17</v>
      </c>
      <c r="K483" t="s">
        <v>17</v>
      </c>
      <c r="L483" t="s">
        <v>426</v>
      </c>
    </row>
    <row r="484" spans="1:12">
      <c r="A484" t="s">
        <v>908</v>
      </c>
      <c r="B484" t="s">
        <v>909</v>
      </c>
      <c r="C484" t="str">
        <f>IFERROR(IF(VLOOKUP($A484,'CDS-C'!$A:$L,3,FALSE)="","",(VLOOKUP($A484,'CDS-C'!$A:$L,3,FALSE))),"")</f>
        <v/>
      </c>
      <c r="D484" t="s">
        <v>500</v>
      </c>
      <c r="E484" t="s">
        <v>720</v>
      </c>
      <c r="F484" t="s">
        <v>893</v>
      </c>
      <c r="G484" t="s">
        <v>148</v>
      </c>
      <c r="H484" t="s">
        <v>149</v>
      </c>
      <c r="I484" t="s">
        <v>17</v>
      </c>
      <c r="J484" t="s">
        <v>17</v>
      </c>
      <c r="K484" t="s">
        <v>17</v>
      </c>
      <c r="L484" t="s">
        <v>426</v>
      </c>
    </row>
    <row r="485" spans="1:12">
      <c r="A485" t="s">
        <v>910</v>
      </c>
      <c r="B485" t="s">
        <v>182</v>
      </c>
      <c r="C485">
        <f>IFERROR(IF(VLOOKUP($A485,'CDS-C'!$A:$L,3,FALSE)="","",(VLOOKUP($A485,'CDS-C'!$A:$L,3,FALSE))),"")</f>
        <v>100</v>
      </c>
      <c r="D485" t="s">
        <v>500</v>
      </c>
      <c r="E485" t="s">
        <v>720</v>
      </c>
      <c r="F485" t="s">
        <v>893</v>
      </c>
      <c r="G485" t="s">
        <v>148</v>
      </c>
      <c r="H485" t="s">
        <v>149</v>
      </c>
      <c r="I485" t="s">
        <v>17</v>
      </c>
      <c r="J485" t="s">
        <v>17</v>
      </c>
      <c r="K485" t="s">
        <v>17</v>
      </c>
      <c r="L485" t="s">
        <v>426</v>
      </c>
    </row>
    <row r="486" spans="1:12">
      <c r="A486" t="s">
        <v>911</v>
      </c>
      <c r="B486" t="s">
        <v>892</v>
      </c>
      <c r="C486">
        <f>IFERROR(IF(VLOOKUP($A486,'CDS-C'!$A:$L,3,FALSE)="","",(VLOOKUP($A486,'CDS-C'!$A:$L,3,FALSE))),"")</f>
        <v>59.92</v>
      </c>
      <c r="D486" t="s">
        <v>500</v>
      </c>
      <c r="E486" t="s">
        <v>720</v>
      </c>
      <c r="F486" t="s">
        <v>893</v>
      </c>
      <c r="G486" t="s">
        <v>148</v>
      </c>
      <c r="H486" t="s">
        <v>149</v>
      </c>
      <c r="I486" t="s">
        <v>17</v>
      </c>
      <c r="J486" t="s">
        <v>17</v>
      </c>
      <c r="K486" t="s">
        <v>17</v>
      </c>
      <c r="L486" t="s">
        <v>426</v>
      </c>
    </row>
    <row r="487" spans="1:12">
      <c r="A487" t="s">
        <v>912</v>
      </c>
      <c r="B487" t="s">
        <v>895</v>
      </c>
      <c r="C487">
        <f>IFERROR(IF(VLOOKUP($A487,'CDS-C'!$A:$L,3,FALSE)="","",(VLOOKUP($A487,'CDS-C'!$A:$L,3,FALSE))),"")</f>
        <v>20.85</v>
      </c>
      <c r="D487" t="s">
        <v>500</v>
      </c>
      <c r="E487" t="s">
        <v>720</v>
      </c>
      <c r="F487" t="s">
        <v>893</v>
      </c>
      <c r="G487" t="s">
        <v>148</v>
      </c>
      <c r="H487" t="s">
        <v>149</v>
      </c>
      <c r="I487" t="s">
        <v>17</v>
      </c>
      <c r="J487" t="s">
        <v>17</v>
      </c>
      <c r="K487" t="s">
        <v>17</v>
      </c>
      <c r="L487" t="s">
        <v>426</v>
      </c>
    </row>
    <row r="488" spans="1:12">
      <c r="A488" t="s">
        <v>913</v>
      </c>
      <c r="B488" t="s">
        <v>897</v>
      </c>
      <c r="C488">
        <f>IFERROR(IF(VLOOKUP($A488,'CDS-C'!$A:$L,3,FALSE)="","",(VLOOKUP($A488,'CDS-C'!$A:$L,3,FALSE))),"")</f>
        <v>11.75</v>
      </c>
      <c r="D488" t="s">
        <v>500</v>
      </c>
      <c r="E488" t="s">
        <v>720</v>
      </c>
      <c r="F488" t="s">
        <v>893</v>
      </c>
      <c r="G488" t="s">
        <v>148</v>
      </c>
      <c r="H488" t="s">
        <v>149</v>
      </c>
      <c r="I488" t="s">
        <v>17</v>
      </c>
      <c r="J488" t="s">
        <v>17</v>
      </c>
      <c r="K488" t="s">
        <v>17</v>
      </c>
      <c r="L488" t="s">
        <v>426</v>
      </c>
    </row>
    <row r="489" spans="1:12">
      <c r="A489" t="s">
        <v>914</v>
      </c>
      <c r="B489" t="s">
        <v>899</v>
      </c>
      <c r="C489">
        <f>IFERROR(IF(VLOOKUP($A489,'CDS-C'!$A:$L,3,FALSE)="","",(VLOOKUP($A489,'CDS-C'!$A:$L,3,FALSE))),"")</f>
        <v>4.66</v>
      </c>
      <c r="D489" t="s">
        <v>500</v>
      </c>
      <c r="E489" t="s">
        <v>720</v>
      </c>
      <c r="F489" t="s">
        <v>893</v>
      </c>
      <c r="G489" t="s">
        <v>148</v>
      </c>
      <c r="H489" t="s">
        <v>149</v>
      </c>
      <c r="I489" t="s">
        <v>17</v>
      </c>
      <c r="J489" t="s">
        <v>17</v>
      </c>
      <c r="K489" t="s">
        <v>17</v>
      </c>
      <c r="L489" t="s">
        <v>426</v>
      </c>
    </row>
    <row r="490" spans="1:12">
      <c r="A490" t="s">
        <v>915</v>
      </c>
      <c r="B490" t="s">
        <v>901</v>
      </c>
      <c r="C490">
        <f>IFERROR(IF(VLOOKUP($A490,'CDS-C'!$A:$L,3,FALSE)="","",(VLOOKUP($A490,'CDS-C'!$A:$L,3,FALSE))),"")</f>
        <v>2.11</v>
      </c>
      <c r="D490" t="s">
        <v>500</v>
      </c>
      <c r="E490" t="s">
        <v>720</v>
      </c>
      <c r="F490" t="s">
        <v>893</v>
      </c>
      <c r="G490" t="s">
        <v>148</v>
      </c>
      <c r="H490" t="s">
        <v>149</v>
      </c>
      <c r="I490" t="s">
        <v>17</v>
      </c>
      <c r="J490" t="s">
        <v>17</v>
      </c>
      <c r="K490" t="s">
        <v>17</v>
      </c>
      <c r="L490" t="s">
        <v>426</v>
      </c>
    </row>
    <row r="491" spans="1:12">
      <c r="A491" t="s">
        <v>916</v>
      </c>
      <c r="B491" t="s">
        <v>903</v>
      </c>
      <c r="C491">
        <f>IFERROR(IF(VLOOKUP($A491,'CDS-C'!$A:$L,3,FALSE)="","",(VLOOKUP($A491,'CDS-C'!$A:$L,3,FALSE))),"")</f>
        <v>0.44</v>
      </c>
      <c r="D491" t="s">
        <v>500</v>
      </c>
      <c r="E491" t="s">
        <v>720</v>
      </c>
      <c r="F491" t="s">
        <v>893</v>
      </c>
      <c r="G491" t="s">
        <v>148</v>
      </c>
      <c r="H491" t="s">
        <v>149</v>
      </c>
      <c r="I491" t="s">
        <v>17</v>
      </c>
      <c r="J491" t="s">
        <v>17</v>
      </c>
      <c r="K491" t="s">
        <v>17</v>
      </c>
      <c r="L491" t="s">
        <v>426</v>
      </c>
    </row>
    <row r="492" spans="1:12">
      <c r="A492" t="s">
        <v>917</v>
      </c>
      <c r="B492" t="s">
        <v>905</v>
      </c>
      <c r="C492">
        <f>IFERROR(IF(VLOOKUP($A492,'CDS-C'!$A:$L,3,FALSE)="","",(VLOOKUP($A492,'CDS-C'!$A:$L,3,FALSE))),"")</f>
        <v>0.14000000000000001</v>
      </c>
      <c r="D492" t="s">
        <v>500</v>
      </c>
      <c r="E492" t="s">
        <v>720</v>
      </c>
      <c r="F492" t="s">
        <v>893</v>
      </c>
      <c r="G492" t="s">
        <v>148</v>
      </c>
      <c r="H492" t="s">
        <v>149</v>
      </c>
      <c r="I492" t="s">
        <v>17</v>
      </c>
      <c r="J492" t="s">
        <v>17</v>
      </c>
      <c r="K492" t="s">
        <v>17</v>
      </c>
      <c r="L492" t="s">
        <v>426</v>
      </c>
    </row>
    <row r="493" spans="1:12">
      <c r="A493" t="s">
        <v>918</v>
      </c>
      <c r="B493" t="s">
        <v>907</v>
      </c>
      <c r="C493">
        <f>IFERROR(IF(VLOOKUP($A493,'CDS-C'!$A:$L,3,FALSE)="","",(VLOOKUP($A493,'CDS-C'!$A:$L,3,FALSE))),"")</f>
        <v>0.13</v>
      </c>
      <c r="D493" t="s">
        <v>500</v>
      </c>
      <c r="E493" t="s">
        <v>720</v>
      </c>
      <c r="F493" t="s">
        <v>893</v>
      </c>
      <c r="G493" t="s">
        <v>148</v>
      </c>
      <c r="H493" t="s">
        <v>149</v>
      </c>
      <c r="I493" t="s">
        <v>17</v>
      </c>
      <c r="J493" t="s">
        <v>17</v>
      </c>
      <c r="K493" t="s">
        <v>17</v>
      </c>
      <c r="L493" t="s">
        <v>426</v>
      </c>
    </row>
    <row r="494" spans="1:12">
      <c r="A494" t="s">
        <v>919</v>
      </c>
      <c r="B494" t="s">
        <v>909</v>
      </c>
      <c r="C494" t="str">
        <f>IFERROR(IF(VLOOKUP($A494,'CDS-C'!$A:$L,3,FALSE)="","",(VLOOKUP($A494,'CDS-C'!$A:$L,3,FALSE))),"")</f>
        <v/>
      </c>
      <c r="D494" t="s">
        <v>500</v>
      </c>
      <c r="E494" t="s">
        <v>720</v>
      </c>
      <c r="F494" t="s">
        <v>893</v>
      </c>
      <c r="G494" t="s">
        <v>148</v>
      </c>
      <c r="H494" t="s">
        <v>149</v>
      </c>
      <c r="I494" t="s">
        <v>17</v>
      </c>
      <c r="J494" t="s">
        <v>17</v>
      </c>
      <c r="K494" t="s">
        <v>17</v>
      </c>
      <c r="L494" t="s">
        <v>426</v>
      </c>
    </row>
    <row r="495" spans="1:12">
      <c r="A495" t="s">
        <v>920</v>
      </c>
      <c r="B495" t="s">
        <v>182</v>
      </c>
      <c r="C495">
        <f>IFERROR(IF(VLOOKUP($A495,'CDS-C'!$A:$L,3,FALSE)="","",(VLOOKUP($A495,'CDS-C'!$A:$L,3,FALSE))),"")</f>
        <v>100</v>
      </c>
      <c r="D495" t="s">
        <v>500</v>
      </c>
      <c r="E495" t="s">
        <v>720</v>
      </c>
      <c r="F495" t="s">
        <v>893</v>
      </c>
      <c r="G495" t="s">
        <v>148</v>
      </c>
      <c r="H495" t="s">
        <v>149</v>
      </c>
      <c r="I495" t="s">
        <v>17</v>
      </c>
      <c r="J495" t="s">
        <v>17</v>
      </c>
      <c r="K495" t="s">
        <v>17</v>
      </c>
      <c r="L495" t="s">
        <v>426</v>
      </c>
    </row>
    <row r="496" spans="1:12">
      <c r="A496" t="s">
        <v>921</v>
      </c>
      <c r="B496" t="s">
        <v>892</v>
      </c>
      <c r="C496">
        <f>IFERROR(IF(VLOOKUP($A496,'CDS-C'!$A:$L,3,FALSE)="","",(VLOOKUP($A496,'CDS-C'!$A:$L,3,FALSE))),"")</f>
        <v>67.44</v>
      </c>
      <c r="D496" t="s">
        <v>500</v>
      </c>
      <c r="E496" t="s">
        <v>720</v>
      </c>
      <c r="F496" t="s">
        <v>893</v>
      </c>
      <c r="G496" t="s">
        <v>148</v>
      </c>
      <c r="H496" t="s">
        <v>149</v>
      </c>
      <c r="I496" t="s">
        <v>17</v>
      </c>
      <c r="J496" t="s">
        <v>17</v>
      </c>
      <c r="K496" t="s">
        <v>17</v>
      </c>
      <c r="L496" t="s">
        <v>426</v>
      </c>
    </row>
    <row r="497" spans="1:12">
      <c r="A497" t="s">
        <v>922</v>
      </c>
      <c r="B497" t="s">
        <v>895</v>
      </c>
      <c r="C497">
        <f>IFERROR(IF(VLOOKUP($A497,'CDS-C'!$A:$L,3,FALSE)="","",(VLOOKUP($A497,'CDS-C'!$A:$L,3,FALSE))),"")</f>
        <v>17.29</v>
      </c>
      <c r="D497" t="s">
        <v>500</v>
      </c>
      <c r="E497" t="s">
        <v>720</v>
      </c>
      <c r="F497" t="s">
        <v>893</v>
      </c>
      <c r="G497" t="s">
        <v>148</v>
      </c>
      <c r="H497" t="s">
        <v>149</v>
      </c>
      <c r="I497" t="s">
        <v>17</v>
      </c>
      <c r="J497" t="s">
        <v>17</v>
      </c>
      <c r="K497" t="s">
        <v>17</v>
      </c>
      <c r="L497" t="s">
        <v>426</v>
      </c>
    </row>
    <row r="498" spans="1:12">
      <c r="A498" t="s">
        <v>923</v>
      </c>
      <c r="B498" t="s">
        <v>897</v>
      </c>
      <c r="C498">
        <f>IFERROR(IF(VLOOKUP($A498,'CDS-C'!$A:$L,3,FALSE)="","",(VLOOKUP($A498,'CDS-C'!$A:$L,3,FALSE))),"")</f>
        <v>9.64</v>
      </c>
      <c r="D498" t="s">
        <v>500</v>
      </c>
      <c r="E498" t="s">
        <v>720</v>
      </c>
      <c r="F498" t="s">
        <v>893</v>
      </c>
      <c r="G498" t="s">
        <v>148</v>
      </c>
      <c r="H498" t="s">
        <v>149</v>
      </c>
      <c r="I498" t="s">
        <v>17</v>
      </c>
      <c r="J498" t="s">
        <v>17</v>
      </c>
      <c r="K498" t="s">
        <v>17</v>
      </c>
      <c r="L498" t="s">
        <v>426</v>
      </c>
    </row>
    <row r="499" spans="1:12">
      <c r="A499" t="s">
        <v>924</v>
      </c>
      <c r="B499" t="s">
        <v>899</v>
      </c>
      <c r="C499">
        <f>IFERROR(IF(VLOOKUP($A499,'CDS-C'!$A:$L,3,FALSE)="","",(VLOOKUP($A499,'CDS-C'!$A:$L,3,FALSE))),"")</f>
        <v>3.7</v>
      </c>
      <c r="D499" t="s">
        <v>500</v>
      </c>
      <c r="E499" t="s">
        <v>720</v>
      </c>
      <c r="F499" t="s">
        <v>893</v>
      </c>
      <c r="G499" t="s">
        <v>148</v>
      </c>
      <c r="H499" t="s">
        <v>149</v>
      </c>
      <c r="I499" t="s">
        <v>17</v>
      </c>
      <c r="J499" t="s">
        <v>17</v>
      </c>
      <c r="K499" t="s">
        <v>17</v>
      </c>
      <c r="L499" t="s">
        <v>426</v>
      </c>
    </row>
    <row r="500" spans="1:12">
      <c r="A500" t="s">
        <v>925</v>
      </c>
      <c r="B500" t="s">
        <v>901</v>
      </c>
      <c r="C500">
        <f>IFERROR(IF(VLOOKUP($A500,'CDS-C'!$A:$L,3,FALSE)="","",(VLOOKUP($A500,'CDS-C'!$A:$L,3,FALSE))),"")</f>
        <v>1.51</v>
      </c>
      <c r="D500" t="s">
        <v>500</v>
      </c>
      <c r="E500" t="s">
        <v>720</v>
      </c>
      <c r="F500" t="s">
        <v>893</v>
      </c>
      <c r="G500" t="s">
        <v>148</v>
      </c>
      <c r="H500" t="s">
        <v>149</v>
      </c>
      <c r="I500" t="s">
        <v>17</v>
      </c>
      <c r="J500" t="s">
        <v>17</v>
      </c>
      <c r="K500" t="s">
        <v>17</v>
      </c>
      <c r="L500" t="s">
        <v>426</v>
      </c>
    </row>
    <row r="501" spans="1:12">
      <c r="A501" t="s">
        <v>926</v>
      </c>
      <c r="B501" t="s">
        <v>903</v>
      </c>
      <c r="C501">
        <f>IFERROR(IF(VLOOKUP($A501,'CDS-C'!$A:$L,3,FALSE)="","",(VLOOKUP($A501,'CDS-C'!$A:$L,3,FALSE))),"")</f>
        <v>0.26</v>
      </c>
      <c r="D501" t="s">
        <v>500</v>
      </c>
      <c r="E501" t="s">
        <v>720</v>
      </c>
      <c r="F501" t="s">
        <v>893</v>
      </c>
      <c r="G501" t="s">
        <v>148</v>
      </c>
      <c r="H501" t="s">
        <v>149</v>
      </c>
      <c r="I501" t="s">
        <v>17</v>
      </c>
      <c r="J501" t="s">
        <v>17</v>
      </c>
      <c r="K501" t="s">
        <v>17</v>
      </c>
      <c r="L501" t="s">
        <v>426</v>
      </c>
    </row>
    <row r="502" spans="1:12">
      <c r="A502" t="s">
        <v>927</v>
      </c>
      <c r="B502" t="s">
        <v>905</v>
      </c>
      <c r="C502">
        <f>IFERROR(IF(VLOOKUP($A502,'CDS-C'!$A:$L,3,FALSE)="","",(VLOOKUP($A502,'CDS-C'!$A:$L,3,FALSE))),"")</f>
        <v>0.09</v>
      </c>
      <c r="D502" t="s">
        <v>500</v>
      </c>
      <c r="E502" t="s">
        <v>720</v>
      </c>
      <c r="F502" t="s">
        <v>893</v>
      </c>
      <c r="G502" t="s">
        <v>148</v>
      </c>
      <c r="H502" t="s">
        <v>149</v>
      </c>
      <c r="I502" t="s">
        <v>17</v>
      </c>
      <c r="J502" t="s">
        <v>17</v>
      </c>
      <c r="K502" t="s">
        <v>17</v>
      </c>
      <c r="L502" t="s">
        <v>426</v>
      </c>
    </row>
    <row r="503" spans="1:12">
      <c r="A503" t="s">
        <v>928</v>
      </c>
      <c r="B503" t="s">
        <v>907</v>
      </c>
      <c r="C503">
        <f>IFERROR(IF(VLOOKUP($A503,'CDS-C'!$A:$L,3,FALSE)="","",(VLOOKUP($A503,'CDS-C'!$A:$L,3,FALSE))),"")</f>
        <v>7.0000000000000007E-2</v>
      </c>
      <c r="D503" t="s">
        <v>500</v>
      </c>
      <c r="E503" t="s">
        <v>720</v>
      </c>
      <c r="F503" t="s">
        <v>893</v>
      </c>
      <c r="G503" t="s">
        <v>148</v>
      </c>
      <c r="H503" t="s">
        <v>149</v>
      </c>
      <c r="I503" t="s">
        <v>17</v>
      </c>
      <c r="J503" t="s">
        <v>17</v>
      </c>
      <c r="K503" t="s">
        <v>17</v>
      </c>
      <c r="L503" t="s">
        <v>426</v>
      </c>
    </row>
    <row r="504" spans="1:12">
      <c r="A504" t="s">
        <v>929</v>
      </c>
      <c r="B504" t="s">
        <v>909</v>
      </c>
      <c r="C504" t="str">
        <f>IFERROR(IF(VLOOKUP($A504,'CDS-C'!$A:$L,3,FALSE)="","",(VLOOKUP($A504,'CDS-C'!$A:$L,3,FALSE))),"")</f>
        <v/>
      </c>
      <c r="D504" t="s">
        <v>500</v>
      </c>
      <c r="E504" t="s">
        <v>720</v>
      </c>
      <c r="F504" t="s">
        <v>893</v>
      </c>
      <c r="G504" t="s">
        <v>148</v>
      </c>
      <c r="H504" t="s">
        <v>149</v>
      </c>
      <c r="I504" t="s">
        <v>17</v>
      </c>
      <c r="J504" t="s">
        <v>17</v>
      </c>
      <c r="K504" t="s">
        <v>17</v>
      </c>
      <c r="L504" t="s">
        <v>426</v>
      </c>
    </row>
    <row r="505" spans="1:12">
      <c r="A505" t="s">
        <v>930</v>
      </c>
      <c r="B505" t="s">
        <v>182</v>
      </c>
      <c r="C505">
        <f>IFERROR(IF(VLOOKUP($A505,'CDS-C'!$A:$L,3,FALSE)="","",(VLOOKUP($A505,'CDS-C'!$A:$L,3,FALSE))),"")</f>
        <v>100</v>
      </c>
      <c r="D505" t="s">
        <v>500</v>
      </c>
      <c r="E505" t="s">
        <v>720</v>
      </c>
      <c r="F505" t="s">
        <v>893</v>
      </c>
      <c r="G505" t="s">
        <v>148</v>
      </c>
      <c r="H505" t="s">
        <v>149</v>
      </c>
      <c r="I505" t="s">
        <v>17</v>
      </c>
      <c r="J505" t="s">
        <v>17</v>
      </c>
      <c r="K505" t="s">
        <v>17</v>
      </c>
      <c r="L505" t="s">
        <v>426</v>
      </c>
    </row>
    <row r="506" spans="1:12">
      <c r="A506" t="s">
        <v>931</v>
      </c>
      <c r="B506" t="s">
        <v>932</v>
      </c>
      <c r="C506">
        <f>IFERROR(IF(VLOOKUP($A506,'CDS-C'!$A:$L,3,FALSE)="","",(VLOOKUP($A506,'CDS-C'!$A:$L,3,FALSE))),"")</f>
        <v>4.09</v>
      </c>
      <c r="D506" t="s">
        <v>500</v>
      </c>
      <c r="E506" t="s">
        <v>720</v>
      </c>
      <c r="F506" t="s">
        <v>893</v>
      </c>
      <c r="G506" t="s">
        <v>148</v>
      </c>
      <c r="H506" t="s">
        <v>149</v>
      </c>
      <c r="I506" t="s">
        <v>17</v>
      </c>
      <c r="J506" t="s">
        <v>17</v>
      </c>
      <c r="K506" t="s">
        <v>17</v>
      </c>
      <c r="L506" t="s">
        <v>933</v>
      </c>
    </row>
    <row r="507" spans="1:12">
      <c r="A507" t="s">
        <v>934</v>
      </c>
      <c r="B507" t="s">
        <v>935</v>
      </c>
      <c r="C507">
        <f>IFERROR(IF(VLOOKUP($A507,'CDS-C'!$A:$L,3,FALSE)="","",(VLOOKUP($A507,'CDS-C'!$A:$L,3,FALSE))),"")</f>
        <v>0.97</v>
      </c>
      <c r="D507" t="s">
        <v>500</v>
      </c>
      <c r="E507" t="s">
        <v>720</v>
      </c>
      <c r="F507" t="s">
        <v>893</v>
      </c>
      <c r="G507" t="s">
        <v>148</v>
      </c>
      <c r="H507" t="s">
        <v>149</v>
      </c>
      <c r="I507" t="s">
        <v>17</v>
      </c>
      <c r="J507" t="s">
        <v>17</v>
      </c>
      <c r="K507" t="s">
        <v>17</v>
      </c>
      <c r="L507" t="s">
        <v>426</v>
      </c>
    </row>
    <row r="508" spans="1:12">
      <c r="A508" t="s">
        <v>936</v>
      </c>
      <c r="B508" t="s">
        <v>937</v>
      </c>
      <c r="C508" t="str">
        <f>IFERROR(IF(VLOOKUP($A508,'CDS-C'!$A:$L,3,FALSE)="","",(VLOOKUP($A508,'CDS-C'!$A:$L,3,FALSE))),"")</f>
        <v>Y</v>
      </c>
      <c r="D508" t="s">
        <v>500</v>
      </c>
      <c r="E508" t="s">
        <v>938</v>
      </c>
      <c r="F508" t="s">
        <v>939</v>
      </c>
      <c r="G508" t="s">
        <v>148</v>
      </c>
      <c r="H508" t="s">
        <v>149</v>
      </c>
      <c r="I508" t="s">
        <v>17</v>
      </c>
      <c r="J508" t="s">
        <v>17</v>
      </c>
      <c r="K508" t="s">
        <v>17</v>
      </c>
      <c r="L508" t="s">
        <v>43</v>
      </c>
    </row>
    <row r="509" spans="1:12">
      <c r="A509" t="s">
        <v>940</v>
      </c>
      <c r="B509" t="s">
        <v>941</v>
      </c>
      <c r="C509">
        <f>IFERROR(IF(VLOOKUP($A509,'CDS-C'!$A:$L,3,FALSE)="","",(VLOOKUP($A509,'CDS-C'!$A:$L,3,FALSE))),"")</f>
        <v>60</v>
      </c>
      <c r="D509" t="s">
        <v>500</v>
      </c>
      <c r="E509" t="s">
        <v>938</v>
      </c>
      <c r="F509" t="s">
        <v>939</v>
      </c>
      <c r="G509" t="s">
        <v>148</v>
      </c>
      <c r="H509" t="s">
        <v>149</v>
      </c>
      <c r="I509" t="s">
        <v>17</v>
      </c>
      <c r="J509" t="s">
        <v>17</v>
      </c>
      <c r="K509" t="s">
        <v>17</v>
      </c>
      <c r="L509" t="s">
        <v>152</v>
      </c>
    </row>
    <row r="510" spans="1:12">
      <c r="A510" t="s">
        <v>942</v>
      </c>
      <c r="B510" t="s">
        <v>943</v>
      </c>
      <c r="C510" t="str">
        <f>IFERROR(IF(VLOOKUP($A510,'CDS-C'!$A:$L,3,FALSE)="","",(VLOOKUP($A510,'CDS-C'!$A:$L,3,FALSE))),"")</f>
        <v>Y</v>
      </c>
      <c r="D510" t="s">
        <v>500</v>
      </c>
      <c r="E510" t="s">
        <v>938</v>
      </c>
      <c r="F510" t="s">
        <v>939</v>
      </c>
      <c r="G510" t="s">
        <v>148</v>
      </c>
      <c r="H510" t="s">
        <v>149</v>
      </c>
      <c r="I510" t="s">
        <v>17</v>
      </c>
      <c r="J510" t="s">
        <v>17</v>
      </c>
      <c r="K510" t="s">
        <v>17</v>
      </c>
      <c r="L510" t="s">
        <v>43</v>
      </c>
    </row>
    <row r="511" spans="1:12">
      <c r="A511" t="s">
        <v>944</v>
      </c>
      <c r="B511" t="s">
        <v>945</v>
      </c>
      <c r="C511" t="str">
        <f>IFERROR(IF(VLOOKUP($A511,'CDS-C'!$A:$L,3,FALSE)="","",(VLOOKUP($A511,'CDS-C'!$A:$L,3,FALSE))),"")</f>
        <v>X</v>
      </c>
      <c r="D511" t="s">
        <v>500</v>
      </c>
      <c r="E511" t="s">
        <v>938</v>
      </c>
      <c r="F511" t="s">
        <v>939</v>
      </c>
      <c r="G511" t="s">
        <v>148</v>
      </c>
      <c r="H511" t="s">
        <v>149</v>
      </c>
      <c r="I511" t="s">
        <v>17</v>
      </c>
      <c r="J511" t="s">
        <v>17</v>
      </c>
      <c r="K511" t="s">
        <v>17</v>
      </c>
      <c r="L511" t="s">
        <v>87</v>
      </c>
    </row>
    <row r="512" spans="1:12">
      <c r="A512" t="s">
        <v>946</v>
      </c>
      <c r="B512" t="s">
        <v>947</v>
      </c>
      <c r="C512" t="str">
        <f>IFERROR(IF(VLOOKUP($A512,'CDS-C'!$A:$L,3,FALSE)="","",(VLOOKUP($A512,'CDS-C'!$A:$L,3,FALSE))),"")</f>
        <v/>
      </c>
      <c r="D512" t="s">
        <v>500</v>
      </c>
      <c r="E512" t="s">
        <v>938</v>
      </c>
      <c r="F512" t="s">
        <v>939</v>
      </c>
      <c r="G512" t="s">
        <v>148</v>
      </c>
      <c r="H512" t="s">
        <v>149</v>
      </c>
      <c r="I512" t="s">
        <v>17</v>
      </c>
      <c r="J512" t="s">
        <v>17</v>
      </c>
      <c r="K512" t="s">
        <v>17</v>
      </c>
      <c r="L512" t="s">
        <v>87</v>
      </c>
    </row>
    <row r="513" spans="1:12">
      <c r="A513" t="s">
        <v>948</v>
      </c>
      <c r="B513" t="s">
        <v>949</v>
      </c>
      <c r="C513" t="str">
        <f>IFERROR(IF(VLOOKUP($A513,'CDS-C'!$A:$L,3,FALSE)="","",(VLOOKUP($A513,'CDS-C'!$A:$L,3,FALSE))),"")</f>
        <v/>
      </c>
      <c r="D513" t="s">
        <v>500</v>
      </c>
      <c r="E513" t="s">
        <v>938</v>
      </c>
      <c r="F513" t="s">
        <v>939</v>
      </c>
      <c r="G513" t="s">
        <v>148</v>
      </c>
      <c r="H513" t="s">
        <v>149</v>
      </c>
      <c r="I513" t="s">
        <v>17</v>
      </c>
      <c r="J513" t="s">
        <v>17</v>
      </c>
      <c r="K513" t="s">
        <v>17</v>
      </c>
      <c r="L513" t="s">
        <v>87</v>
      </c>
    </row>
    <row r="514" spans="1:12">
      <c r="A514" t="s">
        <v>948</v>
      </c>
      <c r="B514" t="s">
        <v>950</v>
      </c>
      <c r="C514" t="str">
        <f>IFERROR(IF(VLOOKUP($A514,'CDS-C'!$A:$L,3,FALSE)="","",(VLOOKUP($A514,'CDS-C'!$A:$L,3,FALSE))),"")</f>
        <v/>
      </c>
      <c r="D514" t="s">
        <v>500</v>
      </c>
      <c r="E514" t="s">
        <v>938</v>
      </c>
      <c r="F514" t="s">
        <v>939</v>
      </c>
      <c r="G514" t="s">
        <v>148</v>
      </c>
      <c r="H514" t="s">
        <v>149</v>
      </c>
      <c r="I514" t="s">
        <v>17</v>
      </c>
      <c r="J514" t="s">
        <v>17</v>
      </c>
      <c r="K514" t="s">
        <v>17</v>
      </c>
      <c r="L514" t="s">
        <v>43</v>
      </c>
    </row>
    <row r="515" spans="1:12">
      <c r="A515" t="s">
        <v>951</v>
      </c>
      <c r="B515" t="s">
        <v>952</v>
      </c>
      <c r="C515" t="str">
        <f>IFERROR(IF(VLOOKUP($A515,'CDS-C'!$A:$L,3,FALSE)="","",(VLOOKUP($A515,'CDS-C'!$A:$L,3,FALSE))),"")</f>
        <v>Y</v>
      </c>
      <c r="D515" t="s">
        <v>500</v>
      </c>
      <c r="E515" t="s">
        <v>938</v>
      </c>
      <c r="F515" t="s">
        <v>953</v>
      </c>
      <c r="G515" t="s">
        <v>148</v>
      </c>
      <c r="H515" t="s">
        <v>149</v>
      </c>
      <c r="I515" t="s">
        <v>17</v>
      </c>
      <c r="J515" t="s">
        <v>17</v>
      </c>
      <c r="K515" t="s">
        <v>17</v>
      </c>
      <c r="L515" t="s">
        <v>43</v>
      </c>
    </row>
    <row r="516" spans="1:12">
      <c r="A516" t="s">
        <v>954</v>
      </c>
      <c r="B516" t="s">
        <v>955</v>
      </c>
      <c r="C516">
        <f>IFERROR(IF(VLOOKUP($A516,'CDS-C'!$A:$L,3,FALSE)="","",(VLOOKUP($A516,'CDS-C'!$A:$L,3,FALSE))),"")</f>
        <v>45352</v>
      </c>
      <c r="D516" t="s">
        <v>500</v>
      </c>
      <c r="E516" t="s">
        <v>938</v>
      </c>
      <c r="F516" t="s">
        <v>953</v>
      </c>
      <c r="G516" t="s">
        <v>148</v>
      </c>
      <c r="H516" t="s">
        <v>149</v>
      </c>
      <c r="I516" t="s">
        <v>17</v>
      </c>
      <c r="J516" t="s">
        <v>17</v>
      </c>
      <c r="K516" t="s">
        <v>17</v>
      </c>
      <c r="L516" t="s">
        <v>43</v>
      </c>
    </row>
    <row r="517" spans="1:12">
      <c r="A517" t="s">
        <v>956</v>
      </c>
      <c r="B517" t="s">
        <v>957</v>
      </c>
      <c r="C517">
        <f>IFERROR(IF(VLOOKUP($A517,'CDS-C'!$A:$L,3,FALSE)="","",(VLOOKUP($A517,'CDS-C'!$A:$L,3,FALSE))),"")</f>
        <v>45627</v>
      </c>
      <c r="D517" t="s">
        <v>500</v>
      </c>
      <c r="E517" t="s">
        <v>938</v>
      </c>
      <c r="F517" t="s">
        <v>953</v>
      </c>
      <c r="G517" t="s">
        <v>148</v>
      </c>
      <c r="H517" t="s">
        <v>149</v>
      </c>
      <c r="I517" t="s">
        <v>17</v>
      </c>
      <c r="J517" t="s">
        <v>17</v>
      </c>
      <c r="K517" t="s">
        <v>17</v>
      </c>
      <c r="L517" t="s">
        <v>43</v>
      </c>
    </row>
    <row r="518" spans="1:12">
      <c r="A518" t="s">
        <v>958</v>
      </c>
      <c r="B518" t="s">
        <v>959</v>
      </c>
      <c r="C518" t="str">
        <f>IFERROR(IF(VLOOKUP($A518,'CDS-C'!$A:$L,3,FALSE)="","",(VLOOKUP($A518,'CDS-C'!$A:$L,3,FALSE))),"")</f>
        <v>Y</v>
      </c>
      <c r="D518" t="s">
        <v>500</v>
      </c>
      <c r="E518" t="s">
        <v>938</v>
      </c>
      <c r="F518" t="s">
        <v>953</v>
      </c>
      <c r="G518" t="s">
        <v>148</v>
      </c>
      <c r="H518" t="s">
        <v>149</v>
      </c>
      <c r="I518" t="s">
        <v>17</v>
      </c>
      <c r="J518" t="s">
        <v>17</v>
      </c>
      <c r="K518" t="s">
        <v>17</v>
      </c>
      <c r="L518" t="s">
        <v>43</v>
      </c>
    </row>
    <row r="519" spans="1:12">
      <c r="A519" t="s">
        <v>960</v>
      </c>
      <c r="B519" t="s">
        <v>961</v>
      </c>
      <c r="C519" t="str">
        <f>IFERROR(IF(VLOOKUP($A519,'CDS-C'!$A:$L,3,FALSE)="","",(VLOOKUP($A519,'CDS-C'!$A:$L,3,FALSE))),"")</f>
        <v/>
      </c>
      <c r="D519" t="s">
        <v>500</v>
      </c>
      <c r="E519" t="s">
        <v>938</v>
      </c>
      <c r="F519" t="s">
        <v>953</v>
      </c>
      <c r="G519" t="s">
        <v>148</v>
      </c>
      <c r="H519" t="s">
        <v>149</v>
      </c>
      <c r="I519" t="s">
        <v>17</v>
      </c>
      <c r="J519" t="s">
        <v>17</v>
      </c>
      <c r="K519" t="s">
        <v>17</v>
      </c>
      <c r="L519" t="s">
        <v>87</v>
      </c>
    </row>
    <row r="520" spans="1:12">
      <c r="A520" t="s">
        <v>962</v>
      </c>
      <c r="B520" t="s">
        <v>963</v>
      </c>
      <c r="C520" t="str">
        <f>IFERROR(IF(VLOOKUP($A520,'CDS-C'!$A:$L,3,FALSE)="","",(VLOOKUP($A520,'CDS-C'!$A:$L,3,FALSE))),"")</f>
        <v/>
      </c>
      <c r="D520" t="s">
        <v>500</v>
      </c>
      <c r="E520" t="s">
        <v>938</v>
      </c>
      <c r="F520" t="s">
        <v>953</v>
      </c>
      <c r="G520" t="s">
        <v>148</v>
      </c>
      <c r="H520" t="s">
        <v>149</v>
      </c>
      <c r="I520" t="s">
        <v>17</v>
      </c>
      <c r="J520" t="s">
        <v>17</v>
      </c>
      <c r="K520" t="s">
        <v>17</v>
      </c>
      <c r="L520" t="s">
        <v>964</v>
      </c>
    </row>
    <row r="521" spans="1:12">
      <c r="A521" t="s">
        <v>965</v>
      </c>
      <c r="B521" t="s">
        <v>966</v>
      </c>
      <c r="C521" t="str">
        <f>IFERROR(IF(VLOOKUP($A521,'CDS-C'!$A:$L,3,FALSE)="","",(VLOOKUP($A521,'CDS-C'!$A:$L,3,FALSE))),"")</f>
        <v/>
      </c>
      <c r="D521" t="s">
        <v>500</v>
      </c>
      <c r="E521" t="s">
        <v>938</v>
      </c>
      <c r="F521" t="s">
        <v>953</v>
      </c>
      <c r="G521" t="s">
        <v>148</v>
      </c>
      <c r="H521" t="s">
        <v>149</v>
      </c>
      <c r="I521" t="s">
        <v>17</v>
      </c>
      <c r="J521" t="s">
        <v>17</v>
      </c>
      <c r="K521" t="s">
        <v>17</v>
      </c>
      <c r="L521" t="s">
        <v>87</v>
      </c>
    </row>
    <row r="522" spans="1:12">
      <c r="A522" t="s">
        <v>967</v>
      </c>
      <c r="B522" t="s">
        <v>968</v>
      </c>
      <c r="C522">
        <f>IFERROR(IF(VLOOKUP($A522,'CDS-C'!$A:$L,3,FALSE)="","",(VLOOKUP($A522,'CDS-C'!$A:$L,3,FALSE))),"")</f>
        <v>45352</v>
      </c>
      <c r="D522" t="s">
        <v>500</v>
      </c>
      <c r="E522" t="s">
        <v>938</v>
      </c>
      <c r="F522" t="s">
        <v>953</v>
      </c>
      <c r="G522" t="s">
        <v>148</v>
      </c>
      <c r="H522" t="s">
        <v>149</v>
      </c>
      <c r="I522" t="s">
        <v>17</v>
      </c>
      <c r="J522" t="s">
        <v>17</v>
      </c>
      <c r="K522" t="s">
        <v>17</v>
      </c>
      <c r="L522" t="s">
        <v>964</v>
      </c>
    </row>
    <row r="523" spans="1:12">
      <c r="A523" t="s">
        <v>969</v>
      </c>
      <c r="B523" t="s">
        <v>970</v>
      </c>
      <c r="C523" t="str">
        <f>IFERROR(IF(VLOOKUP($A523,'CDS-C'!$A:$L,3,FALSE)="","",(VLOOKUP($A523,'CDS-C'!$A:$L,3,FALSE))),"")</f>
        <v/>
      </c>
      <c r="D523" t="s">
        <v>500</v>
      </c>
      <c r="E523" t="s">
        <v>938</v>
      </c>
      <c r="F523" t="s">
        <v>953</v>
      </c>
      <c r="G523" t="s">
        <v>148</v>
      </c>
      <c r="H523" t="s">
        <v>149</v>
      </c>
      <c r="I523" t="s">
        <v>17</v>
      </c>
      <c r="J523" t="s">
        <v>17</v>
      </c>
      <c r="K523" t="s">
        <v>17</v>
      </c>
      <c r="L523" t="s">
        <v>87</v>
      </c>
    </row>
    <row r="524" spans="1:12">
      <c r="A524" t="s">
        <v>971</v>
      </c>
      <c r="B524" t="s">
        <v>972</v>
      </c>
      <c r="C524" t="str">
        <f>IFERROR(IF(VLOOKUP($A524,'CDS-C'!$A:$L,3,FALSE)="","",(VLOOKUP($A524,'CDS-C'!$A:$L,3,FALSE))),"")</f>
        <v/>
      </c>
      <c r="D524" t="s">
        <v>500</v>
      </c>
      <c r="E524" t="s">
        <v>938</v>
      </c>
      <c r="F524" t="s">
        <v>953</v>
      </c>
      <c r="G524" t="s">
        <v>148</v>
      </c>
      <c r="H524" t="s">
        <v>149</v>
      </c>
      <c r="I524" t="s">
        <v>17</v>
      </c>
      <c r="J524" t="s">
        <v>17</v>
      </c>
      <c r="K524" t="s">
        <v>17</v>
      </c>
      <c r="L524" t="s">
        <v>964</v>
      </c>
    </row>
    <row r="525" spans="1:12">
      <c r="A525" t="s">
        <v>974</v>
      </c>
      <c r="B525" t="s">
        <v>968</v>
      </c>
      <c r="C525">
        <f>IFERROR(IF(VLOOKUP($A525,'CDS-C'!$A:$L,3,FALSE)="","",(VLOOKUP($A525,'CDS-C'!$A:$L,3,FALSE))),"")</f>
        <v>45413</v>
      </c>
      <c r="D525" t="s">
        <v>500</v>
      </c>
      <c r="E525" t="s">
        <v>938</v>
      </c>
      <c r="F525" t="s">
        <v>975</v>
      </c>
      <c r="G525" t="s">
        <v>148</v>
      </c>
      <c r="H525" t="s">
        <v>149</v>
      </c>
      <c r="I525" t="s">
        <v>17</v>
      </c>
      <c r="J525" t="s">
        <v>17</v>
      </c>
      <c r="K525" t="s">
        <v>17</v>
      </c>
      <c r="L525" t="s">
        <v>964</v>
      </c>
    </row>
    <row r="526" spans="1:12">
      <c r="A526" t="s">
        <v>976</v>
      </c>
      <c r="B526" t="s">
        <v>977</v>
      </c>
      <c r="C526" t="str">
        <f>IFERROR(IF(VLOOKUP($A526,'CDS-C'!$A:$L,3,FALSE)="","",(VLOOKUP($A526,'CDS-C'!$A:$L,3,FALSE))),"")</f>
        <v/>
      </c>
      <c r="D526" t="s">
        <v>500</v>
      </c>
      <c r="E526" t="s">
        <v>938</v>
      </c>
      <c r="F526" t="s">
        <v>975</v>
      </c>
      <c r="G526" t="s">
        <v>148</v>
      </c>
      <c r="H526" t="s">
        <v>149</v>
      </c>
      <c r="I526" t="s">
        <v>17</v>
      </c>
      <c r="J526" t="s">
        <v>17</v>
      </c>
      <c r="K526" t="s">
        <v>17</v>
      </c>
      <c r="L526" t="s">
        <v>87</v>
      </c>
    </row>
    <row r="527" spans="1:12">
      <c r="A527" t="s">
        <v>978</v>
      </c>
      <c r="B527" t="s">
        <v>979</v>
      </c>
      <c r="C527" t="str">
        <f>IFERROR(IF(VLOOKUP($A527,'CDS-C'!$A:$L,3,FALSE)="","",(VLOOKUP($A527,'CDS-C'!$A:$L,3,FALSE))),"")</f>
        <v/>
      </c>
      <c r="D527" t="s">
        <v>500</v>
      </c>
      <c r="E527" t="s">
        <v>938</v>
      </c>
      <c r="F527" t="s">
        <v>975</v>
      </c>
      <c r="G527" t="s">
        <v>148</v>
      </c>
      <c r="H527" t="s">
        <v>149</v>
      </c>
      <c r="I527" t="s">
        <v>17</v>
      </c>
      <c r="J527" t="s">
        <v>17</v>
      </c>
      <c r="K527" t="s">
        <v>17</v>
      </c>
      <c r="L527" t="s">
        <v>152</v>
      </c>
    </row>
    <row r="528" spans="1:12">
      <c r="A528" t="s">
        <v>980</v>
      </c>
      <c r="B528" t="s">
        <v>981</v>
      </c>
      <c r="C528" t="str">
        <f>IFERROR(IF(VLOOKUP($A528,'CDS-C'!$A:$L,3,FALSE)="","",(VLOOKUP($A528,'CDS-C'!$A:$L,3,FALSE))),"")</f>
        <v/>
      </c>
      <c r="D528" t="s">
        <v>500</v>
      </c>
      <c r="E528" t="s">
        <v>938</v>
      </c>
      <c r="F528" t="s">
        <v>975</v>
      </c>
      <c r="G528" t="s">
        <v>148</v>
      </c>
      <c r="H528" t="s">
        <v>149</v>
      </c>
      <c r="I528" t="s">
        <v>17</v>
      </c>
      <c r="J528" t="s">
        <v>17</v>
      </c>
      <c r="K528" t="s">
        <v>17</v>
      </c>
      <c r="L528" t="s">
        <v>87</v>
      </c>
    </row>
    <row r="529" spans="1:12">
      <c r="A529" t="s">
        <v>982</v>
      </c>
      <c r="B529" t="s">
        <v>972</v>
      </c>
      <c r="C529" t="str">
        <f>IFERROR(IF(VLOOKUP($A529,'CDS-C'!$A:$L,3,FALSE)="","",(VLOOKUP($A529,'CDS-C'!$A:$L,3,FALSE))),"")</f>
        <v/>
      </c>
      <c r="D529" t="s">
        <v>500</v>
      </c>
      <c r="E529" t="s">
        <v>938</v>
      </c>
      <c r="F529" t="s">
        <v>975</v>
      </c>
      <c r="G529" t="s">
        <v>148</v>
      </c>
      <c r="H529" t="s">
        <v>149</v>
      </c>
      <c r="I529" t="s">
        <v>17</v>
      </c>
      <c r="J529" t="s">
        <v>17</v>
      </c>
      <c r="K529" t="s">
        <v>17</v>
      </c>
      <c r="L529" t="s">
        <v>964</v>
      </c>
    </row>
    <row r="530" spans="1:12">
      <c r="A530" t="s">
        <v>983</v>
      </c>
      <c r="B530" t="s">
        <v>984</v>
      </c>
      <c r="C530" t="str">
        <f>IFERROR(IF(VLOOKUP($A530,'CDS-C'!$A:$L,3,FALSE)="","",(VLOOKUP($A530,'CDS-C'!$A:$L,3,FALSE))),"")</f>
        <v/>
      </c>
      <c r="D530" t="s">
        <v>500</v>
      </c>
      <c r="E530" t="s">
        <v>938</v>
      </c>
      <c r="F530" t="s">
        <v>985</v>
      </c>
      <c r="G530" t="s">
        <v>148</v>
      </c>
      <c r="H530" t="s">
        <v>149</v>
      </c>
      <c r="I530" t="s">
        <v>17</v>
      </c>
      <c r="J530" t="s">
        <v>17</v>
      </c>
      <c r="K530" t="s">
        <v>17</v>
      </c>
      <c r="L530" t="s">
        <v>964</v>
      </c>
    </row>
    <row r="531" spans="1:12">
      <c r="A531" t="s">
        <v>986</v>
      </c>
      <c r="B531" t="s">
        <v>987</v>
      </c>
      <c r="C531" t="str">
        <f>IFERROR(IF(VLOOKUP($A531,'CDS-C'!$A:$L,3,FALSE)="","",(VLOOKUP($A531,'CDS-C'!$A:$L,3,FALSE))),"")</f>
        <v/>
      </c>
      <c r="D531" t="s">
        <v>500</v>
      </c>
      <c r="E531" t="s">
        <v>938</v>
      </c>
      <c r="F531" t="s">
        <v>985</v>
      </c>
      <c r="G531" t="s">
        <v>148</v>
      </c>
      <c r="H531" t="s">
        <v>149</v>
      </c>
      <c r="I531" t="s">
        <v>17</v>
      </c>
      <c r="J531" t="s">
        <v>17</v>
      </c>
      <c r="K531" t="s">
        <v>17</v>
      </c>
      <c r="L531" t="s">
        <v>152</v>
      </c>
    </row>
    <row r="532" spans="1:12">
      <c r="A532" t="s">
        <v>988</v>
      </c>
      <c r="B532" t="s">
        <v>989</v>
      </c>
      <c r="C532" t="str">
        <f>IFERROR(IF(VLOOKUP($A532,'CDS-C'!$A:$L,3,FALSE)="","",(VLOOKUP($A532,'CDS-C'!$A:$L,3,FALSE))),"")</f>
        <v>X</v>
      </c>
      <c r="D532" t="s">
        <v>500</v>
      </c>
      <c r="E532" t="s">
        <v>938</v>
      </c>
      <c r="F532" t="s">
        <v>985</v>
      </c>
      <c r="G532" t="s">
        <v>148</v>
      </c>
      <c r="H532" t="s">
        <v>149</v>
      </c>
      <c r="I532" t="s">
        <v>17</v>
      </c>
      <c r="J532" t="s">
        <v>17</v>
      </c>
      <c r="K532" t="s">
        <v>17</v>
      </c>
      <c r="L532" t="s">
        <v>87</v>
      </c>
    </row>
    <row r="533" spans="1:12">
      <c r="A533" t="s">
        <v>990</v>
      </c>
      <c r="B533" t="s">
        <v>991</v>
      </c>
      <c r="C533" t="str">
        <f>IFERROR(IF(VLOOKUP($A533,'CDS-C'!$A:$L,3,FALSE)="","",(VLOOKUP($A533,'CDS-C'!$A:$L,3,FALSE))),"")</f>
        <v/>
      </c>
      <c r="D533" t="s">
        <v>500</v>
      </c>
      <c r="E533" t="s">
        <v>938</v>
      </c>
      <c r="F533" t="s">
        <v>985</v>
      </c>
      <c r="G533" t="s">
        <v>148</v>
      </c>
      <c r="H533" t="s">
        <v>149</v>
      </c>
      <c r="I533" t="s">
        <v>17</v>
      </c>
      <c r="J533" t="s">
        <v>17</v>
      </c>
      <c r="K533" t="s">
        <v>17</v>
      </c>
      <c r="L533" t="s">
        <v>87</v>
      </c>
    </row>
    <row r="534" spans="1:12">
      <c r="A534" t="s">
        <v>992</v>
      </c>
      <c r="B534" t="s">
        <v>993</v>
      </c>
      <c r="C534" t="str">
        <f>IFERROR(IF(VLOOKUP($A534,'CDS-C'!$A:$L,3,FALSE)="","",(VLOOKUP($A534,'CDS-C'!$A:$L,3,FALSE))),"")</f>
        <v/>
      </c>
      <c r="D534" t="s">
        <v>500</v>
      </c>
      <c r="E534" t="s">
        <v>938</v>
      </c>
      <c r="F534" t="s">
        <v>985</v>
      </c>
      <c r="G534" t="s">
        <v>148</v>
      </c>
      <c r="H534" t="s">
        <v>149</v>
      </c>
      <c r="I534" t="s">
        <v>17</v>
      </c>
      <c r="J534" t="s">
        <v>17</v>
      </c>
      <c r="K534" t="s">
        <v>17</v>
      </c>
      <c r="L534" t="s">
        <v>87</v>
      </c>
    </row>
    <row r="535" spans="1:12">
      <c r="A535" t="s">
        <v>994</v>
      </c>
      <c r="B535" t="s">
        <v>995</v>
      </c>
      <c r="C535" t="str">
        <f>IFERROR(IF(VLOOKUP($A535,'CDS-C'!$A:$L,3,FALSE)="","",(VLOOKUP($A535,'CDS-C'!$A:$L,3,FALSE))),"")</f>
        <v>Y</v>
      </c>
      <c r="D535" t="s">
        <v>500</v>
      </c>
      <c r="E535" t="s">
        <v>938</v>
      </c>
      <c r="F535" t="s">
        <v>985</v>
      </c>
      <c r="G535" t="s">
        <v>148</v>
      </c>
      <c r="H535" t="s">
        <v>149</v>
      </c>
      <c r="I535" t="s">
        <v>17</v>
      </c>
      <c r="J535" t="s">
        <v>17</v>
      </c>
      <c r="K535" t="s">
        <v>17</v>
      </c>
      <c r="L535" t="s">
        <v>43</v>
      </c>
    </row>
    <row r="536" spans="1:12">
      <c r="A536" t="s">
        <v>996</v>
      </c>
      <c r="B536" t="s">
        <v>997</v>
      </c>
      <c r="C536" t="str">
        <f>IFERROR(IF(VLOOKUP($A536,'CDS-C'!$A:$L,3,FALSE)="","",(VLOOKUP($A536,'CDS-C'!$A:$L,3,FALSE))),"")</f>
        <v/>
      </c>
      <c r="D536" t="s">
        <v>500</v>
      </c>
      <c r="E536" t="s">
        <v>938</v>
      </c>
      <c r="F536" t="s">
        <v>985</v>
      </c>
      <c r="G536" t="s">
        <v>148</v>
      </c>
      <c r="H536" t="s">
        <v>149</v>
      </c>
      <c r="I536" t="s">
        <v>17</v>
      </c>
      <c r="J536" t="s">
        <v>17</v>
      </c>
      <c r="K536" t="s">
        <v>17</v>
      </c>
      <c r="L536" t="s">
        <v>18</v>
      </c>
    </row>
    <row r="537" spans="1:12">
      <c r="A537" t="s">
        <v>998</v>
      </c>
      <c r="B537" t="s">
        <v>999</v>
      </c>
      <c r="C537" t="str">
        <f>IFERROR(IF(VLOOKUP($A537,'CDS-C'!$A:$L,3,FALSE)="","",(VLOOKUP($A537,'CDS-C'!$A:$L,3,FALSE))),"")</f>
        <v>N</v>
      </c>
      <c r="D537" t="s">
        <v>500</v>
      </c>
      <c r="E537" t="s">
        <v>938</v>
      </c>
      <c r="F537" t="s">
        <v>1000</v>
      </c>
      <c r="G537" t="s">
        <v>148</v>
      </c>
      <c r="H537" t="s">
        <v>149</v>
      </c>
      <c r="I537" t="s">
        <v>17</v>
      </c>
      <c r="J537" t="s">
        <v>150</v>
      </c>
      <c r="K537" t="s">
        <v>17</v>
      </c>
      <c r="L537" t="s">
        <v>43</v>
      </c>
    </row>
    <row r="538" spans="1:12">
      <c r="A538" t="s">
        <v>1001</v>
      </c>
      <c r="B538" t="s">
        <v>1002</v>
      </c>
      <c r="C538" t="str">
        <f>IFERROR(IF(VLOOKUP($A538,'CDS-C'!$A:$L,3,FALSE)="","",(VLOOKUP($A538,'CDS-C'!$A:$L,3,FALSE))),"")</f>
        <v>N</v>
      </c>
      <c r="D538" t="s">
        <v>500</v>
      </c>
      <c r="E538" t="s">
        <v>938</v>
      </c>
      <c r="F538" t="s">
        <v>1003</v>
      </c>
      <c r="G538" t="s">
        <v>148</v>
      </c>
      <c r="H538" t="s">
        <v>149</v>
      </c>
      <c r="I538" t="s">
        <v>17</v>
      </c>
      <c r="J538" t="s">
        <v>17</v>
      </c>
      <c r="K538" t="s">
        <v>17</v>
      </c>
      <c r="L538" t="s">
        <v>43</v>
      </c>
    </row>
    <row r="539" spans="1:12">
      <c r="A539" t="s">
        <v>1004</v>
      </c>
      <c r="B539" t="s">
        <v>1005</v>
      </c>
      <c r="C539" t="str">
        <f>IFERROR(IF(VLOOKUP($A539,'CDS-C'!$A:$L,3,FALSE)="","",(VLOOKUP($A539,'CDS-C'!$A:$L,3,FALSE))),"")</f>
        <v/>
      </c>
      <c r="D539" t="s">
        <v>500</v>
      </c>
      <c r="E539" t="s">
        <v>938</v>
      </c>
      <c r="F539" t="s">
        <v>1003</v>
      </c>
      <c r="G539" t="s">
        <v>148</v>
      </c>
      <c r="H539" t="s">
        <v>149</v>
      </c>
      <c r="I539" t="s">
        <v>17</v>
      </c>
      <c r="J539" t="s">
        <v>17</v>
      </c>
      <c r="K539" t="s">
        <v>17</v>
      </c>
      <c r="L539" t="s">
        <v>964</v>
      </c>
    </row>
    <row r="540" spans="1:12">
      <c r="A540" t="s">
        <v>1006</v>
      </c>
      <c r="B540" t="s">
        <v>1007</v>
      </c>
      <c r="C540" t="str">
        <f>IFERROR(IF(VLOOKUP($A540,'CDS-C'!$A:$L,3,FALSE)="","",(VLOOKUP($A540,'CDS-C'!$A:$L,3,FALSE))),"")</f>
        <v/>
      </c>
      <c r="D540" t="s">
        <v>500</v>
      </c>
      <c r="E540" t="s">
        <v>938</v>
      </c>
      <c r="F540" t="s">
        <v>1003</v>
      </c>
      <c r="G540" t="s">
        <v>148</v>
      </c>
      <c r="H540" t="s">
        <v>149</v>
      </c>
      <c r="I540" t="s">
        <v>17</v>
      </c>
      <c r="J540" t="s">
        <v>17</v>
      </c>
      <c r="K540" t="s">
        <v>17</v>
      </c>
      <c r="L540" t="s">
        <v>964</v>
      </c>
    </row>
    <row r="541" spans="1:12">
      <c r="A541" t="s">
        <v>1008</v>
      </c>
      <c r="B541" t="s">
        <v>1009</v>
      </c>
      <c r="C541" t="str">
        <f>IFERROR(IF(VLOOKUP($A541,'CDS-C'!$A:$L,3,FALSE)="","",(VLOOKUP($A541,'CDS-C'!$A:$L,3,FALSE))),"")</f>
        <v/>
      </c>
      <c r="D541" t="s">
        <v>500</v>
      </c>
      <c r="E541" t="s">
        <v>938</v>
      </c>
      <c r="F541" t="s">
        <v>1003</v>
      </c>
      <c r="G541" t="s">
        <v>148</v>
      </c>
      <c r="H541" t="s">
        <v>149</v>
      </c>
      <c r="I541" t="s">
        <v>17</v>
      </c>
      <c r="J541" t="s">
        <v>17</v>
      </c>
      <c r="K541" t="s">
        <v>17</v>
      </c>
      <c r="L541" t="s">
        <v>964</v>
      </c>
    </row>
    <row r="542" spans="1:12">
      <c r="A542" t="s">
        <v>1010</v>
      </c>
      <c r="B542" t="s">
        <v>1011</v>
      </c>
      <c r="C542" t="str">
        <f>IFERROR(IF(VLOOKUP($A542,'CDS-C'!$A:$L,3,FALSE)="","",(VLOOKUP($A542,'CDS-C'!$A:$L,3,FALSE))),"")</f>
        <v/>
      </c>
      <c r="D542" t="s">
        <v>500</v>
      </c>
      <c r="E542" t="s">
        <v>938</v>
      </c>
      <c r="F542" t="s">
        <v>1003</v>
      </c>
      <c r="G542" t="s">
        <v>148</v>
      </c>
      <c r="H542" t="s">
        <v>149</v>
      </c>
      <c r="I542" t="s">
        <v>17</v>
      </c>
      <c r="J542" t="s">
        <v>17</v>
      </c>
      <c r="K542" t="s">
        <v>17</v>
      </c>
      <c r="L542" t="s">
        <v>964</v>
      </c>
    </row>
    <row r="543" spans="1:12">
      <c r="A543" t="s">
        <v>1012</v>
      </c>
      <c r="B543" t="s">
        <v>1013</v>
      </c>
      <c r="C543" t="str">
        <f>IFERROR(IF(VLOOKUP($A543,'CDS-C'!$A:$L,3,FALSE)="","",(VLOOKUP($A543,'CDS-C'!$A:$L,3,FALSE))),"")</f>
        <v/>
      </c>
      <c r="D543" t="s">
        <v>500</v>
      </c>
      <c r="E543" t="s">
        <v>938</v>
      </c>
      <c r="F543" t="s">
        <v>1003</v>
      </c>
      <c r="G543" t="s">
        <v>148</v>
      </c>
      <c r="H543" t="s">
        <v>149</v>
      </c>
      <c r="I543" t="s">
        <v>17</v>
      </c>
      <c r="J543" t="s">
        <v>17</v>
      </c>
      <c r="K543" t="s">
        <v>17</v>
      </c>
      <c r="L543" t="s">
        <v>152</v>
      </c>
    </row>
    <row r="544" spans="1:12">
      <c r="A544" t="s">
        <v>1012</v>
      </c>
      <c r="B544" t="s">
        <v>1014</v>
      </c>
      <c r="C544" t="str">
        <f>IFERROR(IF(VLOOKUP($A544,'CDS-C'!$A:$L,3,FALSE)="","",(VLOOKUP($A544,'CDS-C'!$A:$L,3,FALSE))),"")</f>
        <v/>
      </c>
      <c r="D544" t="s">
        <v>500</v>
      </c>
      <c r="E544" t="s">
        <v>938</v>
      </c>
      <c r="F544" t="s">
        <v>1003</v>
      </c>
      <c r="G544" t="s">
        <v>148</v>
      </c>
      <c r="H544" t="s">
        <v>149</v>
      </c>
      <c r="I544" t="s">
        <v>17</v>
      </c>
      <c r="J544" t="s">
        <v>17</v>
      </c>
      <c r="K544" t="s">
        <v>17</v>
      </c>
      <c r="L544" t="s">
        <v>152</v>
      </c>
    </row>
    <row r="545" spans="1:12">
      <c r="A545" t="s">
        <v>1015</v>
      </c>
      <c r="B545" t="s">
        <v>1016</v>
      </c>
      <c r="C545" t="str">
        <f>IFERROR(IF(VLOOKUP($A545,'CDS-C'!$A:$L,3,FALSE)="","",(VLOOKUP($A545,'CDS-C'!$A:$L,3,FALSE))),"")</f>
        <v/>
      </c>
      <c r="D545" t="s">
        <v>500</v>
      </c>
      <c r="E545" t="s">
        <v>938</v>
      </c>
      <c r="F545" t="s">
        <v>1003</v>
      </c>
      <c r="G545" t="s">
        <v>148</v>
      </c>
      <c r="H545" t="s">
        <v>149</v>
      </c>
      <c r="I545" t="s">
        <v>17</v>
      </c>
      <c r="J545" t="s">
        <v>17</v>
      </c>
      <c r="K545" t="s">
        <v>17</v>
      </c>
      <c r="L545" t="s">
        <v>18</v>
      </c>
    </row>
    <row r="546" spans="1:12">
      <c r="A546" t="s">
        <v>1017</v>
      </c>
      <c r="B546" t="s">
        <v>1018</v>
      </c>
      <c r="C546" t="str">
        <f>IFERROR(IF(VLOOKUP($A546,'CDS-C'!$A:$L,3,FALSE)="","",(VLOOKUP($A546,'CDS-C'!$A:$L,3,FALSE))),"")</f>
        <v>Y</v>
      </c>
      <c r="D546" t="s">
        <v>500</v>
      </c>
      <c r="E546" t="s">
        <v>938</v>
      </c>
      <c r="F546" t="s">
        <v>1019</v>
      </c>
      <c r="G546" t="s">
        <v>148</v>
      </c>
      <c r="H546" t="s">
        <v>149</v>
      </c>
      <c r="I546" t="s">
        <v>17</v>
      </c>
      <c r="J546" t="s">
        <v>17</v>
      </c>
      <c r="K546" t="s">
        <v>17</v>
      </c>
      <c r="L546" t="s">
        <v>43</v>
      </c>
    </row>
    <row r="547" spans="1:12">
      <c r="A547" t="s">
        <v>1020</v>
      </c>
      <c r="B547" t="s">
        <v>1021</v>
      </c>
      <c r="C547">
        <f>IFERROR(IF(VLOOKUP($A547,'CDS-C'!$A:$L,3,FALSE)="","",(VLOOKUP($A547,'CDS-C'!$A:$L,3,FALSE))),"")</f>
        <v>45611</v>
      </c>
      <c r="D547" t="s">
        <v>500</v>
      </c>
      <c r="E547" t="s">
        <v>938</v>
      </c>
      <c r="F547" t="s">
        <v>1019</v>
      </c>
      <c r="G547" t="s">
        <v>148</v>
      </c>
      <c r="H547" t="s">
        <v>149</v>
      </c>
      <c r="I547" t="s">
        <v>17</v>
      </c>
      <c r="J547" t="s">
        <v>17</v>
      </c>
      <c r="K547" t="s">
        <v>17</v>
      </c>
      <c r="L547" t="s">
        <v>964</v>
      </c>
    </row>
    <row r="548" spans="1:12">
      <c r="A548" t="s">
        <v>1022</v>
      </c>
      <c r="B548" t="s">
        <v>1023</v>
      </c>
      <c r="C548">
        <f>IFERROR(IF(VLOOKUP($A548,'CDS-C'!$A:$L,3,FALSE)="","",(VLOOKUP($A548,'CDS-C'!$A:$L,3,FALSE))),"")</f>
        <v>45344</v>
      </c>
      <c r="D548" t="s">
        <v>500</v>
      </c>
      <c r="E548" t="s">
        <v>938</v>
      </c>
      <c r="F548" t="s">
        <v>1019</v>
      </c>
      <c r="G548" t="s">
        <v>148</v>
      </c>
      <c r="H548" t="s">
        <v>149</v>
      </c>
      <c r="I548" t="s">
        <v>17</v>
      </c>
      <c r="J548" t="s">
        <v>17</v>
      </c>
      <c r="K548" t="s">
        <v>17</v>
      </c>
      <c r="L548" t="s">
        <v>964</v>
      </c>
    </row>
    <row r="549" spans="1:12">
      <c r="A549" t="s">
        <v>1024</v>
      </c>
      <c r="B549" t="s">
        <v>1025</v>
      </c>
      <c r="C549" t="str">
        <f>IFERROR(IF(VLOOKUP($A549,'CDS-C'!$A:$L,3,FALSE)="","",(VLOOKUP($A549,'CDS-C'!$A:$L,3,FALSE))),"")</f>
        <v>N</v>
      </c>
      <c r="D549" t="s">
        <v>500</v>
      </c>
      <c r="E549" t="s">
        <v>938</v>
      </c>
      <c r="F549" t="s">
        <v>1019</v>
      </c>
      <c r="G549" t="s">
        <v>148</v>
      </c>
      <c r="H549" t="s">
        <v>149</v>
      </c>
      <c r="I549" t="s">
        <v>17</v>
      </c>
      <c r="J549" t="s">
        <v>17</v>
      </c>
      <c r="K549" t="s">
        <v>17</v>
      </c>
      <c r="L549" t="s">
        <v>43</v>
      </c>
    </row>
    <row r="550" spans="1:12">
      <c r="A550" t="s">
        <v>1026</v>
      </c>
      <c r="B550" t="s">
        <v>1027</v>
      </c>
      <c r="C550" t="str">
        <f>IFERROR(IF(VLOOKUP($A550,'CDS-D'!$A:$L,3,FALSE)="","",(VLOOKUP($A550,'CDS-D'!$A:$L,3,FALSE))),"")</f>
        <v>Y</v>
      </c>
      <c r="D550" t="s">
        <v>1028</v>
      </c>
      <c r="E550" t="s">
        <v>1029</v>
      </c>
      <c r="F550" t="s">
        <v>17</v>
      </c>
      <c r="G550" t="s">
        <v>148</v>
      </c>
      <c r="H550" t="s">
        <v>1030</v>
      </c>
      <c r="I550" t="s">
        <v>17</v>
      </c>
      <c r="J550" t="s">
        <v>17</v>
      </c>
      <c r="K550" t="s">
        <v>17</v>
      </c>
      <c r="L550" t="s">
        <v>43</v>
      </c>
    </row>
    <row r="551" spans="1:12">
      <c r="A551" t="s">
        <v>1031</v>
      </c>
      <c r="B551" t="s">
        <v>1032</v>
      </c>
      <c r="C551" t="str">
        <f>IFERROR(IF(VLOOKUP($A551,'CDS-D'!$A:$L,3,FALSE)="","",(VLOOKUP($A551,'CDS-D'!$A:$L,3,FALSE))),"")</f>
        <v>Y</v>
      </c>
      <c r="D551" t="s">
        <v>1028</v>
      </c>
      <c r="E551" t="s">
        <v>1029</v>
      </c>
      <c r="F551" t="s">
        <v>17</v>
      </c>
      <c r="G551" t="s">
        <v>148</v>
      </c>
      <c r="H551" t="s">
        <v>1030</v>
      </c>
      <c r="I551" t="s">
        <v>17</v>
      </c>
      <c r="J551" t="s">
        <v>17</v>
      </c>
      <c r="K551" t="s">
        <v>17</v>
      </c>
      <c r="L551" t="s">
        <v>43</v>
      </c>
    </row>
    <row r="552" spans="1:12">
      <c r="A552" t="s">
        <v>1033</v>
      </c>
      <c r="B552" t="s">
        <v>151</v>
      </c>
      <c r="C552">
        <f>IFERROR(IF(VLOOKUP($A552,'CDS-D'!$A:$L,3,FALSE)="","",(VLOOKUP($A552,'CDS-D'!$A:$L,3,FALSE))),"")</f>
        <v>2119</v>
      </c>
      <c r="D552" t="s">
        <v>1028</v>
      </c>
      <c r="E552" t="s">
        <v>1029</v>
      </c>
      <c r="F552" t="s">
        <v>502</v>
      </c>
      <c r="G552" t="s">
        <v>148</v>
      </c>
      <c r="H552" t="s">
        <v>1030</v>
      </c>
      <c r="I552" t="s">
        <v>17</v>
      </c>
      <c r="J552" t="s">
        <v>17</v>
      </c>
      <c r="K552" t="s">
        <v>151</v>
      </c>
      <c r="L552" t="s">
        <v>152</v>
      </c>
    </row>
    <row r="553" spans="1:12">
      <c r="A553" t="s">
        <v>1034</v>
      </c>
      <c r="B553" t="s">
        <v>155</v>
      </c>
      <c r="C553">
        <f>IFERROR(IF(VLOOKUP($A553,'CDS-D'!$A:$L,3,FALSE)="","",(VLOOKUP($A553,'CDS-D'!$A:$L,3,FALSE))),"")</f>
        <v>1292</v>
      </c>
      <c r="D553" t="s">
        <v>1028</v>
      </c>
      <c r="E553" t="s">
        <v>1029</v>
      </c>
      <c r="F553" t="s">
        <v>502</v>
      </c>
      <c r="G553" t="s">
        <v>148</v>
      </c>
      <c r="H553" t="s">
        <v>1030</v>
      </c>
      <c r="I553" t="s">
        <v>17</v>
      </c>
      <c r="J553" t="s">
        <v>17</v>
      </c>
      <c r="K553" t="s">
        <v>155</v>
      </c>
      <c r="L553" t="s">
        <v>152</v>
      </c>
    </row>
    <row r="554" spans="1:12">
      <c r="A554" t="s">
        <v>1035</v>
      </c>
      <c r="B554" t="s">
        <v>158</v>
      </c>
      <c r="C554" t="str">
        <f>IFERROR(IF(VLOOKUP($A554,'CDS-D'!$A:$L,3,FALSE)="","",(VLOOKUP($A554,'CDS-D'!$A:$L,3,FALSE))),"")</f>
        <v/>
      </c>
      <c r="D554" t="s">
        <v>1028</v>
      </c>
      <c r="E554" t="s">
        <v>1029</v>
      </c>
      <c r="F554" t="s">
        <v>502</v>
      </c>
      <c r="G554" t="s">
        <v>148</v>
      </c>
      <c r="H554" t="s">
        <v>1030</v>
      </c>
      <c r="I554" t="s">
        <v>17</v>
      </c>
      <c r="J554" t="s">
        <v>17</v>
      </c>
      <c r="K554" t="s">
        <v>158</v>
      </c>
      <c r="L554" t="s">
        <v>152</v>
      </c>
    </row>
    <row r="555" spans="1:12">
      <c r="A555" t="s">
        <v>1036</v>
      </c>
      <c r="B555" t="s">
        <v>161</v>
      </c>
      <c r="C555">
        <f>IFERROR(IF(VLOOKUP($A555,'CDS-D'!$A:$L,3,FALSE)="","",(VLOOKUP($A555,'CDS-D'!$A:$L,3,FALSE))),"")</f>
        <v>10</v>
      </c>
      <c r="D555" t="s">
        <v>1028</v>
      </c>
      <c r="E555" t="s">
        <v>1029</v>
      </c>
      <c r="F555" t="s">
        <v>502</v>
      </c>
      <c r="G555" t="s">
        <v>148</v>
      </c>
      <c r="H555" t="s">
        <v>1030</v>
      </c>
      <c r="I555" t="s">
        <v>17</v>
      </c>
      <c r="J555" t="s">
        <v>17</v>
      </c>
      <c r="K555" t="s">
        <v>161</v>
      </c>
      <c r="L555" t="s">
        <v>152</v>
      </c>
    </row>
    <row r="556" spans="1:12">
      <c r="A556" t="s">
        <v>1037</v>
      </c>
      <c r="B556" t="s">
        <v>182</v>
      </c>
      <c r="C556">
        <f>IFERROR(IF(VLOOKUP($A556,'CDS-D'!$A:$L,3,FALSE)="","",(VLOOKUP($A556,'CDS-D'!$A:$L,3,FALSE))),"")</f>
        <v>3421</v>
      </c>
      <c r="D556" t="s">
        <v>1028</v>
      </c>
      <c r="E556" t="s">
        <v>1029</v>
      </c>
      <c r="F556" t="s">
        <v>502</v>
      </c>
      <c r="G556" t="s">
        <v>148</v>
      </c>
      <c r="H556" t="s">
        <v>1030</v>
      </c>
      <c r="I556" t="s">
        <v>17</v>
      </c>
      <c r="J556" t="s">
        <v>17</v>
      </c>
      <c r="K556" t="s">
        <v>17</v>
      </c>
      <c r="L556" t="s">
        <v>152</v>
      </c>
    </row>
    <row r="557" spans="1:12">
      <c r="A557" t="s">
        <v>1038</v>
      </c>
      <c r="B557" t="s">
        <v>151</v>
      </c>
      <c r="C557">
        <f>IFERROR(IF(VLOOKUP($A557,'CDS-D'!$A:$L,3,FALSE)="","",(VLOOKUP($A557,'CDS-D'!$A:$L,3,FALSE))),"")</f>
        <v>1013</v>
      </c>
      <c r="D557" t="s">
        <v>1028</v>
      </c>
      <c r="E557" t="s">
        <v>1029</v>
      </c>
      <c r="F557" t="s">
        <v>511</v>
      </c>
      <c r="G557" t="s">
        <v>148</v>
      </c>
      <c r="H557" t="s">
        <v>1030</v>
      </c>
      <c r="I557" t="s">
        <v>17</v>
      </c>
      <c r="J557" t="s">
        <v>17</v>
      </c>
      <c r="K557" t="s">
        <v>151</v>
      </c>
      <c r="L557" t="s">
        <v>152</v>
      </c>
    </row>
    <row r="558" spans="1:12">
      <c r="A558" t="s">
        <v>1039</v>
      </c>
      <c r="B558" t="s">
        <v>155</v>
      </c>
      <c r="C558">
        <f>IFERROR(IF(VLOOKUP($A558,'CDS-D'!$A:$L,3,FALSE)="","",(VLOOKUP($A558,'CDS-D'!$A:$L,3,FALSE))),"")</f>
        <v>727</v>
      </c>
      <c r="D558" t="s">
        <v>1028</v>
      </c>
      <c r="E558" t="s">
        <v>1029</v>
      </c>
      <c r="F558" t="s">
        <v>511</v>
      </c>
      <c r="G558" t="s">
        <v>148</v>
      </c>
      <c r="H558" t="s">
        <v>1030</v>
      </c>
      <c r="I558" t="s">
        <v>17</v>
      </c>
      <c r="J558" t="s">
        <v>17</v>
      </c>
      <c r="K558" t="s">
        <v>155</v>
      </c>
      <c r="L558" t="s">
        <v>152</v>
      </c>
    </row>
    <row r="559" spans="1:12">
      <c r="A559" t="s">
        <v>1040</v>
      </c>
      <c r="B559" t="s">
        <v>158</v>
      </c>
      <c r="C559" t="str">
        <f>IFERROR(IF(VLOOKUP($A559,'CDS-D'!$A:$L,3,FALSE)="","",(VLOOKUP($A559,'CDS-D'!$A:$L,3,FALSE))),"")</f>
        <v/>
      </c>
      <c r="D559" t="s">
        <v>1028</v>
      </c>
      <c r="E559" t="s">
        <v>1029</v>
      </c>
      <c r="F559" t="s">
        <v>511</v>
      </c>
      <c r="G559" t="s">
        <v>148</v>
      </c>
      <c r="H559" t="s">
        <v>1030</v>
      </c>
      <c r="I559" t="s">
        <v>17</v>
      </c>
      <c r="J559" t="s">
        <v>17</v>
      </c>
      <c r="K559" t="s">
        <v>158</v>
      </c>
      <c r="L559" t="s">
        <v>152</v>
      </c>
    </row>
    <row r="560" spans="1:12">
      <c r="A560" t="s">
        <v>1041</v>
      </c>
      <c r="B560" t="s">
        <v>161</v>
      </c>
      <c r="C560">
        <f>IFERROR(IF(VLOOKUP($A560,'CDS-D'!$A:$L,3,FALSE)="","",(VLOOKUP($A560,'CDS-D'!$A:$L,3,FALSE))),"")</f>
        <v>4</v>
      </c>
      <c r="D560" t="s">
        <v>1028</v>
      </c>
      <c r="E560" t="s">
        <v>1029</v>
      </c>
      <c r="F560" t="s">
        <v>511</v>
      </c>
      <c r="G560" t="s">
        <v>148</v>
      </c>
      <c r="H560" t="s">
        <v>1030</v>
      </c>
      <c r="I560" t="s">
        <v>17</v>
      </c>
      <c r="J560" t="s">
        <v>17</v>
      </c>
      <c r="K560" t="s">
        <v>161</v>
      </c>
      <c r="L560" t="s">
        <v>152</v>
      </c>
    </row>
    <row r="561" spans="1:12">
      <c r="A561" t="s">
        <v>1042</v>
      </c>
      <c r="B561" t="s">
        <v>182</v>
      </c>
      <c r="C561">
        <f>IFERROR(IF(VLOOKUP($A561,'CDS-D'!$A:$L,3,FALSE)="","",(VLOOKUP($A561,'CDS-D'!$A:$L,3,FALSE))),"")</f>
        <v>1744</v>
      </c>
      <c r="D561" t="s">
        <v>1028</v>
      </c>
      <c r="E561" t="s">
        <v>1029</v>
      </c>
      <c r="F561" t="s">
        <v>511</v>
      </c>
      <c r="G561" t="s">
        <v>148</v>
      </c>
      <c r="H561" t="s">
        <v>1030</v>
      </c>
      <c r="I561" t="s">
        <v>17</v>
      </c>
      <c r="J561" t="s">
        <v>17</v>
      </c>
      <c r="K561" t="s">
        <v>17</v>
      </c>
      <c r="L561" t="s">
        <v>152</v>
      </c>
    </row>
    <row r="562" spans="1:12">
      <c r="A562" t="s">
        <v>1043</v>
      </c>
      <c r="B562" t="s">
        <v>151</v>
      </c>
      <c r="C562">
        <f>IFERROR(IF(VLOOKUP($A562,'CDS-D'!$A:$L,3,FALSE)="","",(VLOOKUP($A562,'CDS-D'!$A:$L,3,FALSE))),"")</f>
        <v>645</v>
      </c>
      <c r="D562" t="s">
        <v>1028</v>
      </c>
      <c r="E562" t="s">
        <v>1029</v>
      </c>
      <c r="F562" t="s">
        <v>520</v>
      </c>
      <c r="G562" t="s">
        <v>148</v>
      </c>
      <c r="H562" t="s">
        <v>1030</v>
      </c>
      <c r="I562" t="s">
        <v>17</v>
      </c>
      <c r="J562" t="s">
        <v>17</v>
      </c>
      <c r="K562" t="s">
        <v>151</v>
      </c>
      <c r="L562" t="s">
        <v>152</v>
      </c>
    </row>
    <row r="563" spans="1:12">
      <c r="A563" t="s">
        <v>1044</v>
      </c>
      <c r="B563" t="s">
        <v>155</v>
      </c>
      <c r="C563">
        <f>IFERROR(IF(VLOOKUP($A563,'CDS-D'!$A:$L,3,FALSE)="","",(VLOOKUP($A563,'CDS-D'!$A:$L,3,FALSE))),"")</f>
        <v>416</v>
      </c>
      <c r="D563" t="s">
        <v>1028</v>
      </c>
      <c r="E563" t="s">
        <v>1029</v>
      </c>
      <c r="F563" t="s">
        <v>520</v>
      </c>
      <c r="G563" t="s">
        <v>148</v>
      </c>
      <c r="H563" t="s">
        <v>1030</v>
      </c>
      <c r="I563" t="s">
        <v>17</v>
      </c>
      <c r="J563" t="s">
        <v>17</v>
      </c>
      <c r="K563" t="s">
        <v>155</v>
      </c>
      <c r="L563" t="s">
        <v>152</v>
      </c>
    </row>
    <row r="564" spans="1:12">
      <c r="A564" t="s">
        <v>1045</v>
      </c>
      <c r="B564" t="s">
        <v>158</v>
      </c>
      <c r="C564" t="str">
        <f>IFERROR(IF(VLOOKUP($A564,'CDS-D'!$A:$L,3,FALSE)="","",(VLOOKUP($A564,'CDS-D'!$A:$L,3,FALSE))),"")</f>
        <v/>
      </c>
      <c r="D564" t="s">
        <v>1028</v>
      </c>
      <c r="E564" t="s">
        <v>1029</v>
      </c>
      <c r="F564" t="s">
        <v>520</v>
      </c>
      <c r="G564" t="s">
        <v>148</v>
      </c>
      <c r="H564" t="s">
        <v>1030</v>
      </c>
      <c r="I564" t="s">
        <v>17</v>
      </c>
      <c r="J564" t="s">
        <v>17</v>
      </c>
      <c r="K564" t="s">
        <v>158</v>
      </c>
      <c r="L564" t="s">
        <v>152</v>
      </c>
    </row>
    <row r="565" spans="1:12">
      <c r="A565" t="s">
        <v>1046</v>
      </c>
      <c r="B565" t="s">
        <v>161</v>
      </c>
      <c r="C565">
        <f>IFERROR(IF(VLOOKUP($A565,'CDS-D'!$A:$L,3,FALSE)="","",(VLOOKUP($A565,'CDS-D'!$A:$L,3,FALSE))),"")</f>
        <v>2</v>
      </c>
      <c r="D565" t="s">
        <v>1028</v>
      </c>
      <c r="E565" t="s">
        <v>1029</v>
      </c>
      <c r="F565" t="s">
        <v>520</v>
      </c>
      <c r="G565" t="s">
        <v>148</v>
      </c>
      <c r="H565" t="s">
        <v>1030</v>
      </c>
      <c r="I565" t="s">
        <v>17</v>
      </c>
      <c r="J565" t="s">
        <v>17</v>
      </c>
      <c r="K565" t="s">
        <v>161</v>
      </c>
      <c r="L565" t="s">
        <v>152</v>
      </c>
    </row>
    <row r="566" spans="1:12">
      <c r="A566" t="s">
        <v>1047</v>
      </c>
      <c r="B566" t="s">
        <v>182</v>
      </c>
      <c r="C566">
        <f>IFERROR(IF(VLOOKUP($A566,'CDS-D'!$A:$L,3,FALSE)="","",(VLOOKUP($A566,'CDS-D'!$A:$L,3,FALSE))),"")</f>
        <v>1063</v>
      </c>
      <c r="D566" t="s">
        <v>1028</v>
      </c>
      <c r="E566" t="s">
        <v>1029</v>
      </c>
      <c r="F566" t="s">
        <v>520</v>
      </c>
      <c r="G566" t="s">
        <v>148</v>
      </c>
      <c r="H566" t="s">
        <v>1030</v>
      </c>
      <c r="I566" t="s">
        <v>17</v>
      </c>
      <c r="J566" t="s">
        <v>17</v>
      </c>
      <c r="K566" t="s">
        <v>17</v>
      </c>
      <c r="L566" t="s">
        <v>152</v>
      </c>
    </row>
    <row r="567" spans="1:12">
      <c r="A567" t="s">
        <v>1048</v>
      </c>
      <c r="B567" t="s">
        <v>1049</v>
      </c>
      <c r="C567" t="str">
        <f>IFERROR(IF(VLOOKUP($A567,'CDS-D'!$A:$L,3,FALSE)="","",(VLOOKUP($A567,'CDS-D'!$A:$L,3,FALSE))),"")</f>
        <v>X</v>
      </c>
      <c r="D567" t="s">
        <v>1028</v>
      </c>
      <c r="E567" t="s">
        <v>1050</v>
      </c>
      <c r="F567" t="s">
        <v>1049</v>
      </c>
      <c r="G567" t="s">
        <v>148</v>
      </c>
      <c r="H567" t="s">
        <v>1030</v>
      </c>
      <c r="I567" t="s">
        <v>17</v>
      </c>
      <c r="J567" t="s">
        <v>17</v>
      </c>
      <c r="K567" t="s">
        <v>17</v>
      </c>
      <c r="L567" t="s">
        <v>87</v>
      </c>
    </row>
    <row r="568" spans="1:12">
      <c r="A568" t="s">
        <v>1051</v>
      </c>
      <c r="B568" t="s">
        <v>1052</v>
      </c>
      <c r="C568" t="str">
        <f>IFERROR(IF(VLOOKUP($A568,'CDS-D'!$A:$L,3,FALSE)="","",(VLOOKUP($A568,'CDS-D'!$A:$L,3,FALSE))),"")</f>
        <v/>
      </c>
      <c r="D568" t="s">
        <v>1028</v>
      </c>
      <c r="E568" t="s">
        <v>1050</v>
      </c>
      <c r="F568" t="s">
        <v>1052</v>
      </c>
      <c r="G568" t="s">
        <v>148</v>
      </c>
      <c r="H568" t="s">
        <v>1030</v>
      </c>
      <c r="I568" t="s">
        <v>17</v>
      </c>
      <c r="J568" t="s">
        <v>17</v>
      </c>
      <c r="K568" t="s">
        <v>17</v>
      </c>
      <c r="L568" t="s">
        <v>87</v>
      </c>
    </row>
    <row r="569" spans="1:12">
      <c r="A569" t="s">
        <v>1053</v>
      </c>
      <c r="B569" t="s">
        <v>1054</v>
      </c>
      <c r="C569" t="str">
        <f>IFERROR(IF(VLOOKUP($A569,'CDS-D'!$A:$L,3,FALSE)="","",(VLOOKUP($A569,'CDS-D'!$A:$L,3,FALSE))),"")</f>
        <v/>
      </c>
      <c r="D569" t="s">
        <v>1028</v>
      </c>
      <c r="E569" t="s">
        <v>1050</v>
      </c>
      <c r="F569" t="s">
        <v>1054</v>
      </c>
      <c r="G569" t="s">
        <v>148</v>
      </c>
      <c r="H569" t="s">
        <v>1030</v>
      </c>
      <c r="I569" t="s">
        <v>17</v>
      </c>
      <c r="J569" t="s">
        <v>17</v>
      </c>
      <c r="K569" t="s">
        <v>17</v>
      </c>
      <c r="L569" t="s">
        <v>87</v>
      </c>
    </row>
    <row r="570" spans="1:12">
      <c r="A570" t="s">
        <v>1055</v>
      </c>
      <c r="B570" t="s">
        <v>1056</v>
      </c>
      <c r="C570" t="str">
        <f>IFERROR(IF(VLOOKUP($A570,'CDS-D'!$A:$L,3,FALSE)="","",(VLOOKUP($A570,'CDS-D'!$A:$L,3,FALSE))),"")</f>
        <v/>
      </c>
      <c r="D570" t="s">
        <v>1028</v>
      </c>
      <c r="E570" t="s">
        <v>1050</v>
      </c>
      <c r="F570" t="s">
        <v>1056</v>
      </c>
      <c r="G570" t="s">
        <v>148</v>
      </c>
      <c r="H570" t="s">
        <v>1030</v>
      </c>
      <c r="I570" t="s">
        <v>17</v>
      </c>
      <c r="J570" t="s">
        <v>17</v>
      </c>
      <c r="K570" t="s">
        <v>17</v>
      </c>
      <c r="L570" t="s">
        <v>87</v>
      </c>
    </row>
    <row r="571" spans="1:12">
      <c r="A571" t="s">
        <v>1057</v>
      </c>
      <c r="B571" t="s">
        <v>1058</v>
      </c>
      <c r="C571" t="str">
        <f>IFERROR(IF(VLOOKUP($A571,'CDS-D'!$A:$L,3,FALSE)="","",(VLOOKUP($A571,'CDS-D'!$A:$L,3,FALSE))),"")</f>
        <v>Y</v>
      </c>
      <c r="D571" t="s">
        <v>1028</v>
      </c>
      <c r="E571" t="s">
        <v>1050</v>
      </c>
      <c r="F571" t="s">
        <v>1059</v>
      </c>
      <c r="G571" t="s">
        <v>148</v>
      </c>
      <c r="H571" t="s">
        <v>1030</v>
      </c>
      <c r="I571" t="s">
        <v>17</v>
      </c>
      <c r="J571" t="s">
        <v>17</v>
      </c>
      <c r="K571" t="s">
        <v>17</v>
      </c>
      <c r="L571" t="s">
        <v>43</v>
      </c>
    </row>
    <row r="572" spans="1:12">
      <c r="A572" t="s">
        <v>1060</v>
      </c>
      <c r="B572" t="s">
        <v>152</v>
      </c>
      <c r="C572">
        <f>IFERROR(IF(VLOOKUP($A572,'CDS-D'!$A:$L,3,FALSE)="","",(VLOOKUP($A572,'CDS-D'!$A:$L,3,FALSE))),"")</f>
        <v>12</v>
      </c>
      <c r="D572" t="s">
        <v>1028</v>
      </c>
      <c r="E572" t="s">
        <v>1061</v>
      </c>
      <c r="F572" t="s">
        <v>1059</v>
      </c>
      <c r="G572" t="s">
        <v>148</v>
      </c>
      <c r="H572" t="s">
        <v>1030</v>
      </c>
      <c r="I572" t="s">
        <v>17</v>
      </c>
      <c r="J572" t="s">
        <v>17</v>
      </c>
      <c r="K572" t="s">
        <v>17</v>
      </c>
      <c r="L572" t="s">
        <v>152</v>
      </c>
    </row>
    <row r="573" spans="1:12">
      <c r="A573" t="s">
        <v>1062</v>
      </c>
      <c r="B573" t="s">
        <v>1063</v>
      </c>
      <c r="C573" t="str">
        <f>IFERROR(IF(VLOOKUP($A573,'CDS-D'!$A:$L,3,FALSE)="","",(VLOOKUP($A573,'CDS-D'!$A:$L,3,FALSE))),"")</f>
        <v>Credits</v>
      </c>
      <c r="D573" t="s">
        <v>1028</v>
      </c>
      <c r="E573" t="s">
        <v>1061</v>
      </c>
      <c r="F573" t="s">
        <v>1059</v>
      </c>
      <c r="G573" t="s">
        <v>148</v>
      </c>
      <c r="H573" t="s">
        <v>1030</v>
      </c>
      <c r="I573" t="s">
        <v>17</v>
      </c>
      <c r="J573" t="s">
        <v>17</v>
      </c>
      <c r="K573" t="s">
        <v>17</v>
      </c>
      <c r="L573" t="s">
        <v>1063</v>
      </c>
    </row>
    <row r="574" spans="1:12">
      <c r="A574" t="s">
        <v>1070</v>
      </c>
      <c r="B574" t="s">
        <v>1071</v>
      </c>
      <c r="C574" t="str">
        <f>IFERROR(IF(VLOOKUP($A574,'CDS-D'!$A:$L,3,FALSE)="","",(VLOOKUP($A574,'CDS-D'!$A:$L,3,FALSE))),"")</f>
        <v>Required of All</v>
      </c>
      <c r="D574" t="s">
        <v>1028</v>
      </c>
      <c r="E574" t="s">
        <v>1050</v>
      </c>
      <c r="F574" t="s">
        <v>1072</v>
      </c>
      <c r="G574" t="s">
        <v>148</v>
      </c>
      <c r="H574" t="s">
        <v>1030</v>
      </c>
      <c r="I574" t="s">
        <v>17</v>
      </c>
      <c r="J574" t="s">
        <v>17</v>
      </c>
      <c r="K574" t="s">
        <v>17</v>
      </c>
      <c r="L574" t="s">
        <v>18</v>
      </c>
    </row>
    <row r="575" spans="1:12">
      <c r="A575" t="s">
        <v>1073</v>
      </c>
      <c r="B575" t="s">
        <v>1074</v>
      </c>
      <c r="C575" t="str">
        <f>IFERROR(IF(VLOOKUP($A575,'CDS-D'!$A:$L,3,FALSE)="","",(VLOOKUP($A575,'CDS-D'!$A:$L,3,FALSE))),"")</f>
        <v>Required of All</v>
      </c>
      <c r="D575" t="s">
        <v>1028</v>
      </c>
      <c r="E575" t="s">
        <v>1050</v>
      </c>
      <c r="F575" t="s">
        <v>1072</v>
      </c>
      <c r="G575" t="s">
        <v>148</v>
      </c>
      <c r="H575" t="s">
        <v>1030</v>
      </c>
      <c r="I575" t="s">
        <v>17</v>
      </c>
      <c r="J575" t="s">
        <v>17</v>
      </c>
      <c r="K575" t="s">
        <v>17</v>
      </c>
      <c r="L575" t="s">
        <v>18</v>
      </c>
    </row>
    <row r="576" spans="1:12">
      <c r="A576" t="s">
        <v>1075</v>
      </c>
      <c r="B576" t="s">
        <v>1076</v>
      </c>
      <c r="C576" t="str">
        <f>IFERROR(IF(VLOOKUP($A576,'CDS-D'!$A:$L,3,FALSE)="","",(VLOOKUP($A576,'CDS-D'!$A:$L,3,FALSE))),"")</f>
        <v>Required of All</v>
      </c>
      <c r="D576" t="s">
        <v>1028</v>
      </c>
      <c r="E576" t="s">
        <v>1050</v>
      </c>
      <c r="F576" t="s">
        <v>1072</v>
      </c>
      <c r="G576" t="s">
        <v>148</v>
      </c>
      <c r="H576" t="s">
        <v>1030</v>
      </c>
      <c r="I576" t="s">
        <v>17</v>
      </c>
      <c r="J576" t="s">
        <v>17</v>
      </c>
      <c r="K576" t="s">
        <v>17</v>
      </c>
      <c r="L576" t="s">
        <v>18</v>
      </c>
    </row>
    <row r="577" spans="1:12">
      <c r="A577" t="s">
        <v>1077</v>
      </c>
      <c r="B577" t="s">
        <v>660</v>
      </c>
      <c r="C577" t="str">
        <f>IFERROR(IF(VLOOKUP($A577,'CDS-D'!$A:$L,3,FALSE)="","",(VLOOKUP($A577,'CDS-D'!$A:$L,3,FALSE))),"")</f>
        <v>Not Required</v>
      </c>
      <c r="D577" t="s">
        <v>1028</v>
      </c>
      <c r="E577" t="s">
        <v>1050</v>
      </c>
      <c r="F577" t="s">
        <v>1072</v>
      </c>
      <c r="G577" t="s">
        <v>148</v>
      </c>
      <c r="H577" t="s">
        <v>1030</v>
      </c>
      <c r="I577" t="s">
        <v>17</v>
      </c>
      <c r="J577" t="s">
        <v>17</v>
      </c>
      <c r="K577" t="s">
        <v>17</v>
      </c>
      <c r="L577" t="s">
        <v>18</v>
      </c>
    </row>
    <row r="578" spans="1:12">
      <c r="A578" t="s">
        <v>1078</v>
      </c>
      <c r="B578" t="s">
        <v>654</v>
      </c>
      <c r="C578" t="str">
        <f>IFERROR(IF(VLOOKUP($A578,'CDS-D'!$A:$L,3,FALSE)="","",(VLOOKUP($A578,'CDS-D'!$A:$L,3,FALSE))),"")</f>
        <v>Required of Some</v>
      </c>
      <c r="D578" t="s">
        <v>1028</v>
      </c>
      <c r="E578" t="s">
        <v>1050</v>
      </c>
      <c r="F578" t="s">
        <v>1072</v>
      </c>
      <c r="G578" t="s">
        <v>148</v>
      </c>
      <c r="H578" t="s">
        <v>1030</v>
      </c>
      <c r="I578" t="s">
        <v>17</v>
      </c>
      <c r="J578" t="s">
        <v>17</v>
      </c>
      <c r="K578" t="s">
        <v>17</v>
      </c>
      <c r="L578" t="s">
        <v>18</v>
      </c>
    </row>
    <row r="579" spans="1:12">
      <c r="A579" t="s">
        <v>1079</v>
      </c>
      <c r="B579" t="s">
        <v>1080</v>
      </c>
      <c r="C579" t="str">
        <f>IFERROR(IF(VLOOKUP($A579,'CDS-D'!$A:$L,3,FALSE)="","",(VLOOKUP($A579,'CDS-D'!$A:$L,3,FALSE))),"")</f>
        <v>Required of Some</v>
      </c>
      <c r="D579" t="s">
        <v>1028</v>
      </c>
      <c r="E579" t="s">
        <v>1050</v>
      </c>
      <c r="F579" t="s">
        <v>1072</v>
      </c>
      <c r="G579" t="s">
        <v>148</v>
      </c>
      <c r="H579" t="s">
        <v>1030</v>
      </c>
      <c r="I579" t="s">
        <v>17</v>
      </c>
      <c r="J579" t="s">
        <v>17</v>
      </c>
      <c r="K579" t="s">
        <v>17</v>
      </c>
      <c r="L579" t="s">
        <v>18</v>
      </c>
    </row>
    <row r="580" spans="1:12">
      <c r="A580" t="s">
        <v>1081</v>
      </c>
      <c r="B580" t="s">
        <v>1082</v>
      </c>
      <c r="C580" t="str">
        <f>IFERROR(IF(VLOOKUP($A580,'CDS-D'!$A:$L,3,FALSE)="","",(VLOOKUP($A580,'CDS-D'!$A:$L,3,FALSE))),"")</f>
        <v/>
      </c>
      <c r="D580" t="s">
        <v>1028</v>
      </c>
      <c r="E580" t="s">
        <v>1050</v>
      </c>
      <c r="F580" t="s">
        <v>1072</v>
      </c>
      <c r="G580" t="s">
        <v>148</v>
      </c>
      <c r="H580" t="s">
        <v>1030</v>
      </c>
      <c r="I580" t="s">
        <v>17</v>
      </c>
      <c r="J580" t="s">
        <v>17</v>
      </c>
      <c r="K580" t="s">
        <v>17</v>
      </c>
      <c r="L580" t="s">
        <v>1083</v>
      </c>
    </row>
    <row r="581" spans="1:12">
      <c r="A581" t="s">
        <v>1084</v>
      </c>
      <c r="B581" t="s">
        <v>1085</v>
      </c>
      <c r="C581" t="str">
        <f>IFERROR(IF(VLOOKUP($A581,'CDS-D'!$A:$L,3,FALSE)="","",(VLOOKUP($A581,'CDS-D'!$A:$L,3,FALSE))),"")</f>
        <v/>
      </c>
      <c r="D581" t="s">
        <v>1028</v>
      </c>
      <c r="E581" t="s">
        <v>1050</v>
      </c>
      <c r="F581" t="s">
        <v>1072</v>
      </c>
      <c r="G581" t="s">
        <v>148</v>
      </c>
      <c r="H581" t="s">
        <v>1030</v>
      </c>
      <c r="I581" t="s">
        <v>17</v>
      </c>
      <c r="J581" t="s">
        <v>17</v>
      </c>
      <c r="K581" t="s">
        <v>17</v>
      </c>
      <c r="L581" t="s">
        <v>1083</v>
      </c>
    </row>
    <row r="582" spans="1:12">
      <c r="A582" t="s">
        <v>1086</v>
      </c>
      <c r="B582" t="s">
        <v>1087</v>
      </c>
      <c r="C582" t="str">
        <f>IFERROR(IF(VLOOKUP($A582,'CDS-D'!$A:$L,3,FALSE)="","",(VLOOKUP($A582,'CDS-D'!$A:$L,3,FALSE))),"")</f>
        <v/>
      </c>
      <c r="D582" t="s">
        <v>1028</v>
      </c>
      <c r="E582" t="s">
        <v>1050</v>
      </c>
      <c r="F582" t="s">
        <v>1072</v>
      </c>
      <c r="G582" t="s">
        <v>148</v>
      </c>
      <c r="H582" t="s">
        <v>1030</v>
      </c>
      <c r="I582" t="s">
        <v>17</v>
      </c>
      <c r="J582" t="s">
        <v>17</v>
      </c>
      <c r="K582" t="s">
        <v>17</v>
      </c>
      <c r="L582" t="s">
        <v>18</v>
      </c>
    </row>
    <row r="583" spans="1:12">
      <c r="A583" t="s">
        <v>1088</v>
      </c>
      <c r="B583" t="s">
        <v>1049</v>
      </c>
      <c r="C583" t="str">
        <f>IFERROR(IF(VLOOKUP($A583,'CDS-D'!$A:$L,3,FALSE)="","",(VLOOKUP($A583,'CDS-D'!$A:$L,3,FALSE))),"")</f>
        <v/>
      </c>
      <c r="D583" t="s">
        <v>1028</v>
      </c>
      <c r="E583" t="s">
        <v>1050</v>
      </c>
      <c r="F583" t="s">
        <v>1089</v>
      </c>
      <c r="G583" t="s">
        <v>148</v>
      </c>
      <c r="H583" t="s">
        <v>1030</v>
      </c>
      <c r="I583" t="s">
        <v>17</v>
      </c>
      <c r="J583" t="s">
        <v>17</v>
      </c>
      <c r="K583" t="s">
        <v>17</v>
      </c>
      <c r="L583" t="s">
        <v>964</v>
      </c>
    </row>
    <row r="584" spans="1:12">
      <c r="A584" t="s">
        <v>1090</v>
      </c>
      <c r="B584" t="s">
        <v>1052</v>
      </c>
      <c r="C584" t="str">
        <f>IFERROR(IF(VLOOKUP($A584,'CDS-D'!$A:$L,3,FALSE)="","",(VLOOKUP($A584,'CDS-D'!$A:$L,3,FALSE))),"")</f>
        <v/>
      </c>
      <c r="D584" t="s">
        <v>1028</v>
      </c>
      <c r="E584" t="s">
        <v>1050</v>
      </c>
      <c r="F584" t="s">
        <v>1089</v>
      </c>
      <c r="G584" t="s">
        <v>148</v>
      </c>
      <c r="H584" t="s">
        <v>1030</v>
      </c>
      <c r="I584" t="s">
        <v>17</v>
      </c>
      <c r="J584" t="s">
        <v>17</v>
      </c>
      <c r="K584" t="s">
        <v>17</v>
      </c>
      <c r="L584" t="s">
        <v>964</v>
      </c>
    </row>
    <row r="585" spans="1:12">
      <c r="A585" t="s">
        <v>1091</v>
      </c>
      <c r="B585" t="s">
        <v>1054</v>
      </c>
      <c r="C585" t="str">
        <f>IFERROR(IF(VLOOKUP($A585,'CDS-D'!$A:$L,3,FALSE)="","",(VLOOKUP($A585,'CDS-D'!$A:$L,3,FALSE))),"")</f>
        <v/>
      </c>
      <c r="D585" t="s">
        <v>1028</v>
      </c>
      <c r="E585" t="s">
        <v>1050</v>
      </c>
      <c r="F585" t="s">
        <v>1089</v>
      </c>
      <c r="G585" t="s">
        <v>148</v>
      </c>
      <c r="H585" t="s">
        <v>1030</v>
      </c>
      <c r="I585" t="s">
        <v>17</v>
      </c>
      <c r="J585" t="s">
        <v>17</v>
      </c>
      <c r="K585" t="s">
        <v>17</v>
      </c>
      <c r="L585" t="s">
        <v>964</v>
      </c>
    </row>
    <row r="586" spans="1:12">
      <c r="A586" t="s">
        <v>1092</v>
      </c>
      <c r="B586" t="s">
        <v>1056</v>
      </c>
      <c r="C586" t="str">
        <f>IFERROR(IF(VLOOKUP($A586,'CDS-D'!$A:$L,3,FALSE)="","",(VLOOKUP($A586,'CDS-D'!$A:$L,3,FALSE))),"")</f>
        <v/>
      </c>
      <c r="D586" t="s">
        <v>1028</v>
      </c>
      <c r="E586" t="s">
        <v>1050</v>
      </c>
      <c r="F586" t="s">
        <v>1089</v>
      </c>
      <c r="G586" t="s">
        <v>148</v>
      </c>
      <c r="H586" t="s">
        <v>1030</v>
      </c>
      <c r="I586" t="s">
        <v>17</v>
      </c>
      <c r="J586" t="s">
        <v>17</v>
      </c>
      <c r="K586" t="s">
        <v>17</v>
      </c>
      <c r="L586" t="s">
        <v>964</v>
      </c>
    </row>
    <row r="587" spans="1:12">
      <c r="A587" t="s">
        <v>1093</v>
      </c>
      <c r="B587" t="s">
        <v>1049</v>
      </c>
      <c r="C587">
        <f>IFERROR(IF(VLOOKUP($A587,'CDS-D'!$A:$L,3,FALSE)="","",(VLOOKUP($A587,'CDS-D'!$A:$L,3,FALSE))),"")</f>
        <v>45352</v>
      </c>
      <c r="D587" t="s">
        <v>1028</v>
      </c>
      <c r="E587" t="s">
        <v>1050</v>
      </c>
      <c r="F587" t="s">
        <v>1089</v>
      </c>
      <c r="G587" t="s">
        <v>148</v>
      </c>
      <c r="H587" t="s">
        <v>1030</v>
      </c>
      <c r="I587" t="s">
        <v>17</v>
      </c>
      <c r="J587" t="s">
        <v>17</v>
      </c>
      <c r="K587" t="s">
        <v>17</v>
      </c>
      <c r="L587" t="s">
        <v>964</v>
      </c>
    </row>
    <row r="588" spans="1:12">
      <c r="A588" t="s">
        <v>1094</v>
      </c>
      <c r="B588" t="s">
        <v>1052</v>
      </c>
      <c r="C588" t="str">
        <f>IFERROR(IF(VLOOKUP($A588,'CDS-D'!$A:$L,3,FALSE)="","",(VLOOKUP($A588,'CDS-D'!$A:$L,3,FALSE))),"")</f>
        <v/>
      </c>
      <c r="D588" t="s">
        <v>1028</v>
      </c>
      <c r="E588" t="s">
        <v>1050</v>
      </c>
      <c r="F588" t="s">
        <v>1089</v>
      </c>
      <c r="G588" t="s">
        <v>148</v>
      </c>
      <c r="H588" t="s">
        <v>1030</v>
      </c>
      <c r="I588" t="s">
        <v>17</v>
      </c>
      <c r="J588" t="s">
        <v>17</v>
      </c>
      <c r="K588" t="s">
        <v>17</v>
      </c>
      <c r="L588" t="s">
        <v>964</v>
      </c>
    </row>
    <row r="589" spans="1:12">
      <c r="A589" t="s">
        <v>1095</v>
      </c>
      <c r="B589" t="s">
        <v>1054</v>
      </c>
      <c r="C589">
        <f>IFERROR(IF(VLOOKUP($A589,'CDS-D'!$A:$L,3,FALSE)="","",(VLOOKUP($A589,'CDS-D'!$A:$L,3,FALSE))),"")</f>
        <v>45566</v>
      </c>
      <c r="D589" t="s">
        <v>1028</v>
      </c>
      <c r="E589" t="s">
        <v>1050</v>
      </c>
      <c r="F589" t="s">
        <v>1089</v>
      </c>
      <c r="G589" t="s">
        <v>148</v>
      </c>
      <c r="H589" t="s">
        <v>1030</v>
      </c>
      <c r="I589" t="s">
        <v>17</v>
      </c>
      <c r="J589" t="s">
        <v>17</v>
      </c>
      <c r="K589" t="s">
        <v>17</v>
      </c>
      <c r="L589" t="s">
        <v>964</v>
      </c>
    </row>
    <row r="590" spans="1:12">
      <c r="A590" t="s">
        <v>1096</v>
      </c>
      <c r="B590" t="s">
        <v>1056</v>
      </c>
      <c r="C590">
        <f>IFERROR(IF(VLOOKUP($A590,'CDS-D'!$A:$L,3,FALSE)="","",(VLOOKUP($A590,'CDS-D'!$A:$L,3,FALSE))),"")</f>
        <v>45352</v>
      </c>
      <c r="D590" t="s">
        <v>1028</v>
      </c>
      <c r="E590" t="s">
        <v>1050</v>
      </c>
      <c r="F590" t="s">
        <v>1089</v>
      </c>
      <c r="G590" t="s">
        <v>148</v>
      </c>
      <c r="H590" t="s">
        <v>1030</v>
      </c>
      <c r="I590" t="s">
        <v>17</v>
      </c>
      <c r="J590" t="s">
        <v>17</v>
      </c>
      <c r="K590" t="s">
        <v>17</v>
      </c>
      <c r="L590" t="s">
        <v>964</v>
      </c>
    </row>
    <row r="591" spans="1:12">
      <c r="A591" t="s">
        <v>1097</v>
      </c>
      <c r="B591" t="s">
        <v>1049</v>
      </c>
      <c r="C591" t="str">
        <f>IFERROR(IF(VLOOKUP($A591,'CDS-D'!$A:$L,3,FALSE)="","",(VLOOKUP($A591,'CDS-D'!$A:$L,3,FALSE))),"")</f>
        <v/>
      </c>
      <c r="D591" t="s">
        <v>1028</v>
      </c>
      <c r="E591" t="s">
        <v>1050</v>
      </c>
      <c r="F591" t="s">
        <v>1089</v>
      </c>
      <c r="G591" t="s">
        <v>148</v>
      </c>
      <c r="H591" t="s">
        <v>1030</v>
      </c>
      <c r="I591" t="s">
        <v>17</v>
      </c>
      <c r="J591" t="s">
        <v>17</v>
      </c>
      <c r="K591" t="s">
        <v>17</v>
      </c>
      <c r="L591" t="s">
        <v>964</v>
      </c>
    </row>
    <row r="592" spans="1:12">
      <c r="A592" t="s">
        <v>1098</v>
      </c>
      <c r="B592" t="s">
        <v>1052</v>
      </c>
      <c r="C592" t="str">
        <f>IFERROR(IF(VLOOKUP($A592,'CDS-D'!$A:$L,3,FALSE)="","",(VLOOKUP($A592,'CDS-D'!$A:$L,3,FALSE))),"")</f>
        <v/>
      </c>
      <c r="D592" t="s">
        <v>1028</v>
      </c>
      <c r="E592" t="s">
        <v>1050</v>
      </c>
      <c r="F592" t="s">
        <v>1089</v>
      </c>
      <c r="G592" t="s">
        <v>148</v>
      </c>
      <c r="H592" t="s">
        <v>1030</v>
      </c>
      <c r="I592" t="s">
        <v>17</v>
      </c>
      <c r="J592" t="s">
        <v>17</v>
      </c>
      <c r="K592" t="s">
        <v>17</v>
      </c>
      <c r="L592" t="s">
        <v>964</v>
      </c>
    </row>
    <row r="593" spans="1:12">
      <c r="A593" t="s">
        <v>1099</v>
      </c>
      <c r="B593" t="s">
        <v>1054</v>
      </c>
      <c r="C593" t="str">
        <f>IFERROR(IF(VLOOKUP($A593,'CDS-D'!$A:$L,3,FALSE)="","",(VLOOKUP($A593,'CDS-D'!$A:$L,3,FALSE))),"")</f>
        <v/>
      </c>
      <c r="D593" t="s">
        <v>1028</v>
      </c>
      <c r="E593" t="s">
        <v>1050</v>
      </c>
      <c r="F593" t="s">
        <v>1089</v>
      </c>
      <c r="G593" t="s">
        <v>148</v>
      </c>
      <c r="H593" t="s">
        <v>1030</v>
      </c>
      <c r="I593" t="s">
        <v>17</v>
      </c>
      <c r="J593" t="s">
        <v>17</v>
      </c>
      <c r="K593" t="s">
        <v>17</v>
      </c>
      <c r="L593" t="s">
        <v>964</v>
      </c>
    </row>
    <row r="594" spans="1:12">
      <c r="A594" t="s">
        <v>1100</v>
      </c>
      <c r="B594" t="s">
        <v>1056</v>
      </c>
      <c r="C594" t="str">
        <f>IFERROR(IF(VLOOKUP($A594,'CDS-D'!$A:$L,3,FALSE)="","",(VLOOKUP($A594,'CDS-D'!$A:$L,3,FALSE))),"")</f>
        <v/>
      </c>
      <c r="D594" t="s">
        <v>1028</v>
      </c>
      <c r="E594" t="s">
        <v>1050</v>
      </c>
      <c r="F594" t="s">
        <v>1089</v>
      </c>
      <c r="G594" t="s">
        <v>148</v>
      </c>
      <c r="H594" t="s">
        <v>1030</v>
      </c>
      <c r="I594" t="s">
        <v>17</v>
      </c>
      <c r="J594" t="s">
        <v>17</v>
      </c>
      <c r="K594" t="s">
        <v>17</v>
      </c>
      <c r="L594" t="s">
        <v>964</v>
      </c>
    </row>
    <row r="595" spans="1:12">
      <c r="A595" t="s">
        <v>1101</v>
      </c>
      <c r="B595" t="s">
        <v>1049</v>
      </c>
      <c r="C595" t="str">
        <f>IFERROR(IF(VLOOKUP($A595,'CDS-D'!$A:$L,3,FALSE)="","",(VLOOKUP($A595,'CDS-D'!$A:$L,3,FALSE))),"")</f>
        <v/>
      </c>
      <c r="D595" t="s">
        <v>1028</v>
      </c>
      <c r="E595" t="s">
        <v>1050</v>
      </c>
      <c r="F595" t="s">
        <v>1089</v>
      </c>
      <c r="G595" t="s">
        <v>148</v>
      </c>
      <c r="H595" t="s">
        <v>1030</v>
      </c>
      <c r="I595" t="s">
        <v>17</v>
      </c>
      <c r="J595" t="s">
        <v>17</v>
      </c>
      <c r="K595" t="s">
        <v>17</v>
      </c>
      <c r="L595" t="s">
        <v>964</v>
      </c>
    </row>
    <row r="596" spans="1:12">
      <c r="A596" t="s">
        <v>1102</v>
      </c>
      <c r="B596" t="s">
        <v>1052</v>
      </c>
      <c r="C596" t="str">
        <f>IFERROR(IF(VLOOKUP($A596,'CDS-D'!$A:$L,3,FALSE)="","",(VLOOKUP($A596,'CDS-D'!$A:$L,3,FALSE))),"")</f>
        <v/>
      </c>
      <c r="D596" t="s">
        <v>1028</v>
      </c>
      <c r="E596" t="s">
        <v>1050</v>
      </c>
      <c r="F596" t="s">
        <v>1089</v>
      </c>
      <c r="G596" t="s">
        <v>148</v>
      </c>
      <c r="H596" t="s">
        <v>1030</v>
      </c>
      <c r="I596" t="s">
        <v>17</v>
      </c>
      <c r="J596" t="s">
        <v>17</v>
      </c>
      <c r="K596" t="s">
        <v>17</v>
      </c>
      <c r="L596" t="s">
        <v>964</v>
      </c>
    </row>
    <row r="597" spans="1:12">
      <c r="A597" t="s">
        <v>1103</v>
      </c>
      <c r="B597" t="s">
        <v>1054</v>
      </c>
      <c r="C597" t="str">
        <f>IFERROR(IF(VLOOKUP($A597,'CDS-D'!$A:$L,3,FALSE)="","",(VLOOKUP($A597,'CDS-D'!$A:$L,3,FALSE))),"")</f>
        <v/>
      </c>
      <c r="D597" t="s">
        <v>1028</v>
      </c>
      <c r="E597" t="s">
        <v>1050</v>
      </c>
      <c r="F597" t="s">
        <v>1089</v>
      </c>
      <c r="G597" t="s">
        <v>148</v>
      </c>
      <c r="H597" t="s">
        <v>1030</v>
      </c>
      <c r="I597" t="s">
        <v>17</v>
      </c>
      <c r="J597" t="s">
        <v>17</v>
      </c>
      <c r="K597" t="s">
        <v>17</v>
      </c>
      <c r="L597" t="s">
        <v>964</v>
      </c>
    </row>
    <row r="598" spans="1:12">
      <c r="A598" t="s">
        <v>1104</v>
      </c>
      <c r="B598" t="s">
        <v>1056</v>
      </c>
      <c r="C598" t="str">
        <f>IFERROR(IF(VLOOKUP($A598,'CDS-D'!$A:$L,3,FALSE)="","",(VLOOKUP($A598,'CDS-D'!$A:$L,3,FALSE))),"")</f>
        <v/>
      </c>
      <c r="D598" t="s">
        <v>1028</v>
      </c>
      <c r="E598" t="s">
        <v>1050</v>
      </c>
      <c r="F598" t="s">
        <v>1089</v>
      </c>
      <c r="G598" t="s">
        <v>148</v>
      </c>
      <c r="H598" t="s">
        <v>1030</v>
      </c>
      <c r="I598" t="s">
        <v>17</v>
      </c>
      <c r="J598" t="s">
        <v>17</v>
      </c>
      <c r="K598" t="s">
        <v>17</v>
      </c>
      <c r="L598" t="s">
        <v>964</v>
      </c>
    </row>
    <row r="599" spans="1:12">
      <c r="A599" t="s">
        <v>1105</v>
      </c>
      <c r="B599" t="s">
        <v>1049</v>
      </c>
      <c r="C599" t="str">
        <f>IFERROR(IF(VLOOKUP($A599,'CDS-D'!$A:$L,3,FALSE)="","",(VLOOKUP($A599,'CDS-D'!$A:$L,3,FALSE))),"")</f>
        <v/>
      </c>
      <c r="D599" t="s">
        <v>1028</v>
      </c>
      <c r="E599" t="s">
        <v>1050</v>
      </c>
      <c r="F599" t="s">
        <v>1089</v>
      </c>
      <c r="G599" t="s">
        <v>148</v>
      </c>
      <c r="H599" t="s">
        <v>1030</v>
      </c>
      <c r="I599" t="s">
        <v>17</v>
      </c>
      <c r="J599" t="s">
        <v>17</v>
      </c>
      <c r="K599" t="s">
        <v>17</v>
      </c>
      <c r="L599" t="s">
        <v>964</v>
      </c>
    </row>
    <row r="600" spans="1:12">
      <c r="A600" t="s">
        <v>1106</v>
      </c>
      <c r="B600" t="s">
        <v>1052</v>
      </c>
      <c r="C600" t="str">
        <f>IFERROR(IF(VLOOKUP($A600,'CDS-D'!$A:$L,3,FALSE)="","",(VLOOKUP($A600,'CDS-D'!$A:$L,3,FALSE))),"")</f>
        <v/>
      </c>
      <c r="D600" t="s">
        <v>1028</v>
      </c>
      <c r="E600" t="s">
        <v>1050</v>
      </c>
      <c r="F600" t="s">
        <v>1089</v>
      </c>
      <c r="G600" t="s">
        <v>148</v>
      </c>
      <c r="H600" t="s">
        <v>1030</v>
      </c>
      <c r="I600" t="s">
        <v>17</v>
      </c>
      <c r="J600" t="s">
        <v>17</v>
      </c>
      <c r="K600" t="s">
        <v>17</v>
      </c>
      <c r="L600" t="s">
        <v>964</v>
      </c>
    </row>
    <row r="601" spans="1:12">
      <c r="A601" t="s">
        <v>1107</v>
      </c>
      <c r="B601" t="s">
        <v>1054</v>
      </c>
      <c r="C601" t="str">
        <f>IFERROR(IF(VLOOKUP($A601,'CDS-D'!$A:$L,3,FALSE)="","",(VLOOKUP($A601,'CDS-D'!$A:$L,3,FALSE))),"")</f>
        <v/>
      </c>
      <c r="D601" t="s">
        <v>1028</v>
      </c>
      <c r="E601" t="s">
        <v>1050</v>
      </c>
      <c r="F601" t="s">
        <v>1089</v>
      </c>
      <c r="G601" t="s">
        <v>148</v>
      </c>
      <c r="H601" t="s">
        <v>1030</v>
      </c>
      <c r="I601" t="s">
        <v>17</v>
      </c>
      <c r="J601" t="s">
        <v>17</v>
      </c>
      <c r="K601" t="s">
        <v>17</v>
      </c>
      <c r="L601" t="s">
        <v>964</v>
      </c>
    </row>
    <row r="602" spans="1:12">
      <c r="A602" t="s">
        <v>1108</v>
      </c>
      <c r="B602" t="s">
        <v>1056</v>
      </c>
      <c r="C602" t="str">
        <f>IFERROR(IF(VLOOKUP($A602,'CDS-D'!$A:$L,3,FALSE)="","",(VLOOKUP($A602,'CDS-D'!$A:$L,3,FALSE))),"")</f>
        <v/>
      </c>
      <c r="D602" t="s">
        <v>1028</v>
      </c>
      <c r="E602" t="s">
        <v>1050</v>
      </c>
      <c r="F602" t="s">
        <v>1089</v>
      </c>
      <c r="G602" t="s">
        <v>148</v>
      </c>
      <c r="H602" t="s">
        <v>1030</v>
      </c>
      <c r="I602" t="s">
        <v>17</v>
      </c>
      <c r="J602" t="s">
        <v>17</v>
      </c>
      <c r="K602" t="s">
        <v>17</v>
      </c>
      <c r="L602" t="s">
        <v>964</v>
      </c>
    </row>
    <row r="603" spans="1:12">
      <c r="A603" t="s">
        <v>1109</v>
      </c>
      <c r="B603" t="s">
        <v>1110</v>
      </c>
      <c r="C603" t="str">
        <f>IFERROR(IF(VLOOKUP($A603,'CDS-D'!$A:$L,3,FALSE)="","",(VLOOKUP($A603,'CDS-D'!$A:$L,3,FALSE))),"")</f>
        <v/>
      </c>
      <c r="D603" t="s">
        <v>1028</v>
      </c>
      <c r="E603" t="s">
        <v>1050</v>
      </c>
      <c r="F603" t="s">
        <v>1072</v>
      </c>
      <c r="G603" t="s">
        <v>148</v>
      </c>
      <c r="H603" t="s">
        <v>1030</v>
      </c>
      <c r="I603" t="s">
        <v>17</v>
      </c>
      <c r="J603" t="s">
        <v>17</v>
      </c>
      <c r="K603" t="s">
        <v>17</v>
      </c>
      <c r="L603" t="s">
        <v>43</v>
      </c>
    </row>
    <row r="604" spans="1:12">
      <c r="A604" t="s">
        <v>1111</v>
      </c>
      <c r="B604" t="s">
        <v>1112</v>
      </c>
      <c r="C604" t="str">
        <f>IFERROR(IF(VLOOKUP($A604,'CDS-D'!$A:$L,3,FALSE)="","",(VLOOKUP($A604,'CDS-D'!$A:$L,3,FALSE))),"")</f>
        <v/>
      </c>
      <c r="D604" t="s">
        <v>1028</v>
      </c>
      <c r="E604" t="s">
        <v>1050</v>
      </c>
      <c r="F604" t="s">
        <v>1072</v>
      </c>
      <c r="G604" t="s">
        <v>148</v>
      </c>
      <c r="H604" t="s">
        <v>1030</v>
      </c>
      <c r="I604" t="s">
        <v>17</v>
      </c>
      <c r="J604" t="s">
        <v>17</v>
      </c>
      <c r="K604" t="s">
        <v>17</v>
      </c>
      <c r="L604" t="s">
        <v>18</v>
      </c>
    </row>
    <row r="605" spans="1:12">
      <c r="A605" t="s">
        <v>1113</v>
      </c>
      <c r="B605" t="s">
        <v>1114</v>
      </c>
      <c r="C605">
        <f>IFERROR(IF(VLOOKUP($A605,'CDS-D'!$A:$L,3,FALSE)="","",(VLOOKUP($A605,'CDS-D'!$A:$L,3,FALSE))),"")</f>
        <v>2</v>
      </c>
      <c r="D605" t="s">
        <v>1028</v>
      </c>
      <c r="E605" t="s">
        <v>1061</v>
      </c>
      <c r="F605" t="s">
        <v>1115</v>
      </c>
      <c r="G605" t="s">
        <v>148</v>
      </c>
      <c r="H605" t="s">
        <v>1030</v>
      </c>
      <c r="I605" t="s">
        <v>17</v>
      </c>
      <c r="J605" t="s">
        <v>17</v>
      </c>
      <c r="K605" t="s">
        <v>17</v>
      </c>
      <c r="L605" t="s">
        <v>18</v>
      </c>
    </row>
    <row r="606" spans="1:12">
      <c r="A606" t="s">
        <v>1116</v>
      </c>
      <c r="B606" t="s">
        <v>152</v>
      </c>
      <c r="C606" t="str">
        <f>IFERROR(IF(VLOOKUP($A606,'CDS-D'!$A:$L,3,FALSE)="","",(VLOOKUP($A606,'CDS-D'!$A:$L,3,FALSE))),"")</f>
        <v/>
      </c>
      <c r="D606" t="s">
        <v>1028</v>
      </c>
      <c r="E606" t="s">
        <v>1061</v>
      </c>
      <c r="F606" t="s">
        <v>1117</v>
      </c>
      <c r="G606" t="s">
        <v>148</v>
      </c>
      <c r="H606" t="s">
        <v>1030</v>
      </c>
      <c r="I606" t="s">
        <v>17</v>
      </c>
      <c r="J606" t="s">
        <v>17</v>
      </c>
      <c r="K606" t="s">
        <v>17</v>
      </c>
      <c r="L606" t="s">
        <v>152</v>
      </c>
    </row>
    <row r="607" spans="1:12">
      <c r="A607" t="s">
        <v>1118</v>
      </c>
      <c r="B607" t="s">
        <v>1063</v>
      </c>
      <c r="C607" t="str">
        <f>IFERROR(IF(VLOOKUP($A607,'CDS-D'!$A:$L,3,FALSE)="","",(VLOOKUP($A607,'CDS-D'!$A:$L,3,FALSE))),"")</f>
        <v/>
      </c>
      <c r="D607" t="s">
        <v>1028</v>
      </c>
      <c r="E607" t="s">
        <v>1061</v>
      </c>
      <c r="F607" t="s">
        <v>1117</v>
      </c>
      <c r="G607" t="s">
        <v>148</v>
      </c>
      <c r="H607" t="s">
        <v>1030</v>
      </c>
      <c r="I607" t="s">
        <v>17</v>
      </c>
      <c r="J607" t="s">
        <v>17</v>
      </c>
      <c r="K607" t="s">
        <v>17</v>
      </c>
      <c r="L607" t="s">
        <v>1063</v>
      </c>
    </row>
    <row r="608" spans="1:12">
      <c r="A608" t="s">
        <v>1119</v>
      </c>
      <c r="B608" t="s">
        <v>152</v>
      </c>
      <c r="C608" t="str">
        <f>IFERROR(IF(VLOOKUP($A608,'CDS-D'!$A:$L,3,FALSE)="","",(VLOOKUP($A608,'CDS-D'!$A:$L,3,FALSE))),"")</f>
        <v/>
      </c>
      <c r="D608" t="s">
        <v>1028</v>
      </c>
      <c r="E608" t="s">
        <v>1061</v>
      </c>
      <c r="F608" t="s">
        <v>1120</v>
      </c>
      <c r="G608" t="s">
        <v>148</v>
      </c>
      <c r="H608" t="s">
        <v>1030</v>
      </c>
      <c r="I608" t="s">
        <v>17</v>
      </c>
      <c r="J608" t="s">
        <v>17</v>
      </c>
      <c r="K608" t="s">
        <v>17</v>
      </c>
      <c r="L608" t="s">
        <v>152</v>
      </c>
    </row>
    <row r="609" spans="1:12">
      <c r="A609" t="s">
        <v>1121</v>
      </c>
      <c r="B609" t="s">
        <v>1063</v>
      </c>
      <c r="C609" t="str">
        <f>IFERROR(IF(VLOOKUP($A609,'CDS-D'!$A:$L,3,FALSE)="","",(VLOOKUP($A609,'CDS-D'!$A:$L,3,FALSE))),"")</f>
        <v/>
      </c>
      <c r="D609" t="s">
        <v>1028</v>
      </c>
      <c r="E609" t="s">
        <v>1061</v>
      </c>
      <c r="F609" t="s">
        <v>1120</v>
      </c>
      <c r="G609" t="s">
        <v>148</v>
      </c>
      <c r="H609" t="s">
        <v>1030</v>
      </c>
      <c r="I609" t="s">
        <v>17</v>
      </c>
      <c r="J609" t="s">
        <v>17</v>
      </c>
      <c r="K609" t="s">
        <v>17</v>
      </c>
      <c r="L609" t="s">
        <v>1063</v>
      </c>
    </row>
    <row r="610" spans="1:12">
      <c r="A610" t="s">
        <v>1122</v>
      </c>
      <c r="B610" t="s">
        <v>1123</v>
      </c>
      <c r="C610">
        <f>IFERROR(IF(VLOOKUP($A610,'CDS-D'!$A:$L,3,FALSE)="","",(VLOOKUP($A610,'CDS-D'!$A:$L,3,FALSE))),"")</f>
        <v>32</v>
      </c>
      <c r="D610" t="s">
        <v>1028</v>
      </c>
      <c r="E610" t="s">
        <v>1061</v>
      </c>
      <c r="F610" t="s">
        <v>1059</v>
      </c>
      <c r="G610" t="s">
        <v>148</v>
      </c>
      <c r="H610" t="s">
        <v>1030</v>
      </c>
      <c r="I610" t="s">
        <v>17</v>
      </c>
      <c r="J610" t="s">
        <v>17</v>
      </c>
      <c r="K610" t="s">
        <v>17</v>
      </c>
      <c r="L610" t="s">
        <v>152</v>
      </c>
    </row>
    <row r="611" spans="1:12">
      <c r="A611" t="s">
        <v>1124</v>
      </c>
      <c r="B611" t="s">
        <v>1125</v>
      </c>
      <c r="C611">
        <f>IFERROR(IF(VLOOKUP($A611,'CDS-D'!$A:$L,3,FALSE)="","",(VLOOKUP($A611,'CDS-D'!$A:$L,3,FALSE))),"")</f>
        <v>30</v>
      </c>
      <c r="D611" t="s">
        <v>1028</v>
      </c>
      <c r="E611" t="s">
        <v>1061</v>
      </c>
      <c r="F611" t="s">
        <v>1059</v>
      </c>
      <c r="G611" t="s">
        <v>148</v>
      </c>
      <c r="H611" t="s">
        <v>1030</v>
      </c>
      <c r="I611" t="s">
        <v>17</v>
      </c>
      <c r="J611" t="s">
        <v>17</v>
      </c>
      <c r="K611" t="s">
        <v>17</v>
      </c>
      <c r="L611" t="s">
        <v>152</v>
      </c>
    </row>
    <row r="612" spans="1:12">
      <c r="A612" t="s">
        <v>1126</v>
      </c>
      <c r="B612" t="s">
        <v>1127</v>
      </c>
      <c r="C612" t="str">
        <f>IFERROR(IF(VLOOKUP($A612,'CDS-D'!$A:$L,3,FALSE)="","",(VLOOKUP($A612,'CDS-D'!$A:$L,3,FALSE))),"")</f>
        <v/>
      </c>
      <c r="D612" t="s">
        <v>1028</v>
      </c>
      <c r="E612" t="s">
        <v>1061</v>
      </c>
      <c r="F612" t="s">
        <v>1128</v>
      </c>
      <c r="G612" t="s">
        <v>148</v>
      </c>
      <c r="H612" t="s">
        <v>1030</v>
      </c>
      <c r="I612" t="s">
        <v>17</v>
      </c>
      <c r="J612" t="s">
        <v>17</v>
      </c>
      <c r="K612" t="s">
        <v>17</v>
      </c>
      <c r="L612" t="s">
        <v>18</v>
      </c>
    </row>
    <row r="613" spans="1:12">
      <c r="A613" t="s">
        <v>1129</v>
      </c>
      <c r="B613" t="s">
        <v>1130</v>
      </c>
      <c r="C613" t="str">
        <f>IFERROR(IF(VLOOKUP($A613,'CDS-D'!$A:$L,3,FALSE)="","",(VLOOKUP($A613,'CDS-D'!$A:$L,3,FALSE))),"")</f>
        <v/>
      </c>
      <c r="D613" t="s">
        <v>1028</v>
      </c>
      <c r="E613" t="s">
        <v>1061</v>
      </c>
      <c r="F613" t="s">
        <v>1131</v>
      </c>
      <c r="G613" t="s">
        <v>148</v>
      </c>
      <c r="H613" t="s">
        <v>1030</v>
      </c>
      <c r="I613" t="s">
        <v>17</v>
      </c>
      <c r="J613" t="s">
        <v>17</v>
      </c>
      <c r="K613" t="s">
        <v>17</v>
      </c>
      <c r="L613" t="s">
        <v>43</v>
      </c>
    </row>
    <row r="614" spans="1:12">
      <c r="A614" t="s">
        <v>1132</v>
      </c>
      <c r="B614" t="s">
        <v>1133</v>
      </c>
      <c r="C614" t="str">
        <f>IFERROR(IF(VLOOKUP($A614,'CDS-D'!$A:$L,3,FALSE)="","",(VLOOKUP($A614,'CDS-D'!$A:$L,3,FALSE))),"")</f>
        <v>Y</v>
      </c>
      <c r="D614" t="s">
        <v>1028</v>
      </c>
      <c r="E614" t="s">
        <v>1061</v>
      </c>
      <c r="F614" t="s">
        <v>1131</v>
      </c>
      <c r="G614" t="s">
        <v>148</v>
      </c>
      <c r="H614" t="s">
        <v>1030</v>
      </c>
      <c r="I614" t="s">
        <v>17</v>
      </c>
      <c r="J614" t="s">
        <v>17</v>
      </c>
      <c r="K614" t="s">
        <v>17</v>
      </c>
      <c r="L614" t="s">
        <v>43</v>
      </c>
    </row>
    <row r="615" spans="1:12">
      <c r="A615" t="s">
        <v>1134</v>
      </c>
      <c r="B615" t="s">
        <v>1135</v>
      </c>
      <c r="C615" t="str">
        <f>IFERROR(IF(VLOOKUP($A615,'CDS-D'!$A:$L,3,FALSE)="","",(VLOOKUP($A615,'CDS-D'!$A:$L,3,FALSE))),"")</f>
        <v>Y</v>
      </c>
      <c r="D615" t="s">
        <v>1028</v>
      </c>
      <c r="E615" t="s">
        <v>1061</v>
      </c>
      <c r="F615" t="s">
        <v>1131</v>
      </c>
      <c r="G615" t="s">
        <v>148</v>
      </c>
      <c r="H615" t="s">
        <v>1030</v>
      </c>
      <c r="I615" t="s">
        <v>17</v>
      </c>
      <c r="J615" t="s">
        <v>17</v>
      </c>
      <c r="K615" t="s">
        <v>17</v>
      </c>
      <c r="L615" t="s">
        <v>43</v>
      </c>
    </row>
    <row r="616" spans="1:12">
      <c r="A616" t="s">
        <v>1136</v>
      </c>
      <c r="B616" t="s">
        <v>152</v>
      </c>
      <c r="C616" t="str">
        <f>IFERROR(IF(VLOOKUP($A616,'CDS-D'!$A:$L,3,FALSE)="","",(VLOOKUP($A616,'CDS-D'!$A:$L,3,FALSE))),"")</f>
        <v/>
      </c>
      <c r="D616" t="s">
        <v>1028</v>
      </c>
      <c r="E616" t="s">
        <v>1061</v>
      </c>
      <c r="F616" t="s">
        <v>1137</v>
      </c>
      <c r="G616" t="s">
        <v>148</v>
      </c>
      <c r="H616" t="s">
        <v>1030</v>
      </c>
      <c r="I616" t="s">
        <v>17</v>
      </c>
      <c r="J616" t="s">
        <v>17</v>
      </c>
      <c r="K616" t="s">
        <v>17</v>
      </c>
      <c r="L616" t="s">
        <v>152</v>
      </c>
    </row>
    <row r="617" spans="1:12">
      <c r="A617" t="s">
        <v>1138</v>
      </c>
      <c r="B617" t="s">
        <v>1063</v>
      </c>
      <c r="C617" t="str">
        <f>IFERROR(IF(VLOOKUP($A617,'CDS-D'!$A:$L,3,FALSE)="","",(VLOOKUP($A617,'CDS-D'!$A:$L,3,FALSE))),"")</f>
        <v/>
      </c>
      <c r="D617" t="s">
        <v>1028</v>
      </c>
      <c r="E617" t="s">
        <v>1061</v>
      </c>
      <c r="F617" t="s">
        <v>1137</v>
      </c>
      <c r="G617" t="s">
        <v>148</v>
      </c>
      <c r="H617" t="s">
        <v>1030</v>
      </c>
      <c r="I617" t="s">
        <v>17</v>
      </c>
      <c r="J617" t="s">
        <v>17</v>
      </c>
      <c r="K617" t="s">
        <v>17</v>
      </c>
      <c r="L617" t="s">
        <v>1063</v>
      </c>
    </row>
    <row r="618" spans="1:12">
      <c r="A618" t="s">
        <v>1139</v>
      </c>
      <c r="B618" t="s">
        <v>152</v>
      </c>
      <c r="C618">
        <f>IFERROR(IF(VLOOKUP($A618,'CDS-D'!$A:$L,3,FALSE)="","",(VLOOKUP($A618,'CDS-D'!$A:$L,3,FALSE))),"")</f>
        <v>12</v>
      </c>
      <c r="D618" t="s">
        <v>1028</v>
      </c>
      <c r="E618" t="s">
        <v>1061</v>
      </c>
      <c r="F618" t="s">
        <v>1140</v>
      </c>
      <c r="G618" t="s">
        <v>148</v>
      </c>
      <c r="H618" t="s">
        <v>1030</v>
      </c>
      <c r="I618" t="s">
        <v>17</v>
      </c>
      <c r="J618" t="s">
        <v>17</v>
      </c>
      <c r="K618" t="s">
        <v>17</v>
      </c>
      <c r="L618" t="s">
        <v>152</v>
      </c>
    </row>
    <row r="619" spans="1:12">
      <c r="A619" t="s">
        <v>1141</v>
      </c>
      <c r="B619" t="s">
        <v>1063</v>
      </c>
      <c r="C619" t="str">
        <f>IFERROR(IF(VLOOKUP($A619,'CDS-D'!$A:$L,3,FALSE)="","",(VLOOKUP($A619,'CDS-D'!$A:$L,3,FALSE))),"")</f>
        <v>Credits</v>
      </c>
      <c r="D619" t="s">
        <v>1028</v>
      </c>
      <c r="E619" t="s">
        <v>1061</v>
      </c>
      <c r="F619" t="s">
        <v>1140</v>
      </c>
      <c r="G619" t="s">
        <v>148</v>
      </c>
      <c r="H619" t="s">
        <v>1030</v>
      </c>
      <c r="I619" t="s">
        <v>17</v>
      </c>
      <c r="J619" t="s">
        <v>17</v>
      </c>
      <c r="K619" t="s">
        <v>17</v>
      </c>
      <c r="L619" t="s">
        <v>1063</v>
      </c>
    </row>
    <row r="620" spans="1:12">
      <c r="A620" t="s">
        <v>1142</v>
      </c>
      <c r="B620" t="s">
        <v>1143</v>
      </c>
      <c r="C620" t="str">
        <f>IFERROR(IF(VLOOKUP($A620,'CDS-D'!$A:$L,3,FALSE)="","",(VLOOKUP($A620,'CDS-D'!$A:$L,3,FALSE))),"")</f>
        <v>Y</v>
      </c>
      <c r="D620" t="s">
        <v>1028</v>
      </c>
      <c r="E620" t="s">
        <v>1061</v>
      </c>
      <c r="F620" t="s">
        <v>1144</v>
      </c>
      <c r="G620" t="s">
        <v>148</v>
      </c>
      <c r="H620" t="s">
        <v>1030</v>
      </c>
      <c r="I620" t="s">
        <v>17</v>
      </c>
      <c r="J620" t="s">
        <v>17</v>
      </c>
      <c r="K620" t="s">
        <v>17</v>
      </c>
      <c r="L620" t="s">
        <v>43</v>
      </c>
    </row>
    <row r="621" spans="1:12">
      <c r="A621" t="s">
        <v>1145</v>
      </c>
      <c r="B621" t="s">
        <v>1146</v>
      </c>
      <c r="C621" t="str">
        <f>IFERROR(IF(VLOOKUP($A621,'CDS-D'!$A:$L,3,FALSE)="","",(VLOOKUP($A621,'CDS-D'!$A:$L,3,FALSE))),"")</f>
        <v>https://www.veterans.vt.edu/students/studentresources/transfercredit.html</v>
      </c>
      <c r="D621" t="s">
        <v>1028</v>
      </c>
      <c r="E621" t="s">
        <v>1061</v>
      </c>
      <c r="F621" t="s">
        <v>1144</v>
      </c>
      <c r="G621" t="s">
        <v>148</v>
      </c>
      <c r="H621" t="s">
        <v>1030</v>
      </c>
      <c r="I621" t="s">
        <v>17</v>
      </c>
      <c r="J621" t="s">
        <v>17</v>
      </c>
      <c r="K621" t="s">
        <v>17</v>
      </c>
      <c r="L621" t="s">
        <v>47</v>
      </c>
    </row>
    <row r="622" spans="1:12">
      <c r="A622" t="s">
        <v>1148</v>
      </c>
      <c r="B622" t="s">
        <v>1149</v>
      </c>
      <c r="C622" t="str">
        <f>IFERROR(IF(VLOOKUP($A622,'CDS-D'!$A:$L,3,FALSE)="","",(VLOOKUP($A622,'CDS-D'!$A:$L,3,FALSE))),"")</f>
        <v>Each college/department may have individual policies
 regarding military credit, and may choose to accept it or not at their discretion. Undergraduate applicants desiring credit for military training should contact the transfer coordinator in the college to which they are applying 
to find out specific policies and details.</v>
      </c>
      <c r="D622" t="s">
        <v>1028</v>
      </c>
      <c r="E622" t="s">
        <v>1061</v>
      </c>
      <c r="F622" t="s">
        <v>1144</v>
      </c>
      <c r="G622" t="s">
        <v>148</v>
      </c>
      <c r="H622" t="s">
        <v>1030</v>
      </c>
      <c r="I622" t="s">
        <v>17</v>
      </c>
      <c r="J622" t="s">
        <v>17</v>
      </c>
      <c r="K622" t="s">
        <v>17</v>
      </c>
      <c r="L622" t="s">
        <v>18</v>
      </c>
    </row>
    <row r="623" spans="1:12">
      <c r="A623" t="s">
        <v>1151</v>
      </c>
      <c r="B623" t="s">
        <v>1152</v>
      </c>
      <c r="C623" t="str">
        <f>IFERROR(IF(VLOOKUP($A623,'CDS-E'!$A:$L,3,FALSE)="","",(VLOOKUP($A623,'CDS-E'!$A:$L,3,FALSE))),"")</f>
        <v>X</v>
      </c>
      <c r="D623" t="s">
        <v>1153</v>
      </c>
      <c r="E623" t="s">
        <v>1154</v>
      </c>
      <c r="F623" t="s">
        <v>17</v>
      </c>
      <c r="G623" t="s">
        <v>17</v>
      </c>
      <c r="H623" t="s">
        <v>17</v>
      </c>
      <c r="I623" t="s">
        <v>17</v>
      </c>
      <c r="J623" t="s">
        <v>17</v>
      </c>
      <c r="K623" t="s">
        <v>17</v>
      </c>
      <c r="L623" t="s">
        <v>87</v>
      </c>
    </row>
    <row r="624" spans="1:12">
      <c r="A624" t="s">
        <v>1155</v>
      </c>
      <c r="B624" t="s">
        <v>1156</v>
      </c>
      <c r="C624" t="str">
        <f>IFERROR(IF(VLOOKUP($A624,'CDS-E'!$A:$L,3,FALSE)="","",(VLOOKUP($A624,'CDS-E'!$A:$L,3,FALSE))),"")</f>
        <v>X</v>
      </c>
      <c r="D624" t="s">
        <v>1153</v>
      </c>
      <c r="E624" t="s">
        <v>1154</v>
      </c>
      <c r="F624" t="s">
        <v>17</v>
      </c>
      <c r="G624" t="s">
        <v>17</v>
      </c>
      <c r="H624" t="s">
        <v>17</v>
      </c>
      <c r="I624" t="s">
        <v>17</v>
      </c>
      <c r="J624" t="s">
        <v>17</v>
      </c>
      <c r="K624" t="s">
        <v>17</v>
      </c>
      <c r="L624" t="s">
        <v>87</v>
      </c>
    </row>
    <row r="625" spans="1:12">
      <c r="A625" t="s">
        <v>1157</v>
      </c>
      <c r="B625" t="s">
        <v>1158</v>
      </c>
      <c r="C625" t="str">
        <f>IFERROR(IF(VLOOKUP($A625,'CDS-E'!$A:$L,3,FALSE)="","",(VLOOKUP($A625,'CDS-E'!$A:$L,3,FALSE))),"")</f>
        <v/>
      </c>
      <c r="D625" t="s">
        <v>1153</v>
      </c>
      <c r="E625" t="s">
        <v>1154</v>
      </c>
      <c r="F625" t="s">
        <v>17</v>
      </c>
      <c r="G625" t="s">
        <v>17</v>
      </c>
      <c r="H625" t="s">
        <v>17</v>
      </c>
      <c r="I625" t="s">
        <v>17</v>
      </c>
      <c r="J625" t="s">
        <v>17</v>
      </c>
      <c r="K625" t="s">
        <v>17</v>
      </c>
      <c r="L625" t="s">
        <v>87</v>
      </c>
    </row>
    <row r="626" spans="1:12">
      <c r="A626" t="s">
        <v>1159</v>
      </c>
      <c r="B626" t="s">
        <v>1160</v>
      </c>
      <c r="C626" t="str">
        <f>IFERROR(IF(VLOOKUP($A626,'CDS-E'!$A:$L,3,FALSE)="","",(VLOOKUP($A626,'CDS-E'!$A:$L,3,FALSE))),"")</f>
        <v>X</v>
      </c>
      <c r="D626" t="s">
        <v>1153</v>
      </c>
      <c r="E626" t="s">
        <v>1154</v>
      </c>
      <c r="F626" t="s">
        <v>17</v>
      </c>
      <c r="G626" t="s">
        <v>17</v>
      </c>
      <c r="H626" t="s">
        <v>17</v>
      </c>
      <c r="I626" t="s">
        <v>17</v>
      </c>
      <c r="J626" t="s">
        <v>17</v>
      </c>
      <c r="K626" t="s">
        <v>17</v>
      </c>
      <c r="L626" t="s">
        <v>87</v>
      </c>
    </row>
    <row r="627" spans="1:12">
      <c r="A627" t="s">
        <v>1161</v>
      </c>
      <c r="B627" t="s">
        <v>1162</v>
      </c>
      <c r="C627" t="str">
        <f>IFERROR(IF(VLOOKUP($A627,'CDS-E'!$A:$L,3,FALSE)="","",(VLOOKUP($A627,'CDS-E'!$A:$L,3,FALSE))),"")</f>
        <v>X</v>
      </c>
      <c r="D627" t="s">
        <v>1153</v>
      </c>
      <c r="E627" t="s">
        <v>1154</v>
      </c>
      <c r="F627" t="s">
        <v>17</v>
      </c>
      <c r="G627" t="s">
        <v>17</v>
      </c>
      <c r="H627" t="s">
        <v>17</v>
      </c>
      <c r="I627" t="s">
        <v>17</v>
      </c>
      <c r="J627" t="s">
        <v>17</v>
      </c>
      <c r="K627" t="s">
        <v>17</v>
      </c>
      <c r="L627" t="s">
        <v>87</v>
      </c>
    </row>
    <row r="628" spans="1:12">
      <c r="A628" t="s">
        <v>1163</v>
      </c>
      <c r="B628" t="s">
        <v>1164</v>
      </c>
      <c r="C628" t="str">
        <f>IFERROR(IF(VLOOKUP($A628,'CDS-E'!$A:$L,3,FALSE)="","",(VLOOKUP($A628,'CDS-E'!$A:$L,3,FALSE))),"")</f>
        <v/>
      </c>
      <c r="D628" t="s">
        <v>1153</v>
      </c>
      <c r="E628" t="s">
        <v>1154</v>
      </c>
      <c r="F628" t="s">
        <v>17</v>
      </c>
      <c r="G628" t="s">
        <v>17</v>
      </c>
      <c r="H628" t="s">
        <v>17</v>
      </c>
      <c r="I628" t="s">
        <v>17</v>
      </c>
      <c r="J628" t="s">
        <v>17</v>
      </c>
      <c r="K628" t="s">
        <v>17</v>
      </c>
      <c r="L628" t="s">
        <v>87</v>
      </c>
    </row>
    <row r="629" spans="1:12">
      <c r="A629" t="s">
        <v>1165</v>
      </c>
      <c r="B629" t="s">
        <v>1166</v>
      </c>
      <c r="C629" t="str">
        <f>IFERROR(IF(VLOOKUP($A629,'CDS-E'!$A:$L,3,FALSE)="","",(VLOOKUP($A629,'CDS-E'!$A:$L,3,FALSE))),"")</f>
        <v>X</v>
      </c>
      <c r="D629" t="s">
        <v>1153</v>
      </c>
      <c r="E629" t="s">
        <v>1154</v>
      </c>
      <c r="F629" t="s">
        <v>17</v>
      </c>
      <c r="G629" t="s">
        <v>17</v>
      </c>
      <c r="H629" t="s">
        <v>17</v>
      </c>
      <c r="I629" t="s">
        <v>17</v>
      </c>
      <c r="J629" t="s">
        <v>17</v>
      </c>
      <c r="K629" t="s">
        <v>17</v>
      </c>
      <c r="L629" t="s">
        <v>87</v>
      </c>
    </row>
    <row r="630" spans="1:12">
      <c r="A630" t="s">
        <v>1167</v>
      </c>
      <c r="B630" t="s">
        <v>1168</v>
      </c>
      <c r="C630" t="str">
        <f>IFERROR(IF(VLOOKUP($A630,'CDS-E'!$A:$L,3,FALSE)="","",(VLOOKUP($A630,'CDS-E'!$A:$L,3,FALSE))),"")</f>
        <v/>
      </c>
      <c r="D630" t="s">
        <v>1153</v>
      </c>
      <c r="E630" t="s">
        <v>1154</v>
      </c>
      <c r="F630" t="s">
        <v>17</v>
      </c>
      <c r="G630" t="s">
        <v>17</v>
      </c>
      <c r="H630" t="s">
        <v>17</v>
      </c>
      <c r="I630" t="s">
        <v>17</v>
      </c>
      <c r="J630" t="s">
        <v>17</v>
      </c>
      <c r="K630" t="s">
        <v>17</v>
      </c>
      <c r="L630" t="s">
        <v>87</v>
      </c>
    </row>
    <row r="631" spans="1:12">
      <c r="A631" t="s">
        <v>1169</v>
      </c>
      <c r="B631" t="s">
        <v>1170</v>
      </c>
      <c r="C631" t="str">
        <f>IFERROR(IF(VLOOKUP($A631,'CDS-E'!$A:$L,3,FALSE)="","",(VLOOKUP($A631,'CDS-E'!$A:$L,3,FALSE))),"")</f>
        <v/>
      </c>
      <c r="D631" t="s">
        <v>1153</v>
      </c>
      <c r="E631" t="s">
        <v>1154</v>
      </c>
      <c r="F631" t="s">
        <v>17</v>
      </c>
      <c r="G631" t="s">
        <v>17</v>
      </c>
      <c r="H631" t="s">
        <v>17</v>
      </c>
      <c r="I631" t="s">
        <v>17</v>
      </c>
      <c r="J631" t="s">
        <v>17</v>
      </c>
      <c r="K631" t="s">
        <v>17</v>
      </c>
      <c r="L631" t="s">
        <v>87</v>
      </c>
    </row>
    <row r="632" spans="1:12">
      <c r="A632" t="s">
        <v>1171</v>
      </c>
      <c r="B632" t="s">
        <v>1172</v>
      </c>
      <c r="C632" t="str">
        <f>IFERROR(IF(VLOOKUP($A632,'CDS-E'!$A:$L,3,FALSE)="","",(VLOOKUP($A632,'CDS-E'!$A:$L,3,FALSE))),"")</f>
        <v>X</v>
      </c>
      <c r="D632" t="s">
        <v>1153</v>
      </c>
      <c r="E632" t="s">
        <v>1154</v>
      </c>
      <c r="F632" t="s">
        <v>17</v>
      </c>
      <c r="G632" t="s">
        <v>17</v>
      </c>
      <c r="H632" t="s">
        <v>17</v>
      </c>
      <c r="I632" t="s">
        <v>17</v>
      </c>
      <c r="J632" t="s">
        <v>17</v>
      </c>
      <c r="K632" t="s">
        <v>17</v>
      </c>
      <c r="L632" t="s">
        <v>87</v>
      </c>
    </row>
    <row r="633" spans="1:12">
      <c r="A633" t="s">
        <v>1173</v>
      </c>
      <c r="B633" t="s">
        <v>1174</v>
      </c>
      <c r="C633" t="str">
        <f>IFERROR(IF(VLOOKUP($A633,'CDS-E'!$A:$L,3,FALSE)="","",(VLOOKUP($A633,'CDS-E'!$A:$L,3,FALSE))),"")</f>
        <v>X</v>
      </c>
      <c r="D633" t="s">
        <v>1153</v>
      </c>
      <c r="E633" t="s">
        <v>1154</v>
      </c>
      <c r="F633" t="s">
        <v>17</v>
      </c>
      <c r="G633" t="s">
        <v>17</v>
      </c>
      <c r="H633" t="s">
        <v>17</v>
      </c>
      <c r="I633" t="s">
        <v>17</v>
      </c>
      <c r="J633" t="s">
        <v>17</v>
      </c>
      <c r="K633" t="s">
        <v>17</v>
      </c>
      <c r="L633" t="s">
        <v>87</v>
      </c>
    </row>
    <row r="634" spans="1:12">
      <c r="A634" t="s">
        <v>1175</v>
      </c>
      <c r="B634" t="s">
        <v>1176</v>
      </c>
      <c r="C634" t="str">
        <f>IFERROR(IF(VLOOKUP($A634,'CDS-E'!$A:$L,3,FALSE)="","",(VLOOKUP($A634,'CDS-E'!$A:$L,3,FALSE))),"")</f>
        <v>X</v>
      </c>
      <c r="D634" t="s">
        <v>1153</v>
      </c>
      <c r="E634" t="s">
        <v>1154</v>
      </c>
      <c r="F634" t="s">
        <v>17</v>
      </c>
      <c r="G634" t="s">
        <v>17</v>
      </c>
      <c r="H634" t="s">
        <v>17</v>
      </c>
      <c r="I634" t="s">
        <v>17</v>
      </c>
      <c r="J634" t="s">
        <v>17</v>
      </c>
      <c r="K634" t="s">
        <v>17</v>
      </c>
      <c r="L634" t="s">
        <v>87</v>
      </c>
    </row>
    <row r="635" spans="1:12">
      <c r="A635" t="s">
        <v>1177</v>
      </c>
      <c r="B635" t="s">
        <v>1178</v>
      </c>
      <c r="C635" t="str">
        <f>IFERROR(IF(VLOOKUP($A635,'CDS-E'!$A:$L,3,FALSE)="","",(VLOOKUP($A635,'CDS-E'!$A:$L,3,FALSE))),"")</f>
        <v>X</v>
      </c>
      <c r="D635" t="s">
        <v>1153</v>
      </c>
      <c r="E635" t="s">
        <v>1154</v>
      </c>
      <c r="F635" t="s">
        <v>17</v>
      </c>
      <c r="G635" t="s">
        <v>17</v>
      </c>
      <c r="H635" t="s">
        <v>17</v>
      </c>
      <c r="I635" t="s">
        <v>17</v>
      </c>
      <c r="J635" t="s">
        <v>17</v>
      </c>
      <c r="K635" t="s">
        <v>17</v>
      </c>
      <c r="L635" t="s">
        <v>87</v>
      </c>
    </row>
    <row r="636" spans="1:12">
      <c r="A636" t="s">
        <v>1179</v>
      </c>
      <c r="B636" t="s">
        <v>1180</v>
      </c>
      <c r="C636" t="str">
        <f>IFERROR(IF(VLOOKUP($A636,'CDS-E'!$A:$L,3,FALSE)="","",(VLOOKUP($A636,'CDS-E'!$A:$L,3,FALSE))),"")</f>
        <v/>
      </c>
      <c r="D636" t="s">
        <v>1153</v>
      </c>
      <c r="E636" t="s">
        <v>1154</v>
      </c>
      <c r="F636" t="s">
        <v>17</v>
      </c>
      <c r="G636" t="s">
        <v>17</v>
      </c>
      <c r="H636" t="s">
        <v>17</v>
      </c>
      <c r="I636" t="s">
        <v>17</v>
      </c>
      <c r="J636" t="s">
        <v>17</v>
      </c>
      <c r="K636" t="s">
        <v>17</v>
      </c>
      <c r="L636" t="s">
        <v>87</v>
      </c>
    </row>
    <row r="637" spans="1:12">
      <c r="A637" t="s">
        <v>1181</v>
      </c>
      <c r="B637" t="s">
        <v>1182</v>
      </c>
      <c r="C637" t="str">
        <f>IFERROR(IF(VLOOKUP($A637,'CDS-E'!$A:$L,3,FALSE)="","",(VLOOKUP($A637,'CDS-E'!$A:$L,3,FALSE))),"")</f>
        <v>X</v>
      </c>
      <c r="D637" t="s">
        <v>1153</v>
      </c>
      <c r="E637" t="s">
        <v>1154</v>
      </c>
      <c r="F637" t="s">
        <v>17</v>
      </c>
      <c r="G637" t="s">
        <v>17</v>
      </c>
      <c r="H637" t="s">
        <v>17</v>
      </c>
      <c r="I637" t="s">
        <v>17</v>
      </c>
      <c r="J637" t="s">
        <v>17</v>
      </c>
      <c r="K637" t="s">
        <v>17</v>
      </c>
      <c r="L637" t="s">
        <v>87</v>
      </c>
    </row>
    <row r="638" spans="1:12">
      <c r="A638" t="s">
        <v>1183</v>
      </c>
      <c r="B638" t="s">
        <v>1184</v>
      </c>
      <c r="C638" t="str">
        <f>IFERROR(IF(VLOOKUP($A638,'CDS-E'!$A:$L,3,FALSE)="","",(VLOOKUP($A638,'CDS-E'!$A:$L,3,FALSE))),"")</f>
        <v>X</v>
      </c>
      <c r="D638" t="s">
        <v>1153</v>
      </c>
      <c r="E638" t="s">
        <v>1154</v>
      </c>
      <c r="F638" t="s">
        <v>17</v>
      </c>
      <c r="G638" t="s">
        <v>17</v>
      </c>
      <c r="H638" t="s">
        <v>17</v>
      </c>
      <c r="I638" t="s">
        <v>17</v>
      </c>
      <c r="J638" t="s">
        <v>17</v>
      </c>
      <c r="K638" t="s">
        <v>17</v>
      </c>
      <c r="L638" t="s">
        <v>87</v>
      </c>
    </row>
    <row r="639" spans="1:12">
      <c r="A639" t="s">
        <v>1185</v>
      </c>
      <c r="B639" t="s">
        <v>1186</v>
      </c>
      <c r="C639" t="str">
        <f>IFERROR(IF(VLOOKUP($A639,'CDS-E'!$A:$L,3,FALSE)="","",(VLOOKUP($A639,'CDS-E'!$A:$L,3,FALSE))),"")</f>
        <v>X</v>
      </c>
      <c r="D639" t="s">
        <v>1153</v>
      </c>
      <c r="E639" t="s">
        <v>1154</v>
      </c>
      <c r="F639" t="s">
        <v>17</v>
      </c>
      <c r="G639" t="s">
        <v>17</v>
      </c>
      <c r="H639" t="s">
        <v>17</v>
      </c>
      <c r="I639" t="s">
        <v>17</v>
      </c>
      <c r="J639" t="s">
        <v>17</v>
      </c>
      <c r="K639" t="s">
        <v>17</v>
      </c>
      <c r="L639" t="s">
        <v>87</v>
      </c>
    </row>
    <row r="640" spans="1:12">
      <c r="A640" t="s">
        <v>1187</v>
      </c>
      <c r="B640" t="s">
        <v>1188</v>
      </c>
      <c r="C640" t="str">
        <f>IFERROR(IF(VLOOKUP($A640,'CDS-E'!$A:$L,3,FALSE)="","",(VLOOKUP($A640,'CDS-E'!$A:$L,3,FALSE))),"")</f>
        <v/>
      </c>
      <c r="D640" t="s">
        <v>1153</v>
      </c>
      <c r="E640" t="s">
        <v>1154</v>
      </c>
      <c r="F640" t="s">
        <v>17</v>
      </c>
      <c r="G640" t="s">
        <v>17</v>
      </c>
      <c r="H640" t="s">
        <v>17</v>
      </c>
      <c r="I640" t="s">
        <v>17</v>
      </c>
      <c r="J640" t="s">
        <v>17</v>
      </c>
      <c r="K640" t="s">
        <v>17</v>
      </c>
      <c r="L640" t="s">
        <v>87</v>
      </c>
    </row>
    <row r="641" spans="1:12">
      <c r="A641" t="s">
        <v>1189</v>
      </c>
      <c r="B641" t="s">
        <v>1190</v>
      </c>
      <c r="C641" t="str">
        <f>IFERROR(IF(VLOOKUP($A641,'CDS-E'!$A:$L,3,FALSE)="","",(VLOOKUP($A641,'CDS-E'!$A:$L,3,FALSE))),"")</f>
        <v/>
      </c>
      <c r="D641" t="s">
        <v>1153</v>
      </c>
      <c r="E641" t="s">
        <v>1154</v>
      </c>
      <c r="F641" t="s">
        <v>17</v>
      </c>
      <c r="G641" t="s">
        <v>17</v>
      </c>
      <c r="H641" t="s">
        <v>17</v>
      </c>
      <c r="I641" t="s">
        <v>17</v>
      </c>
      <c r="J641" t="s">
        <v>17</v>
      </c>
      <c r="K641" t="s">
        <v>17</v>
      </c>
      <c r="L641" t="s">
        <v>18</v>
      </c>
    </row>
    <row r="642" spans="1:12">
      <c r="A642" t="s">
        <v>1191</v>
      </c>
      <c r="B642" t="s">
        <v>1192</v>
      </c>
      <c r="C642" t="str">
        <f>IFERROR(IF(VLOOKUP($A642,'CDS-E'!$A:$L,3,FALSE)="","",(VLOOKUP($A642,'CDS-E'!$A:$L,3,FALSE))),"")</f>
        <v>X</v>
      </c>
      <c r="D642" t="s">
        <v>1153</v>
      </c>
      <c r="E642" t="s">
        <v>1193</v>
      </c>
      <c r="F642" t="s">
        <v>17</v>
      </c>
      <c r="G642" t="s">
        <v>17</v>
      </c>
      <c r="H642" t="s">
        <v>17</v>
      </c>
      <c r="I642" t="s">
        <v>17</v>
      </c>
      <c r="J642" t="s">
        <v>17</v>
      </c>
      <c r="K642" t="s">
        <v>17</v>
      </c>
      <c r="L642" t="s">
        <v>87</v>
      </c>
    </row>
    <row r="643" spans="1:12">
      <c r="A643" t="s">
        <v>1194</v>
      </c>
      <c r="B643" t="s">
        <v>1195</v>
      </c>
      <c r="C643" t="str">
        <f>IFERROR(IF(VLOOKUP($A643,'CDS-E'!$A:$L,3,FALSE)="","",(VLOOKUP($A643,'CDS-E'!$A:$L,3,FALSE))),"")</f>
        <v/>
      </c>
      <c r="D643" t="s">
        <v>1153</v>
      </c>
      <c r="E643" t="s">
        <v>1193</v>
      </c>
      <c r="F643" t="s">
        <v>17</v>
      </c>
      <c r="G643" t="s">
        <v>17</v>
      </c>
      <c r="H643" t="s">
        <v>17</v>
      </c>
      <c r="I643" t="s">
        <v>17</v>
      </c>
      <c r="J643" t="s">
        <v>17</v>
      </c>
      <c r="K643" t="s">
        <v>17</v>
      </c>
      <c r="L643" t="s">
        <v>87</v>
      </c>
    </row>
    <row r="644" spans="1:12">
      <c r="A644" t="s">
        <v>1196</v>
      </c>
      <c r="B644" t="s">
        <v>1197</v>
      </c>
      <c r="C644" t="str">
        <f>IFERROR(IF(VLOOKUP($A644,'CDS-E'!$A:$L,3,FALSE)="","",(VLOOKUP($A644,'CDS-E'!$A:$L,3,FALSE))),"")</f>
        <v>X</v>
      </c>
      <c r="D644" t="s">
        <v>1153</v>
      </c>
      <c r="E644" t="s">
        <v>1193</v>
      </c>
      <c r="F644" t="s">
        <v>17</v>
      </c>
      <c r="G644" t="s">
        <v>17</v>
      </c>
      <c r="H644" t="s">
        <v>17</v>
      </c>
      <c r="I644" t="s">
        <v>17</v>
      </c>
      <c r="J644" t="s">
        <v>17</v>
      </c>
      <c r="K644" t="s">
        <v>17</v>
      </c>
      <c r="L644" t="s">
        <v>87</v>
      </c>
    </row>
    <row r="645" spans="1:12">
      <c r="A645" t="s">
        <v>1198</v>
      </c>
      <c r="B645" t="s">
        <v>1199</v>
      </c>
      <c r="C645" t="str">
        <f>IFERROR(IF(VLOOKUP($A645,'CDS-E'!$A:$L,3,FALSE)="","",(VLOOKUP($A645,'CDS-E'!$A:$L,3,FALSE))),"")</f>
        <v/>
      </c>
      <c r="D645" t="s">
        <v>1153</v>
      </c>
      <c r="E645" t="s">
        <v>1193</v>
      </c>
      <c r="F645" t="s">
        <v>17</v>
      </c>
      <c r="G645" t="s">
        <v>17</v>
      </c>
      <c r="H645" t="s">
        <v>17</v>
      </c>
      <c r="I645" t="s">
        <v>17</v>
      </c>
      <c r="J645" t="s">
        <v>17</v>
      </c>
      <c r="K645" t="s">
        <v>17</v>
      </c>
      <c r="L645" t="s">
        <v>87</v>
      </c>
    </row>
    <row r="646" spans="1:12">
      <c r="A646" t="s">
        <v>1200</v>
      </c>
      <c r="B646" t="s">
        <v>609</v>
      </c>
      <c r="C646" t="str">
        <f>IFERROR(IF(VLOOKUP($A646,'CDS-E'!$A:$L,3,FALSE)="","",(VLOOKUP($A646,'CDS-E'!$A:$L,3,FALSE))),"")</f>
        <v>X</v>
      </c>
      <c r="D646" t="s">
        <v>1153</v>
      </c>
      <c r="E646" t="s">
        <v>1193</v>
      </c>
      <c r="F646" t="s">
        <v>17</v>
      </c>
      <c r="G646" t="s">
        <v>17</v>
      </c>
      <c r="H646" t="s">
        <v>17</v>
      </c>
      <c r="I646" t="s">
        <v>17</v>
      </c>
      <c r="J646" t="s">
        <v>17</v>
      </c>
      <c r="K646" t="s">
        <v>17</v>
      </c>
      <c r="L646" t="s">
        <v>87</v>
      </c>
    </row>
    <row r="647" spans="1:12">
      <c r="A647" t="s">
        <v>1201</v>
      </c>
      <c r="B647" t="s">
        <v>1202</v>
      </c>
      <c r="C647" t="str">
        <f>IFERROR(IF(VLOOKUP($A647,'CDS-E'!$A:$L,3,FALSE)="","",(VLOOKUP($A647,'CDS-E'!$A:$L,3,FALSE))),"")</f>
        <v/>
      </c>
      <c r="D647" t="s">
        <v>1153</v>
      </c>
      <c r="E647" t="s">
        <v>1193</v>
      </c>
      <c r="F647" t="s">
        <v>17</v>
      </c>
      <c r="G647" t="s">
        <v>17</v>
      </c>
      <c r="H647" t="s">
        <v>17</v>
      </c>
      <c r="I647" t="s">
        <v>17</v>
      </c>
      <c r="J647" t="s">
        <v>17</v>
      </c>
      <c r="K647" t="s">
        <v>17</v>
      </c>
      <c r="L647" t="s">
        <v>87</v>
      </c>
    </row>
    <row r="648" spans="1:12">
      <c r="A648" t="s">
        <v>1203</v>
      </c>
      <c r="B648" t="s">
        <v>1204</v>
      </c>
      <c r="C648" t="str">
        <f>IFERROR(IF(VLOOKUP($A648,'CDS-E'!$A:$L,3,FALSE)="","",(VLOOKUP($A648,'CDS-E'!$A:$L,3,FALSE))),"")</f>
        <v>X</v>
      </c>
      <c r="D648" t="s">
        <v>1153</v>
      </c>
      <c r="E648" t="s">
        <v>1193</v>
      </c>
      <c r="F648" t="s">
        <v>17</v>
      </c>
      <c r="G648" t="s">
        <v>17</v>
      </c>
      <c r="H648" t="s">
        <v>17</v>
      </c>
      <c r="I648" t="s">
        <v>17</v>
      </c>
      <c r="J648" t="s">
        <v>17</v>
      </c>
      <c r="K648" t="s">
        <v>17</v>
      </c>
      <c r="L648" t="s">
        <v>87</v>
      </c>
    </row>
    <row r="649" spans="1:12">
      <c r="A649" t="s">
        <v>1205</v>
      </c>
      <c r="B649" t="s">
        <v>1206</v>
      </c>
      <c r="C649" t="str">
        <f>IFERROR(IF(VLOOKUP($A649,'CDS-E'!$A:$L,3,FALSE)="","",(VLOOKUP($A649,'CDS-E'!$A:$L,3,FALSE))),"")</f>
        <v/>
      </c>
      <c r="D649" t="s">
        <v>1153</v>
      </c>
      <c r="E649" t="s">
        <v>1193</v>
      </c>
      <c r="F649" t="s">
        <v>17</v>
      </c>
      <c r="G649" t="s">
        <v>17</v>
      </c>
      <c r="H649" t="s">
        <v>17</v>
      </c>
      <c r="I649" t="s">
        <v>17</v>
      </c>
      <c r="J649" t="s">
        <v>17</v>
      </c>
      <c r="K649" t="s">
        <v>17</v>
      </c>
      <c r="L649" t="s">
        <v>87</v>
      </c>
    </row>
    <row r="650" spans="1:12">
      <c r="A650" t="s">
        <v>1207</v>
      </c>
      <c r="B650" t="s">
        <v>599</v>
      </c>
      <c r="C650" t="str">
        <f>IFERROR(IF(VLOOKUP($A650,'CDS-E'!$A:$L,3,FALSE)="","",(VLOOKUP($A650,'CDS-E'!$A:$L,3,FALSE))),"")</f>
        <v>X</v>
      </c>
      <c r="D650" t="s">
        <v>1153</v>
      </c>
      <c r="E650" t="s">
        <v>1193</v>
      </c>
      <c r="F650" t="s">
        <v>17</v>
      </c>
      <c r="G650" t="s">
        <v>17</v>
      </c>
      <c r="H650" t="s">
        <v>17</v>
      </c>
      <c r="I650" t="s">
        <v>17</v>
      </c>
      <c r="J650" t="s">
        <v>17</v>
      </c>
      <c r="K650" t="s">
        <v>17</v>
      </c>
      <c r="L650" t="s">
        <v>87</v>
      </c>
    </row>
    <row r="651" spans="1:12">
      <c r="A651" t="s">
        <v>1208</v>
      </c>
      <c r="B651" t="s">
        <v>1209</v>
      </c>
      <c r="C651" t="str">
        <f>IFERROR(IF(VLOOKUP($A651,'CDS-E'!$A:$L,3,FALSE)="","",(VLOOKUP($A651,'CDS-E'!$A:$L,3,FALSE))),"")</f>
        <v/>
      </c>
      <c r="D651" t="s">
        <v>1153</v>
      </c>
      <c r="E651" t="s">
        <v>1193</v>
      </c>
      <c r="F651" t="s">
        <v>17</v>
      </c>
      <c r="G651" t="s">
        <v>17</v>
      </c>
      <c r="H651" t="s">
        <v>17</v>
      </c>
      <c r="I651" t="s">
        <v>17</v>
      </c>
      <c r="J651" t="s">
        <v>17</v>
      </c>
      <c r="K651" t="s">
        <v>17</v>
      </c>
      <c r="L651" t="s">
        <v>87</v>
      </c>
    </row>
    <row r="652" spans="1:12">
      <c r="A652" t="s">
        <v>1210</v>
      </c>
      <c r="B652" t="s">
        <v>1211</v>
      </c>
      <c r="C652" t="str">
        <f>IFERROR(IF(VLOOKUP($A652,'CDS-E'!$A:$L,3,FALSE)="","",(VLOOKUP($A652,'CDS-E'!$A:$L,3,FALSE))),"")</f>
        <v>X</v>
      </c>
      <c r="D652" t="s">
        <v>1153</v>
      </c>
      <c r="E652" t="s">
        <v>1193</v>
      </c>
      <c r="F652" t="s">
        <v>17</v>
      </c>
      <c r="G652" t="s">
        <v>17</v>
      </c>
      <c r="H652" t="s">
        <v>17</v>
      </c>
      <c r="I652" t="s">
        <v>17</v>
      </c>
      <c r="J652" t="s">
        <v>17</v>
      </c>
      <c r="K652" t="s">
        <v>17</v>
      </c>
      <c r="L652" t="s">
        <v>87</v>
      </c>
    </row>
    <row r="653" spans="1:12">
      <c r="A653" t="s">
        <v>1212</v>
      </c>
      <c r="B653" t="s">
        <v>1213</v>
      </c>
      <c r="C653" t="str">
        <f>IFERROR(IF(VLOOKUP($A653,'CDS-E'!$A:$L,3,FALSE)="","",(VLOOKUP($A653,'CDS-E'!$A:$L,3,FALSE))),"")</f>
        <v>X</v>
      </c>
      <c r="D653" t="s">
        <v>1153</v>
      </c>
      <c r="E653" t="s">
        <v>1193</v>
      </c>
      <c r="F653" t="s">
        <v>17</v>
      </c>
      <c r="G653" t="s">
        <v>17</v>
      </c>
      <c r="H653" t="s">
        <v>17</v>
      </c>
      <c r="I653" t="s">
        <v>17</v>
      </c>
      <c r="J653" t="s">
        <v>17</v>
      </c>
      <c r="K653" t="s">
        <v>17</v>
      </c>
      <c r="L653" t="s">
        <v>87</v>
      </c>
    </row>
    <row r="654" spans="1:12">
      <c r="A654" t="s">
        <v>1214</v>
      </c>
      <c r="B654" t="s">
        <v>1215</v>
      </c>
      <c r="C654" t="str">
        <f>IFERROR(IF(VLOOKUP($A654,'CDS-E'!$A:$L,3,FALSE)="","",(VLOOKUP($A654,'CDS-E'!$A:$L,3,FALSE))),"")</f>
        <v/>
      </c>
      <c r="D654" t="s">
        <v>1153</v>
      </c>
      <c r="E654" t="s">
        <v>1193</v>
      </c>
      <c r="F654" t="s">
        <v>17</v>
      </c>
      <c r="G654" t="s">
        <v>17</v>
      </c>
      <c r="H654" t="s">
        <v>17</v>
      </c>
      <c r="I654" t="s">
        <v>17</v>
      </c>
      <c r="J654" t="s">
        <v>17</v>
      </c>
      <c r="K654" t="s">
        <v>17</v>
      </c>
      <c r="L654" t="s">
        <v>18</v>
      </c>
    </row>
    <row r="655" spans="1:12">
      <c r="A655" t="s">
        <v>1216</v>
      </c>
      <c r="B655" t="s">
        <v>1217</v>
      </c>
      <c r="C655">
        <f>IFERROR(IF(VLOOKUP($A655,'CDS-F'!$A:$L,3,FALSE)="","",(VLOOKUP($A655,'CDS-F'!$A:$L,3,FALSE))),"")</f>
        <v>0.35</v>
      </c>
      <c r="D655" t="s">
        <v>1218</v>
      </c>
      <c r="E655" t="s">
        <v>1219</v>
      </c>
      <c r="F655" t="s">
        <v>1220</v>
      </c>
      <c r="G655" t="s">
        <v>148</v>
      </c>
      <c r="H655" t="s">
        <v>149</v>
      </c>
      <c r="I655" t="s">
        <v>17</v>
      </c>
      <c r="J655" t="s">
        <v>17</v>
      </c>
      <c r="K655" t="s">
        <v>17</v>
      </c>
      <c r="L655" t="s">
        <v>1221</v>
      </c>
    </row>
    <row r="656" spans="1:12">
      <c r="A656" t="s">
        <v>1222</v>
      </c>
      <c r="B656" t="s">
        <v>1223</v>
      </c>
      <c r="C656" t="str">
        <f>IFERROR(IF(VLOOKUP($A656,'CDS-F'!$A:$L,3,FALSE)="","",(VLOOKUP($A656,'CDS-F'!$A:$L,3,FALSE))),"")</f>
        <v/>
      </c>
      <c r="D656" t="s">
        <v>1218</v>
      </c>
      <c r="E656" t="s">
        <v>1219</v>
      </c>
      <c r="F656" t="s">
        <v>1220</v>
      </c>
      <c r="G656" t="s">
        <v>148</v>
      </c>
      <c r="H656" t="s">
        <v>149</v>
      </c>
      <c r="I656" t="s">
        <v>17</v>
      </c>
      <c r="J656" t="s">
        <v>17</v>
      </c>
      <c r="K656" t="s">
        <v>17</v>
      </c>
      <c r="L656" t="s">
        <v>1221</v>
      </c>
    </row>
    <row r="657" spans="1:12">
      <c r="A657" t="s">
        <v>1224</v>
      </c>
      <c r="B657" t="s">
        <v>1225</v>
      </c>
      <c r="C657" t="str">
        <f>IFERROR(IF(VLOOKUP($A657,'CDS-F'!$A:$L,3,FALSE)="","",(VLOOKUP($A657,'CDS-F'!$A:$L,3,FALSE))),"")</f>
        <v/>
      </c>
      <c r="D657" t="s">
        <v>1218</v>
      </c>
      <c r="E657" t="s">
        <v>1219</v>
      </c>
      <c r="F657" t="s">
        <v>1220</v>
      </c>
      <c r="G657" t="s">
        <v>148</v>
      </c>
      <c r="H657" t="s">
        <v>149</v>
      </c>
      <c r="I657" t="s">
        <v>17</v>
      </c>
      <c r="J657" t="s">
        <v>17</v>
      </c>
      <c r="K657" t="s">
        <v>17</v>
      </c>
      <c r="L657" t="s">
        <v>1221</v>
      </c>
    </row>
    <row r="658" spans="1:12">
      <c r="A658" t="s">
        <v>1226</v>
      </c>
      <c r="B658" t="s">
        <v>1227</v>
      </c>
      <c r="C658">
        <f>IFERROR(IF(VLOOKUP($A658,'CDS-F'!$A:$L,3,FALSE)="","",(VLOOKUP($A658,'CDS-F'!$A:$L,3,FALSE))),"")</f>
        <v>0.98</v>
      </c>
      <c r="D658" t="s">
        <v>1218</v>
      </c>
      <c r="E658" t="s">
        <v>1219</v>
      </c>
      <c r="F658" t="s">
        <v>1220</v>
      </c>
      <c r="G658" t="s">
        <v>148</v>
      </c>
      <c r="H658" t="s">
        <v>149</v>
      </c>
      <c r="I658" t="s">
        <v>17</v>
      </c>
      <c r="J658" t="s">
        <v>17</v>
      </c>
      <c r="K658" t="s">
        <v>17</v>
      </c>
      <c r="L658" t="s">
        <v>1221</v>
      </c>
    </row>
    <row r="659" spans="1:12">
      <c r="A659" t="s">
        <v>1228</v>
      </c>
      <c r="B659" t="s">
        <v>1229</v>
      </c>
      <c r="C659">
        <f>IFERROR(IF(VLOOKUP($A659,'CDS-F'!$A:$L,3,FALSE)="","",(VLOOKUP($A659,'CDS-F'!$A:$L,3,FALSE))),"")</f>
        <v>0.02</v>
      </c>
      <c r="D659" t="s">
        <v>1218</v>
      </c>
      <c r="E659" t="s">
        <v>1219</v>
      </c>
      <c r="F659" t="s">
        <v>1220</v>
      </c>
      <c r="G659" t="s">
        <v>148</v>
      </c>
      <c r="H659" t="s">
        <v>149</v>
      </c>
      <c r="I659" t="s">
        <v>17</v>
      </c>
      <c r="J659" t="s">
        <v>17</v>
      </c>
      <c r="K659" t="s">
        <v>17</v>
      </c>
      <c r="L659" t="s">
        <v>1221</v>
      </c>
    </row>
    <row r="660" spans="1:12">
      <c r="A660" t="s">
        <v>1230</v>
      </c>
      <c r="B660" t="s">
        <v>1231</v>
      </c>
      <c r="C660">
        <f>IFERROR(IF(VLOOKUP($A660,'CDS-F'!$A:$L,3,FALSE)="","",(VLOOKUP($A660,'CDS-F'!$A:$L,3,FALSE))),"")</f>
        <v>8.0000000000000004E-4</v>
      </c>
      <c r="D660" t="s">
        <v>1218</v>
      </c>
      <c r="E660" t="s">
        <v>1219</v>
      </c>
      <c r="F660" t="s">
        <v>1220</v>
      </c>
      <c r="G660" t="s">
        <v>148</v>
      </c>
      <c r="H660" t="s">
        <v>149</v>
      </c>
      <c r="I660" t="s">
        <v>17</v>
      </c>
      <c r="J660" t="s">
        <v>17</v>
      </c>
      <c r="K660" t="s">
        <v>17</v>
      </c>
      <c r="L660" t="s">
        <v>1221</v>
      </c>
    </row>
    <row r="661" spans="1:12">
      <c r="A661" t="s">
        <v>1232</v>
      </c>
      <c r="B661" t="s">
        <v>1233</v>
      </c>
      <c r="C661">
        <f>IFERROR(IF(VLOOKUP($A661,'CDS-F'!$A:$L,3,FALSE)="","",(VLOOKUP($A661,'CDS-F'!$A:$L,3,FALSE))),"")</f>
        <v>18</v>
      </c>
      <c r="D661" t="s">
        <v>1218</v>
      </c>
      <c r="E661" t="s">
        <v>1234</v>
      </c>
      <c r="F661" t="s">
        <v>1220</v>
      </c>
      <c r="G661" t="s">
        <v>148</v>
      </c>
      <c r="H661" t="s">
        <v>149</v>
      </c>
      <c r="I661" t="s">
        <v>17</v>
      </c>
      <c r="J661" t="s">
        <v>17</v>
      </c>
      <c r="K661" t="s">
        <v>17</v>
      </c>
      <c r="L661" t="s">
        <v>426</v>
      </c>
    </row>
    <row r="662" spans="1:12">
      <c r="A662" t="s">
        <v>1235</v>
      </c>
      <c r="B662" t="s">
        <v>1236</v>
      </c>
      <c r="C662">
        <f>IFERROR(IF(VLOOKUP($A662,'CDS-F'!$A:$L,3,FALSE)="","",(VLOOKUP($A662,'CDS-F'!$A:$L,3,FALSE))),"")</f>
        <v>18</v>
      </c>
      <c r="D662" t="s">
        <v>1218</v>
      </c>
      <c r="E662" t="s">
        <v>1234</v>
      </c>
      <c r="F662" t="s">
        <v>1220</v>
      </c>
      <c r="G662" t="s">
        <v>148</v>
      </c>
      <c r="H662" t="s">
        <v>149</v>
      </c>
      <c r="I662" t="s">
        <v>17</v>
      </c>
      <c r="J662" t="s">
        <v>17</v>
      </c>
      <c r="K662" t="s">
        <v>17</v>
      </c>
      <c r="L662" t="s">
        <v>426</v>
      </c>
    </row>
    <row r="663" spans="1:12">
      <c r="A663" t="s">
        <v>1237</v>
      </c>
      <c r="B663" t="s">
        <v>1238</v>
      </c>
      <c r="C663" t="str">
        <f>IFERROR(IF(VLOOKUP($A663,'CDS-F'!$A:$L,3,FALSE)="","",(VLOOKUP($A663,'CDS-F'!$A:$L,3,FALSE))),"")</f>
        <v>X</v>
      </c>
      <c r="D663" t="s">
        <v>1218</v>
      </c>
      <c r="E663" t="s">
        <v>1239</v>
      </c>
      <c r="F663" t="s">
        <v>17</v>
      </c>
      <c r="G663" t="s">
        <v>17</v>
      </c>
      <c r="H663" t="s">
        <v>17</v>
      </c>
      <c r="I663" t="s">
        <v>17</v>
      </c>
      <c r="J663" t="s">
        <v>17</v>
      </c>
      <c r="K663" t="s">
        <v>17</v>
      </c>
      <c r="L663" t="s">
        <v>87</v>
      </c>
    </row>
    <row r="664" spans="1:12">
      <c r="A664" t="s">
        <v>1240</v>
      </c>
      <c r="B664" t="s">
        <v>1241</v>
      </c>
      <c r="C664" t="str">
        <f>IFERROR(IF(VLOOKUP($A664,'CDS-F'!$A:$L,3,FALSE)="","",(VLOOKUP($A664,'CDS-F'!$A:$L,3,FALSE))),"")</f>
        <v>X</v>
      </c>
      <c r="D664" t="s">
        <v>1218</v>
      </c>
      <c r="E664" t="s">
        <v>1239</v>
      </c>
      <c r="F664" t="s">
        <v>17</v>
      </c>
      <c r="G664" t="s">
        <v>17</v>
      </c>
      <c r="H664" t="s">
        <v>17</v>
      </c>
      <c r="I664" t="s">
        <v>17</v>
      </c>
      <c r="J664" t="s">
        <v>17</v>
      </c>
      <c r="K664" t="s">
        <v>17</v>
      </c>
      <c r="L664" t="s">
        <v>87</v>
      </c>
    </row>
    <row r="665" spans="1:12">
      <c r="A665" t="s">
        <v>1242</v>
      </c>
      <c r="B665" t="s">
        <v>1243</v>
      </c>
      <c r="C665" t="str">
        <f>IFERROR(IF(VLOOKUP($A665,'CDS-F'!$A:$L,3,FALSE)="","",(VLOOKUP($A665,'CDS-F'!$A:$L,3,FALSE))),"")</f>
        <v>X</v>
      </c>
      <c r="D665" t="s">
        <v>1218</v>
      </c>
      <c r="E665" t="s">
        <v>1239</v>
      </c>
      <c r="F665" t="s">
        <v>17</v>
      </c>
      <c r="G665" t="s">
        <v>17</v>
      </c>
      <c r="H665" t="s">
        <v>17</v>
      </c>
      <c r="I665" t="s">
        <v>17</v>
      </c>
      <c r="J665" t="s">
        <v>17</v>
      </c>
      <c r="K665" t="s">
        <v>17</v>
      </c>
      <c r="L665" t="s">
        <v>87</v>
      </c>
    </row>
    <row r="666" spans="1:12">
      <c r="A666" t="s">
        <v>1244</v>
      </c>
      <c r="B666" t="s">
        <v>1245</v>
      </c>
      <c r="C666" t="str">
        <f>IFERROR(IF(VLOOKUP($A666,'CDS-F'!$A:$L,3,FALSE)="","",(VLOOKUP($A666,'CDS-F'!$A:$L,3,FALSE))),"")</f>
        <v>X</v>
      </c>
      <c r="D666" t="s">
        <v>1218</v>
      </c>
      <c r="E666" t="s">
        <v>1239</v>
      </c>
      <c r="F666" t="s">
        <v>17</v>
      </c>
      <c r="G666" t="s">
        <v>17</v>
      </c>
      <c r="H666" t="s">
        <v>17</v>
      </c>
      <c r="I666" t="s">
        <v>17</v>
      </c>
      <c r="J666" t="s">
        <v>17</v>
      </c>
      <c r="K666" t="s">
        <v>17</v>
      </c>
      <c r="L666" t="s">
        <v>87</v>
      </c>
    </row>
    <row r="667" spans="1:12">
      <c r="A667" t="s">
        <v>1246</v>
      </c>
      <c r="B667" t="s">
        <v>1247</v>
      </c>
      <c r="C667" t="str">
        <f>IFERROR(IF(VLOOKUP($A667,'CDS-F'!$A:$L,3,FALSE)="","",(VLOOKUP($A667,'CDS-F'!$A:$L,3,FALSE))),"")</f>
        <v>X</v>
      </c>
      <c r="D667" t="s">
        <v>1218</v>
      </c>
      <c r="E667" t="s">
        <v>1239</v>
      </c>
      <c r="F667" t="s">
        <v>17</v>
      </c>
      <c r="G667" t="s">
        <v>17</v>
      </c>
      <c r="H667" t="s">
        <v>17</v>
      </c>
      <c r="I667" t="s">
        <v>17</v>
      </c>
      <c r="J667" t="s">
        <v>17</v>
      </c>
      <c r="K667" t="s">
        <v>17</v>
      </c>
      <c r="L667" t="s">
        <v>87</v>
      </c>
    </row>
    <row r="668" spans="1:12">
      <c r="A668" t="s">
        <v>1248</v>
      </c>
      <c r="B668" t="s">
        <v>1249</v>
      </c>
      <c r="C668" t="str">
        <f>IFERROR(IF(VLOOKUP($A668,'CDS-F'!$A:$L,3,FALSE)="","",(VLOOKUP($A668,'CDS-F'!$A:$L,3,FALSE))),"")</f>
        <v>X</v>
      </c>
      <c r="D668" t="s">
        <v>1218</v>
      </c>
      <c r="E668" t="s">
        <v>1239</v>
      </c>
      <c r="F668" t="s">
        <v>17</v>
      </c>
      <c r="G668" t="s">
        <v>17</v>
      </c>
      <c r="H668" t="s">
        <v>17</v>
      </c>
      <c r="I668" t="s">
        <v>17</v>
      </c>
      <c r="J668" t="s">
        <v>17</v>
      </c>
      <c r="K668" t="s">
        <v>17</v>
      </c>
      <c r="L668" t="s">
        <v>87</v>
      </c>
    </row>
    <row r="669" spans="1:12">
      <c r="A669" t="s">
        <v>1250</v>
      </c>
      <c r="B669" t="s">
        <v>1251</v>
      </c>
      <c r="C669" t="str">
        <f>IFERROR(IF(VLOOKUP($A669,'CDS-F'!$A:$L,3,FALSE)="","",(VLOOKUP($A669,'CDS-F'!$A:$L,3,FALSE))),"")</f>
        <v>X</v>
      </c>
      <c r="D669" t="s">
        <v>1218</v>
      </c>
      <c r="E669" t="s">
        <v>1239</v>
      </c>
      <c r="F669" t="s">
        <v>17</v>
      </c>
      <c r="G669" t="s">
        <v>17</v>
      </c>
      <c r="H669" t="s">
        <v>17</v>
      </c>
      <c r="I669" t="s">
        <v>17</v>
      </c>
      <c r="J669" t="s">
        <v>17</v>
      </c>
      <c r="K669" t="s">
        <v>17</v>
      </c>
      <c r="L669" t="s">
        <v>87</v>
      </c>
    </row>
    <row r="670" spans="1:12">
      <c r="A670" t="s">
        <v>1252</v>
      </c>
      <c r="B670" t="s">
        <v>1253</v>
      </c>
      <c r="C670" t="str">
        <f>IFERROR(IF(VLOOKUP($A670,'CDS-F'!$A:$L,3,FALSE)="","",(VLOOKUP($A670,'CDS-F'!$A:$L,3,FALSE))),"")</f>
        <v>X</v>
      </c>
      <c r="D670" t="s">
        <v>1218</v>
      </c>
      <c r="E670" t="s">
        <v>1239</v>
      </c>
      <c r="F670" t="s">
        <v>17</v>
      </c>
      <c r="G670" t="s">
        <v>17</v>
      </c>
      <c r="H670" t="s">
        <v>17</v>
      </c>
      <c r="I670" t="s">
        <v>17</v>
      </c>
      <c r="J670" t="s">
        <v>17</v>
      </c>
      <c r="K670" t="s">
        <v>17</v>
      </c>
      <c r="L670" t="s">
        <v>87</v>
      </c>
    </row>
    <row r="671" spans="1:12">
      <c r="A671" t="s">
        <v>1254</v>
      </c>
      <c r="B671" t="s">
        <v>1255</v>
      </c>
      <c r="C671" t="str">
        <f>IFERROR(IF(VLOOKUP($A671,'CDS-F'!$A:$L,3,FALSE)="","",(VLOOKUP($A671,'CDS-F'!$A:$L,3,FALSE))),"")</f>
        <v>X</v>
      </c>
      <c r="D671" t="s">
        <v>1218</v>
      </c>
      <c r="E671" t="s">
        <v>1239</v>
      </c>
      <c r="F671" t="s">
        <v>17</v>
      </c>
      <c r="G671" t="s">
        <v>17</v>
      </c>
      <c r="H671" t="s">
        <v>17</v>
      </c>
      <c r="I671" t="s">
        <v>17</v>
      </c>
      <c r="J671" t="s">
        <v>17</v>
      </c>
      <c r="K671" t="s">
        <v>17</v>
      </c>
      <c r="L671" t="s">
        <v>87</v>
      </c>
    </row>
    <row r="672" spans="1:12">
      <c r="A672" t="s">
        <v>1256</v>
      </c>
      <c r="B672" t="s">
        <v>1257</v>
      </c>
      <c r="C672" t="str">
        <f>IFERROR(IF(VLOOKUP($A672,'CDS-F'!$A:$L,3,FALSE)="","",(VLOOKUP($A672,'CDS-F'!$A:$L,3,FALSE))),"")</f>
        <v>X</v>
      </c>
      <c r="D672" t="s">
        <v>1218</v>
      </c>
      <c r="E672" t="s">
        <v>1239</v>
      </c>
      <c r="F672" t="s">
        <v>17</v>
      </c>
      <c r="G672" t="s">
        <v>17</v>
      </c>
      <c r="H672" t="s">
        <v>17</v>
      </c>
      <c r="I672" t="s">
        <v>17</v>
      </c>
      <c r="J672" t="s">
        <v>17</v>
      </c>
      <c r="K672" t="s">
        <v>17</v>
      </c>
      <c r="L672" t="s">
        <v>87</v>
      </c>
    </row>
    <row r="673" spans="1:12">
      <c r="A673" t="s">
        <v>1258</v>
      </c>
      <c r="B673" t="s">
        <v>1259</v>
      </c>
      <c r="C673" t="str">
        <f>IFERROR(IF(VLOOKUP($A673,'CDS-F'!$A:$L,3,FALSE)="","",(VLOOKUP($A673,'CDS-F'!$A:$L,3,FALSE))),"")</f>
        <v>X</v>
      </c>
      <c r="D673" t="s">
        <v>1218</v>
      </c>
      <c r="E673" t="s">
        <v>1239</v>
      </c>
      <c r="F673" t="s">
        <v>17</v>
      </c>
      <c r="G673" t="s">
        <v>17</v>
      </c>
      <c r="H673" t="s">
        <v>17</v>
      </c>
      <c r="I673" t="s">
        <v>17</v>
      </c>
      <c r="J673" t="s">
        <v>17</v>
      </c>
      <c r="K673" t="s">
        <v>17</v>
      </c>
      <c r="L673" t="s">
        <v>87</v>
      </c>
    </row>
    <row r="674" spans="1:12">
      <c r="A674" t="s">
        <v>1260</v>
      </c>
      <c r="B674" t="s">
        <v>1261</v>
      </c>
      <c r="C674" t="str">
        <f>IFERROR(IF(VLOOKUP($A674,'CDS-F'!$A:$L,3,FALSE)="","",(VLOOKUP($A674,'CDS-F'!$A:$L,3,FALSE))),"")</f>
        <v>X</v>
      </c>
      <c r="D674" t="s">
        <v>1218</v>
      </c>
      <c r="E674" t="s">
        <v>1239</v>
      </c>
      <c r="F674" t="s">
        <v>17</v>
      </c>
      <c r="G674" t="s">
        <v>17</v>
      </c>
      <c r="H674" t="s">
        <v>17</v>
      </c>
      <c r="I674" t="s">
        <v>17</v>
      </c>
      <c r="J674" t="s">
        <v>17</v>
      </c>
      <c r="K674" t="s">
        <v>17</v>
      </c>
      <c r="L674" t="s">
        <v>87</v>
      </c>
    </row>
    <row r="675" spans="1:12">
      <c r="A675" t="s">
        <v>1262</v>
      </c>
      <c r="B675" t="s">
        <v>1263</v>
      </c>
      <c r="C675" t="str">
        <f>IFERROR(IF(VLOOKUP($A675,'CDS-F'!$A:$L,3,FALSE)="","",(VLOOKUP($A675,'CDS-F'!$A:$L,3,FALSE))),"")</f>
        <v>X</v>
      </c>
      <c r="D675" t="s">
        <v>1218</v>
      </c>
      <c r="E675" t="s">
        <v>1239</v>
      </c>
      <c r="F675" t="s">
        <v>17</v>
      </c>
      <c r="G675" t="s">
        <v>17</v>
      </c>
      <c r="H675" t="s">
        <v>17</v>
      </c>
      <c r="I675" t="s">
        <v>17</v>
      </c>
      <c r="J675" t="s">
        <v>17</v>
      </c>
      <c r="K675" t="s">
        <v>17</v>
      </c>
      <c r="L675" t="s">
        <v>87</v>
      </c>
    </row>
    <row r="676" spans="1:12">
      <c r="A676" t="s">
        <v>1264</v>
      </c>
      <c r="B676" t="s">
        <v>1265</v>
      </c>
      <c r="C676" t="str">
        <f>IFERROR(IF(VLOOKUP($A676,'CDS-F'!$A:$L,3,FALSE)="","",(VLOOKUP($A676,'CDS-F'!$A:$L,3,FALSE))),"")</f>
        <v>X</v>
      </c>
      <c r="D676" t="s">
        <v>1218</v>
      </c>
      <c r="E676" t="s">
        <v>1239</v>
      </c>
      <c r="F676" t="s">
        <v>17</v>
      </c>
      <c r="G676" t="s">
        <v>17</v>
      </c>
      <c r="H676" t="s">
        <v>17</v>
      </c>
      <c r="I676" t="s">
        <v>17</v>
      </c>
      <c r="J676" t="s">
        <v>17</v>
      </c>
      <c r="K676" t="s">
        <v>17</v>
      </c>
      <c r="L676" t="s">
        <v>87</v>
      </c>
    </row>
    <row r="677" spans="1:12">
      <c r="A677" t="s">
        <v>1266</v>
      </c>
      <c r="B677" t="s">
        <v>1267</v>
      </c>
      <c r="C677" t="str">
        <f>IFERROR(IF(VLOOKUP($A677,'CDS-F'!$A:$L,3,FALSE)="","",(VLOOKUP($A677,'CDS-F'!$A:$L,3,FALSE))),"")</f>
        <v>X</v>
      </c>
      <c r="D677" t="s">
        <v>1218</v>
      </c>
      <c r="E677" t="s">
        <v>1239</v>
      </c>
      <c r="F677" t="s">
        <v>17</v>
      </c>
      <c r="G677" t="s">
        <v>17</v>
      </c>
      <c r="H677" t="s">
        <v>17</v>
      </c>
      <c r="I677" t="s">
        <v>17</v>
      </c>
      <c r="J677" t="s">
        <v>17</v>
      </c>
      <c r="K677" t="s">
        <v>17</v>
      </c>
      <c r="L677" t="s">
        <v>87</v>
      </c>
    </row>
    <row r="678" spans="1:12">
      <c r="A678" t="s">
        <v>1268</v>
      </c>
      <c r="B678" t="s">
        <v>1269</v>
      </c>
      <c r="C678" t="str">
        <f>IFERROR(IF(VLOOKUP($A678,'CDS-F'!$A:$L,3,FALSE)="","",(VLOOKUP($A678,'CDS-F'!$A:$L,3,FALSE))),"")</f>
        <v>X</v>
      </c>
      <c r="D678" t="s">
        <v>1218</v>
      </c>
      <c r="E678" t="s">
        <v>1239</v>
      </c>
      <c r="F678" t="s">
        <v>17</v>
      </c>
      <c r="G678" t="s">
        <v>17</v>
      </c>
      <c r="H678" t="s">
        <v>17</v>
      </c>
      <c r="I678" t="s">
        <v>17</v>
      </c>
      <c r="J678" t="s">
        <v>17</v>
      </c>
      <c r="K678" t="s">
        <v>17</v>
      </c>
      <c r="L678" t="s">
        <v>87</v>
      </c>
    </row>
    <row r="679" spans="1:12">
      <c r="A679" t="s">
        <v>1270</v>
      </c>
      <c r="B679" t="s">
        <v>1271</v>
      </c>
      <c r="C679" t="str">
        <f>IFERROR(IF(VLOOKUP($A679,'CDS-F'!$A:$L,3,FALSE)="","",(VLOOKUP($A679,'CDS-F'!$A:$L,3,FALSE))),"")</f>
        <v>X</v>
      </c>
      <c r="D679" t="s">
        <v>1218</v>
      </c>
      <c r="E679" t="s">
        <v>1239</v>
      </c>
      <c r="F679" t="s">
        <v>17</v>
      </c>
      <c r="G679" t="s">
        <v>17</v>
      </c>
      <c r="H679" t="s">
        <v>17</v>
      </c>
      <c r="I679" t="s">
        <v>17</v>
      </c>
      <c r="J679" t="s">
        <v>17</v>
      </c>
      <c r="K679" t="s">
        <v>17</v>
      </c>
      <c r="L679" t="s">
        <v>87</v>
      </c>
    </row>
    <row r="680" spans="1:12">
      <c r="A680" t="s">
        <v>1272</v>
      </c>
      <c r="B680" t="s">
        <v>1273</v>
      </c>
      <c r="C680" t="str">
        <f>IFERROR(IF(VLOOKUP($A680,'CDS-F'!$A:$L,3,FALSE)="","",(VLOOKUP($A680,'CDS-F'!$A:$L,3,FALSE))),"")</f>
        <v>X</v>
      </c>
      <c r="D680" t="s">
        <v>1218</v>
      </c>
      <c r="E680" t="s">
        <v>1239</v>
      </c>
      <c r="F680" t="s">
        <v>17</v>
      </c>
      <c r="G680" t="s">
        <v>17</v>
      </c>
      <c r="H680" t="s">
        <v>17</v>
      </c>
      <c r="I680" t="s">
        <v>17</v>
      </c>
      <c r="J680" t="s">
        <v>17</v>
      </c>
      <c r="K680" t="s">
        <v>17</v>
      </c>
      <c r="L680" t="s">
        <v>87</v>
      </c>
    </row>
    <row r="681" spans="1:12">
      <c r="A681" t="s">
        <v>1274</v>
      </c>
      <c r="B681" t="s">
        <v>1275</v>
      </c>
      <c r="C681" t="str">
        <f>IFERROR(IF(VLOOKUP($A681,'CDS-F'!$A:$L,3,FALSE)="","",(VLOOKUP($A681,'CDS-F'!$A:$L,3,FALSE))),"")</f>
        <v>X</v>
      </c>
      <c r="D681" t="s">
        <v>1218</v>
      </c>
      <c r="E681" t="s">
        <v>1239</v>
      </c>
      <c r="F681" t="s">
        <v>17</v>
      </c>
      <c r="G681" t="s">
        <v>17</v>
      </c>
      <c r="H681" t="s">
        <v>17</v>
      </c>
      <c r="I681" t="s">
        <v>17</v>
      </c>
      <c r="J681" t="s">
        <v>17</v>
      </c>
      <c r="K681" t="s">
        <v>17</v>
      </c>
      <c r="L681" t="s">
        <v>87</v>
      </c>
    </row>
    <row r="682" spans="1:12">
      <c r="A682" t="s">
        <v>1276</v>
      </c>
      <c r="B682" t="s">
        <v>1277</v>
      </c>
      <c r="C682" t="str">
        <f>IFERROR(IF(VLOOKUP($A682,'CDS-F'!$A:$L,3,FALSE)="","",(VLOOKUP($A682,'CDS-F'!$A:$L,3,FALSE))),"")</f>
        <v>X</v>
      </c>
      <c r="D682" t="s">
        <v>1218</v>
      </c>
      <c r="E682" t="s">
        <v>1239</v>
      </c>
      <c r="F682" t="s">
        <v>17</v>
      </c>
      <c r="G682" t="s">
        <v>17</v>
      </c>
      <c r="H682" t="s">
        <v>17</v>
      </c>
      <c r="I682" t="s">
        <v>17</v>
      </c>
      <c r="J682" t="s">
        <v>17</v>
      </c>
      <c r="K682" t="s">
        <v>17</v>
      </c>
      <c r="L682" t="s">
        <v>87</v>
      </c>
    </row>
    <row r="683" spans="1:12">
      <c r="A683" t="s">
        <v>1278</v>
      </c>
      <c r="B683" t="s">
        <v>1279</v>
      </c>
      <c r="C683" t="str">
        <f>IFERROR(IF(VLOOKUP($A683,'CDS-F'!$A:$L,3,FALSE)="","",(VLOOKUP($A683,'CDS-F'!$A:$L,3,FALSE))),"")</f>
        <v>X</v>
      </c>
      <c r="D683" t="s">
        <v>1218</v>
      </c>
      <c r="E683" t="s">
        <v>1239</v>
      </c>
      <c r="F683" t="s">
        <v>17</v>
      </c>
      <c r="G683" t="s">
        <v>17</v>
      </c>
      <c r="H683" t="s">
        <v>17</v>
      </c>
      <c r="I683" t="s">
        <v>17</v>
      </c>
      <c r="J683" t="s">
        <v>17</v>
      </c>
      <c r="K683" t="s">
        <v>17</v>
      </c>
      <c r="L683" t="s">
        <v>87</v>
      </c>
    </row>
    <row r="684" spans="1:12">
      <c r="A684" t="s">
        <v>1280</v>
      </c>
      <c r="B684" t="s">
        <v>1281</v>
      </c>
      <c r="C684" t="str">
        <f>IFERROR(IF(VLOOKUP($A684,'CDS-F'!$A:$L,3,FALSE)="","",(VLOOKUP($A684,'CDS-F'!$A:$L,3,FALSE))),"")</f>
        <v/>
      </c>
      <c r="D684" t="s">
        <v>1218</v>
      </c>
      <c r="E684" t="s">
        <v>1282</v>
      </c>
      <c r="F684" t="s">
        <v>1283</v>
      </c>
      <c r="G684" t="s">
        <v>17</v>
      </c>
      <c r="H684" t="s">
        <v>17</v>
      </c>
      <c r="I684" t="s">
        <v>17</v>
      </c>
      <c r="J684" t="s">
        <v>17</v>
      </c>
      <c r="K684" t="s">
        <v>17</v>
      </c>
      <c r="L684" t="s">
        <v>87</v>
      </c>
    </row>
    <row r="685" spans="1:12">
      <c r="A685" t="s">
        <v>1284</v>
      </c>
      <c r="B685" t="s">
        <v>1285</v>
      </c>
      <c r="C685" t="str">
        <f>IFERROR(IF(VLOOKUP($A685,'CDS-F'!$A:$L,3,FALSE)="","",(VLOOKUP($A685,'CDS-F'!$A:$L,3,FALSE))),"")</f>
        <v>X</v>
      </c>
      <c r="D685" t="s">
        <v>1218</v>
      </c>
      <c r="E685" t="s">
        <v>1282</v>
      </c>
      <c r="F685" t="s">
        <v>1283</v>
      </c>
      <c r="G685" t="s">
        <v>17</v>
      </c>
      <c r="H685" t="s">
        <v>17</v>
      </c>
      <c r="I685" t="s">
        <v>17</v>
      </c>
      <c r="J685" t="s">
        <v>17</v>
      </c>
      <c r="K685" t="s">
        <v>17</v>
      </c>
      <c r="L685" t="s">
        <v>87</v>
      </c>
    </row>
    <row r="686" spans="1:12">
      <c r="A686" t="s">
        <v>1286</v>
      </c>
      <c r="B686" t="s">
        <v>1287</v>
      </c>
      <c r="C686" t="str">
        <f>IFERROR(IF(VLOOKUP($A686,'CDS-F'!$A:$L,3,FALSE)="","",(VLOOKUP($A686,'CDS-F'!$A:$L,3,FALSE))),"")</f>
        <v/>
      </c>
      <c r="D686" t="s">
        <v>1218</v>
      </c>
      <c r="E686" t="s">
        <v>1282</v>
      </c>
      <c r="F686" t="s">
        <v>1283</v>
      </c>
      <c r="G686" t="s">
        <v>17</v>
      </c>
      <c r="H686" t="s">
        <v>17</v>
      </c>
      <c r="I686" t="s">
        <v>17</v>
      </c>
      <c r="J686" t="s">
        <v>17</v>
      </c>
      <c r="K686" t="s">
        <v>17</v>
      </c>
      <c r="L686" t="s">
        <v>87</v>
      </c>
    </row>
    <row r="687" spans="1:12">
      <c r="A687" t="s">
        <v>1288</v>
      </c>
      <c r="B687" t="s">
        <v>1289</v>
      </c>
      <c r="C687" t="str">
        <f>IFERROR(IF(VLOOKUP($A687,'CDS-F'!$A:$L,3,FALSE)="","",(VLOOKUP($A687,'CDS-F'!$A:$L,3,FALSE))),"")</f>
        <v/>
      </c>
      <c r="D687" t="s">
        <v>1218</v>
      </c>
      <c r="E687" t="s">
        <v>1282</v>
      </c>
      <c r="F687" t="s">
        <v>1283</v>
      </c>
      <c r="G687" t="s">
        <v>17</v>
      </c>
      <c r="H687" t="s">
        <v>17</v>
      </c>
      <c r="I687" t="s">
        <v>17</v>
      </c>
      <c r="J687" t="s">
        <v>17</v>
      </c>
      <c r="K687" t="s">
        <v>17</v>
      </c>
      <c r="L687" t="s">
        <v>18</v>
      </c>
    </row>
    <row r="688" spans="1:12">
      <c r="A688" t="s">
        <v>1290</v>
      </c>
      <c r="B688" t="s">
        <v>1281</v>
      </c>
      <c r="C688" t="str">
        <f>IFERROR(IF(VLOOKUP($A688,'CDS-F'!$A:$L,3,FALSE)="","",(VLOOKUP($A688,'CDS-F'!$A:$L,3,FALSE))),"")</f>
        <v/>
      </c>
      <c r="D688" t="s">
        <v>1218</v>
      </c>
      <c r="E688" t="s">
        <v>1282</v>
      </c>
      <c r="F688" t="s">
        <v>1283</v>
      </c>
      <c r="G688" t="s">
        <v>17</v>
      </c>
      <c r="H688" t="s">
        <v>17</v>
      </c>
      <c r="I688" t="s">
        <v>17</v>
      </c>
      <c r="J688" t="s">
        <v>17</v>
      </c>
      <c r="K688" t="s">
        <v>17</v>
      </c>
      <c r="L688" t="s">
        <v>87</v>
      </c>
    </row>
    <row r="689" spans="1:12">
      <c r="A689" t="s">
        <v>1291</v>
      </c>
      <c r="B689" t="s">
        <v>1285</v>
      </c>
      <c r="C689" t="str">
        <f>IFERROR(IF(VLOOKUP($A689,'CDS-F'!$A:$L,3,FALSE)="","",(VLOOKUP($A689,'CDS-F'!$A:$L,3,FALSE))),"")</f>
        <v>X</v>
      </c>
      <c r="D689" t="s">
        <v>1218</v>
      </c>
      <c r="E689" t="s">
        <v>1282</v>
      </c>
      <c r="F689" t="s">
        <v>1283</v>
      </c>
      <c r="G689" t="s">
        <v>17</v>
      </c>
      <c r="H689" t="s">
        <v>17</v>
      </c>
      <c r="I689" t="s">
        <v>17</v>
      </c>
      <c r="J689" t="s">
        <v>17</v>
      </c>
      <c r="K689" t="s">
        <v>17</v>
      </c>
      <c r="L689" t="s">
        <v>87</v>
      </c>
    </row>
    <row r="690" spans="1:12">
      <c r="A690" t="s">
        <v>1292</v>
      </c>
      <c r="B690" t="s">
        <v>1287</v>
      </c>
      <c r="C690" t="str">
        <f>IFERROR(IF(VLOOKUP($A690,'CDS-F'!$A:$L,3,FALSE)="","",(VLOOKUP($A690,'CDS-F'!$A:$L,3,FALSE))),"")</f>
        <v/>
      </c>
      <c r="D690" t="s">
        <v>1218</v>
      </c>
      <c r="E690" t="s">
        <v>1282</v>
      </c>
      <c r="F690" t="s">
        <v>1283</v>
      </c>
      <c r="G690" t="s">
        <v>17</v>
      </c>
      <c r="H690" t="s">
        <v>17</v>
      </c>
      <c r="I690" t="s">
        <v>17</v>
      </c>
      <c r="J690" t="s">
        <v>17</v>
      </c>
      <c r="K690" t="s">
        <v>17</v>
      </c>
      <c r="L690" t="s">
        <v>87</v>
      </c>
    </row>
    <row r="691" spans="1:12">
      <c r="A691" t="s">
        <v>1293</v>
      </c>
      <c r="B691" t="s">
        <v>1289</v>
      </c>
      <c r="C691" t="str">
        <f>IFERROR(IF(VLOOKUP($A691,'CDS-F'!$A:$L,3,FALSE)="","",(VLOOKUP($A691,'CDS-F'!$A:$L,3,FALSE))),"")</f>
        <v/>
      </c>
      <c r="D691" t="s">
        <v>1218</v>
      </c>
      <c r="E691" t="s">
        <v>1282</v>
      </c>
      <c r="F691" t="s">
        <v>1283</v>
      </c>
      <c r="G691" t="s">
        <v>17</v>
      </c>
      <c r="H691" t="s">
        <v>17</v>
      </c>
      <c r="I691" t="s">
        <v>17</v>
      </c>
      <c r="J691" t="s">
        <v>17</v>
      </c>
      <c r="K691" t="s">
        <v>17</v>
      </c>
      <c r="L691" t="s">
        <v>18</v>
      </c>
    </row>
    <row r="692" spans="1:12">
      <c r="A692" t="s">
        <v>1294</v>
      </c>
      <c r="B692" t="s">
        <v>1281</v>
      </c>
      <c r="C692" t="str">
        <f>IFERROR(IF(VLOOKUP($A692,'CDS-F'!$A:$L,3,FALSE)="","",(VLOOKUP($A692,'CDS-F'!$A:$L,3,FALSE))),"")</f>
        <v/>
      </c>
      <c r="D692" t="s">
        <v>1218</v>
      </c>
      <c r="E692" t="s">
        <v>1282</v>
      </c>
      <c r="F692" t="s">
        <v>1283</v>
      </c>
      <c r="G692" t="s">
        <v>17</v>
      </c>
      <c r="H692" t="s">
        <v>17</v>
      </c>
      <c r="I692" t="s">
        <v>17</v>
      </c>
      <c r="J692" t="s">
        <v>17</v>
      </c>
      <c r="K692" t="s">
        <v>17</v>
      </c>
      <c r="L692" t="s">
        <v>87</v>
      </c>
    </row>
    <row r="693" spans="1:12">
      <c r="A693" t="s">
        <v>1295</v>
      </c>
      <c r="B693" t="s">
        <v>1285</v>
      </c>
      <c r="C693" t="str">
        <f>IFERROR(IF(VLOOKUP($A693,'CDS-F'!$A:$L,3,FALSE)="","",(VLOOKUP($A693,'CDS-F'!$A:$L,3,FALSE))),"")</f>
        <v>X</v>
      </c>
      <c r="D693" t="s">
        <v>1218</v>
      </c>
      <c r="E693" t="s">
        <v>1282</v>
      </c>
      <c r="F693" t="s">
        <v>1283</v>
      </c>
      <c r="G693" t="s">
        <v>17</v>
      </c>
      <c r="H693" t="s">
        <v>17</v>
      </c>
      <c r="I693" t="s">
        <v>17</v>
      </c>
      <c r="J693" t="s">
        <v>17</v>
      </c>
      <c r="K693" t="s">
        <v>17</v>
      </c>
      <c r="L693" t="s">
        <v>87</v>
      </c>
    </row>
    <row r="694" spans="1:12">
      <c r="A694" t="s">
        <v>1296</v>
      </c>
      <c r="B694" t="s">
        <v>1287</v>
      </c>
      <c r="C694" t="str">
        <f>IFERROR(IF(VLOOKUP($A694,'CDS-F'!$A:$L,3,FALSE)="","",(VLOOKUP($A694,'CDS-F'!$A:$L,3,FALSE))),"")</f>
        <v/>
      </c>
      <c r="D694" t="s">
        <v>1218</v>
      </c>
      <c r="E694" t="s">
        <v>1282</v>
      </c>
      <c r="F694" t="s">
        <v>1283</v>
      </c>
      <c r="G694" t="s">
        <v>17</v>
      </c>
      <c r="H694" t="s">
        <v>17</v>
      </c>
      <c r="I694" t="s">
        <v>17</v>
      </c>
      <c r="J694" t="s">
        <v>17</v>
      </c>
      <c r="K694" t="s">
        <v>17</v>
      </c>
      <c r="L694" t="s">
        <v>87</v>
      </c>
    </row>
    <row r="695" spans="1:12">
      <c r="A695" t="s">
        <v>1297</v>
      </c>
      <c r="B695" t="s">
        <v>1289</v>
      </c>
      <c r="C695" t="str">
        <f>IFERROR(IF(VLOOKUP($A695,'CDS-F'!$A:$L,3,FALSE)="","",(VLOOKUP($A695,'CDS-F'!$A:$L,3,FALSE))),"")</f>
        <v/>
      </c>
      <c r="D695" t="s">
        <v>1218</v>
      </c>
      <c r="E695" t="s">
        <v>1282</v>
      </c>
      <c r="F695" t="s">
        <v>1283</v>
      </c>
      <c r="G695" t="s">
        <v>17</v>
      </c>
      <c r="H695" t="s">
        <v>17</v>
      </c>
      <c r="I695" t="s">
        <v>17</v>
      </c>
      <c r="J695" t="s">
        <v>17</v>
      </c>
      <c r="K695" t="s">
        <v>17</v>
      </c>
      <c r="L695" t="s">
        <v>18</v>
      </c>
    </row>
    <row r="696" spans="1:12">
      <c r="A696" t="s">
        <v>1298</v>
      </c>
      <c r="B696" t="s">
        <v>1299</v>
      </c>
      <c r="C696" t="str">
        <f>IFERROR(IF(VLOOKUP($A696,'CDS-F'!$A:$L,3,FALSE)="","",(VLOOKUP($A696,'CDS-F'!$A:$L,3,FALSE))),"")</f>
        <v>X</v>
      </c>
      <c r="D696" t="s">
        <v>1218</v>
      </c>
      <c r="E696" t="s">
        <v>1300</v>
      </c>
      <c r="F696" t="s">
        <v>17</v>
      </c>
      <c r="G696" t="s">
        <v>17</v>
      </c>
      <c r="H696" t="s">
        <v>17</v>
      </c>
      <c r="I696" t="s">
        <v>17</v>
      </c>
      <c r="J696" t="s">
        <v>17</v>
      </c>
      <c r="K696" t="s">
        <v>17</v>
      </c>
      <c r="L696" t="s">
        <v>87</v>
      </c>
    </row>
    <row r="697" spans="1:12">
      <c r="A697" t="s">
        <v>1301</v>
      </c>
      <c r="B697" t="s">
        <v>1302</v>
      </c>
      <c r="C697" t="str">
        <f>IFERROR(IF(VLOOKUP($A697,'CDS-F'!$A:$L,3,FALSE)="","",(VLOOKUP($A697,'CDS-F'!$A:$L,3,FALSE))),"")</f>
        <v>X</v>
      </c>
      <c r="D697" t="s">
        <v>1218</v>
      </c>
      <c r="E697" t="s">
        <v>1300</v>
      </c>
      <c r="F697" t="s">
        <v>17</v>
      </c>
      <c r="G697" t="s">
        <v>17</v>
      </c>
      <c r="H697" t="s">
        <v>17</v>
      </c>
      <c r="I697" t="s">
        <v>17</v>
      </c>
      <c r="J697" t="s">
        <v>17</v>
      </c>
      <c r="K697" t="s">
        <v>151</v>
      </c>
      <c r="L697" t="s">
        <v>87</v>
      </c>
    </row>
    <row r="698" spans="1:12">
      <c r="A698" t="s">
        <v>1303</v>
      </c>
      <c r="B698" t="s">
        <v>1304</v>
      </c>
      <c r="C698" t="str">
        <f>IFERROR(IF(VLOOKUP($A698,'CDS-F'!$A:$L,3,FALSE)="","",(VLOOKUP($A698,'CDS-F'!$A:$L,3,FALSE))),"")</f>
        <v>X</v>
      </c>
      <c r="D698" t="s">
        <v>1218</v>
      </c>
      <c r="E698" t="s">
        <v>1300</v>
      </c>
      <c r="F698" t="s">
        <v>17</v>
      </c>
      <c r="G698" t="s">
        <v>17</v>
      </c>
      <c r="H698" t="s">
        <v>17</v>
      </c>
      <c r="I698" t="s">
        <v>17</v>
      </c>
      <c r="J698" t="s">
        <v>17</v>
      </c>
      <c r="K698" t="s">
        <v>155</v>
      </c>
      <c r="L698" t="s">
        <v>87</v>
      </c>
    </row>
    <row r="699" spans="1:12">
      <c r="A699" t="s">
        <v>1305</v>
      </c>
      <c r="B699" t="s">
        <v>1306</v>
      </c>
      <c r="C699" t="str">
        <f>IFERROR(IF(VLOOKUP($A699,'CDS-F'!$A:$L,3,FALSE)="","",(VLOOKUP($A699,'CDS-F'!$A:$L,3,FALSE))),"")</f>
        <v/>
      </c>
      <c r="D699" t="s">
        <v>1218</v>
      </c>
      <c r="E699" t="s">
        <v>1300</v>
      </c>
      <c r="F699" t="s">
        <v>17</v>
      </c>
      <c r="G699" t="s">
        <v>17</v>
      </c>
      <c r="H699" t="s">
        <v>17</v>
      </c>
      <c r="I699" t="s">
        <v>17</v>
      </c>
      <c r="J699" t="s">
        <v>17</v>
      </c>
      <c r="K699" t="s">
        <v>17</v>
      </c>
      <c r="L699" t="s">
        <v>87</v>
      </c>
    </row>
    <row r="700" spans="1:12">
      <c r="A700" t="s">
        <v>1307</v>
      </c>
      <c r="B700" t="s">
        <v>1308</v>
      </c>
      <c r="C700" t="str">
        <f>IFERROR(IF(VLOOKUP($A700,'CDS-F'!$A:$L,3,FALSE)="","",(VLOOKUP($A700,'CDS-F'!$A:$L,3,FALSE))),"")</f>
        <v/>
      </c>
      <c r="D700" t="s">
        <v>1218</v>
      </c>
      <c r="E700" t="s">
        <v>1300</v>
      </c>
      <c r="F700" t="s">
        <v>17</v>
      </c>
      <c r="G700" t="s">
        <v>17</v>
      </c>
      <c r="H700" t="s">
        <v>17</v>
      </c>
      <c r="I700" t="s">
        <v>17</v>
      </c>
      <c r="J700" t="s">
        <v>17</v>
      </c>
      <c r="K700" t="s">
        <v>17</v>
      </c>
      <c r="L700" t="s">
        <v>87</v>
      </c>
    </row>
    <row r="701" spans="1:12">
      <c r="A701" t="s">
        <v>1309</v>
      </c>
      <c r="B701" t="s">
        <v>1310</v>
      </c>
      <c r="C701" t="str">
        <f>IFERROR(IF(VLOOKUP($A701,'CDS-F'!$A:$L,3,FALSE)="","",(VLOOKUP($A701,'CDS-F'!$A:$L,3,FALSE))),"")</f>
        <v/>
      </c>
      <c r="D701" t="s">
        <v>1218</v>
      </c>
      <c r="E701" t="s">
        <v>1300</v>
      </c>
      <c r="F701" t="s">
        <v>17</v>
      </c>
      <c r="G701" t="s">
        <v>17</v>
      </c>
      <c r="H701" t="s">
        <v>17</v>
      </c>
      <c r="I701" t="s">
        <v>17</v>
      </c>
      <c r="J701" t="s">
        <v>17</v>
      </c>
      <c r="K701" t="s">
        <v>17</v>
      </c>
      <c r="L701" t="s">
        <v>87</v>
      </c>
    </row>
    <row r="702" spans="1:12">
      <c r="A702" t="s">
        <v>1311</v>
      </c>
      <c r="B702" t="s">
        <v>1312</v>
      </c>
      <c r="C702" t="str">
        <f>IFERROR(IF(VLOOKUP($A702,'CDS-F'!$A:$L,3,FALSE)="","",(VLOOKUP($A702,'CDS-F'!$A:$L,3,FALSE))),"")</f>
        <v>X</v>
      </c>
      <c r="D702" t="s">
        <v>1218</v>
      </c>
      <c r="E702" t="s">
        <v>1300</v>
      </c>
      <c r="F702" t="s">
        <v>17</v>
      </c>
      <c r="G702" t="s">
        <v>17</v>
      </c>
      <c r="H702" t="s">
        <v>17</v>
      </c>
      <c r="I702" t="s">
        <v>17</v>
      </c>
      <c r="J702" t="s">
        <v>17</v>
      </c>
      <c r="K702" t="s">
        <v>17</v>
      </c>
      <c r="L702" t="s">
        <v>87</v>
      </c>
    </row>
    <row r="703" spans="1:12">
      <c r="A703" t="s">
        <v>1313</v>
      </c>
      <c r="B703" t="s">
        <v>1314</v>
      </c>
      <c r="C703" t="str">
        <f>IFERROR(IF(VLOOKUP($A703,'CDS-F'!$A:$L,3,FALSE)="","",(VLOOKUP($A703,'CDS-F'!$A:$L,3,FALSE))),"")</f>
        <v>X</v>
      </c>
      <c r="D703" t="s">
        <v>1218</v>
      </c>
      <c r="E703" t="s">
        <v>1300</v>
      </c>
      <c r="F703" t="s">
        <v>17</v>
      </c>
      <c r="G703" t="s">
        <v>17</v>
      </c>
      <c r="H703" t="s">
        <v>17</v>
      </c>
      <c r="I703" t="s">
        <v>17</v>
      </c>
      <c r="J703" t="s">
        <v>17</v>
      </c>
      <c r="K703" t="s">
        <v>17</v>
      </c>
      <c r="L703" t="s">
        <v>87</v>
      </c>
    </row>
    <row r="704" spans="1:12">
      <c r="A704" t="s">
        <v>1315</v>
      </c>
      <c r="B704" t="s">
        <v>1316</v>
      </c>
      <c r="C704" t="str">
        <f>IFERROR(IF(VLOOKUP($A704,'CDS-F'!$A:$L,3,FALSE)="","",(VLOOKUP($A704,'CDS-F'!$A:$L,3,FALSE))),"")</f>
        <v/>
      </c>
      <c r="D704" t="s">
        <v>1218</v>
      </c>
      <c r="E704" t="s">
        <v>1300</v>
      </c>
      <c r="F704" t="s">
        <v>17</v>
      </c>
      <c r="G704" t="s">
        <v>17</v>
      </c>
      <c r="H704" t="s">
        <v>17</v>
      </c>
      <c r="I704" t="s">
        <v>17</v>
      </c>
      <c r="J704" t="s">
        <v>17</v>
      </c>
      <c r="K704" t="s">
        <v>17</v>
      </c>
      <c r="L704" t="s">
        <v>87</v>
      </c>
    </row>
    <row r="705" spans="1:12">
      <c r="A705" t="s">
        <v>1317</v>
      </c>
      <c r="B705" t="s">
        <v>1318</v>
      </c>
      <c r="C705" t="str">
        <f>IFERROR(IF(VLOOKUP($A705,'CDS-F'!$A:$L,3,FALSE)="","",(VLOOKUP($A705,'CDS-F'!$A:$L,3,FALSE))),"")</f>
        <v>X</v>
      </c>
      <c r="D705" t="s">
        <v>1218</v>
      </c>
      <c r="E705" t="s">
        <v>1300</v>
      </c>
      <c r="F705" t="s">
        <v>17</v>
      </c>
      <c r="G705" t="s">
        <v>17</v>
      </c>
      <c r="H705" t="s">
        <v>17</v>
      </c>
      <c r="I705" t="s">
        <v>17</v>
      </c>
      <c r="J705" t="s">
        <v>17</v>
      </c>
      <c r="K705" t="s">
        <v>17</v>
      </c>
      <c r="L705" t="s">
        <v>87</v>
      </c>
    </row>
    <row r="706" spans="1:12">
      <c r="A706" t="s">
        <v>1319</v>
      </c>
      <c r="B706" t="s">
        <v>1320</v>
      </c>
      <c r="C706" t="str">
        <f>IFERROR(IF(VLOOKUP($A706,'CDS-F'!$A:$L,3,FALSE)="","",(VLOOKUP($A706,'CDS-F'!$A:$L,3,FALSE))),"")</f>
        <v>X</v>
      </c>
      <c r="D706" t="s">
        <v>1218</v>
      </c>
      <c r="E706" t="s">
        <v>1300</v>
      </c>
      <c r="F706" t="s">
        <v>17</v>
      </c>
      <c r="G706" t="s">
        <v>17</v>
      </c>
      <c r="H706" t="s">
        <v>17</v>
      </c>
      <c r="I706" t="s">
        <v>17</v>
      </c>
      <c r="J706" t="s">
        <v>17</v>
      </c>
      <c r="K706" t="s">
        <v>17</v>
      </c>
      <c r="L706" t="s">
        <v>87</v>
      </c>
    </row>
    <row r="707" spans="1:12">
      <c r="A707" t="s">
        <v>1321</v>
      </c>
      <c r="B707" t="s">
        <v>1322</v>
      </c>
      <c r="C707" t="str">
        <f>IFERROR(IF(VLOOKUP($A707,'CDS-F'!$A:$L,3,FALSE)="","",(VLOOKUP($A707,'CDS-F'!$A:$L,3,FALSE))),"")</f>
        <v>X</v>
      </c>
      <c r="D707" t="s">
        <v>1218</v>
      </c>
      <c r="E707" t="s">
        <v>1300</v>
      </c>
      <c r="F707" t="s">
        <v>17</v>
      </c>
      <c r="G707" t="s">
        <v>17</v>
      </c>
      <c r="H707" t="s">
        <v>17</v>
      </c>
      <c r="I707" t="s">
        <v>17</v>
      </c>
      <c r="J707" t="s">
        <v>17</v>
      </c>
      <c r="K707" t="s">
        <v>17</v>
      </c>
      <c r="L707" t="s">
        <v>87</v>
      </c>
    </row>
    <row r="708" spans="1:12">
      <c r="A708" t="s">
        <v>1323</v>
      </c>
      <c r="B708" t="s">
        <v>1324</v>
      </c>
      <c r="C708" t="str">
        <f>IFERROR(IF(VLOOKUP($A708,'CDS-F'!$A:$L,3,FALSE)="","",(VLOOKUP($A708,'CDS-F'!$A:$L,3,FALSE))),"")</f>
        <v/>
      </c>
      <c r="D708" t="s">
        <v>1218</v>
      </c>
      <c r="E708" t="s">
        <v>1300</v>
      </c>
      <c r="F708" t="s">
        <v>17</v>
      </c>
      <c r="G708" t="s">
        <v>17</v>
      </c>
      <c r="H708" t="s">
        <v>17</v>
      </c>
      <c r="I708" t="s">
        <v>17</v>
      </c>
      <c r="J708" t="s">
        <v>17</v>
      </c>
      <c r="K708" t="s">
        <v>17</v>
      </c>
      <c r="L708" t="s">
        <v>18</v>
      </c>
    </row>
    <row r="709" spans="1:12">
      <c r="A709" t="s">
        <v>1325</v>
      </c>
      <c r="B709" t="s">
        <v>1326</v>
      </c>
      <c r="C709" t="str">
        <f>IFERROR(IF(VLOOKUP($A709,'CDS-G'!$A:$L,3,FALSE)="","",(VLOOKUP($A709,'CDS-G'!$A:$L,3,FALSE))),"")</f>
        <v>https://tcc.ruffalonl.com/Virginia%20Polytechnic%20Institute%20and%20State%20Universit/Freshman-Students</v>
      </c>
      <c r="D709" t="s">
        <v>1328</v>
      </c>
      <c r="E709" t="s">
        <v>1329</v>
      </c>
      <c r="F709" t="s">
        <v>17</v>
      </c>
      <c r="G709" t="s">
        <v>17</v>
      </c>
      <c r="H709" t="s">
        <v>17</v>
      </c>
      <c r="I709" t="s">
        <v>17</v>
      </c>
      <c r="J709" t="s">
        <v>17</v>
      </c>
      <c r="K709" t="s">
        <v>17</v>
      </c>
      <c r="L709" t="s">
        <v>47</v>
      </c>
    </row>
    <row r="710" spans="1:12">
      <c r="A710" t="s">
        <v>1330</v>
      </c>
      <c r="B710" t="s">
        <v>1331</v>
      </c>
      <c r="C710" t="str">
        <f>IFERROR(IF(VLOOKUP($A710,'CDS-G'!$A:$L,3,FALSE)="","",(VLOOKUP($A710,'CDS-G'!$A:$L,3,FALSE))),"")</f>
        <v/>
      </c>
      <c r="D710" t="s">
        <v>1328</v>
      </c>
      <c r="E710" t="s">
        <v>1329</v>
      </c>
      <c r="F710" t="s">
        <v>17</v>
      </c>
      <c r="G710" t="s">
        <v>17</v>
      </c>
      <c r="H710" t="s">
        <v>17</v>
      </c>
      <c r="I710" t="s">
        <v>17</v>
      </c>
      <c r="J710" t="s">
        <v>17</v>
      </c>
      <c r="K710" t="s">
        <v>17</v>
      </c>
      <c r="L710" t="s">
        <v>87</v>
      </c>
    </row>
    <row r="711" spans="1:12">
      <c r="A711" t="s">
        <v>1332</v>
      </c>
      <c r="B711" t="s">
        <v>1333</v>
      </c>
      <c r="C711">
        <f>IFERROR(IF(VLOOKUP($A711,'CDS-G'!$A:$L,3,FALSE)="","",(VLOOKUP($A711,'CDS-G'!$A:$L,3,FALSE))),"")</f>
        <v>37043</v>
      </c>
      <c r="D711" t="s">
        <v>1328</v>
      </c>
      <c r="E711" t="s">
        <v>1329</v>
      </c>
      <c r="F711" t="s">
        <v>17</v>
      </c>
      <c r="G711" t="s">
        <v>17</v>
      </c>
      <c r="H711" t="s">
        <v>17</v>
      </c>
      <c r="I711" t="s">
        <v>17</v>
      </c>
      <c r="J711" t="s">
        <v>17</v>
      </c>
      <c r="K711" t="s">
        <v>17</v>
      </c>
      <c r="L711" t="s">
        <v>964</v>
      </c>
    </row>
    <row r="712" spans="1:12">
      <c r="A712" t="s">
        <v>1334</v>
      </c>
      <c r="B712" t="s">
        <v>1335</v>
      </c>
      <c r="C712" t="str">
        <f>IFERROR(IF(VLOOKUP($A712,'CDS-G'!$A:$L,3,FALSE)="","",(VLOOKUP($A712,'CDS-G'!$A:$L,3,FALSE))),"")</f>
        <v/>
      </c>
      <c r="D712" t="s">
        <v>1328</v>
      </c>
      <c r="E712" t="s">
        <v>1336</v>
      </c>
      <c r="F712" t="s">
        <v>271</v>
      </c>
      <c r="G712" t="s">
        <v>148</v>
      </c>
      <c r="H712" t="s">
        <v>1338</v>
      </c>
      <c r="I712" t="s">
        <v>17</v>
      </c>
      <c r="J712" t="s">
        <v>17</v>
      </c>
      <c r="K712" t="s">
        <v>17</v>
      </c>
      <c r="L712" t="s">
        <v>1339</v>
      </c>
    </row>
    <row r="713" spans="1:12">
      <c r="A713" t="s">
        <v>1340</v>
      </c>
      <c r="B713" t="s">
        <v>1335</v>
      </c>
      <c r="C713" t="str">
        <f>IFERROR(IF(VLOOKUP($A713,'CDS-G'!$A:$L,3,FALSE)="","",(VLOOKUP($A713,'CDS-G'!$A:$L,3,FALSE))),"")</f>
        <v/>
      </c>
      <c r="D713" t="s">
        <v>1328</v>
      </c>
      <c r="E713" t="s">
        <v>1336</v>
      </c>
      <c r="F713" t="s">
        <v>271</v>
      </c>
      <c r="G713" t="s">
        <v>148</v>
      </c>
      <c r="H713" t="s">
        <v>148</v>
      </c>
      <c r="I713" t="s">
        <v>17</v>
      </c>
      <c r="J713" t="s">
        <v>17</v>
      </c>
      <c r="K713" t="s">
        <v>17</v>
      </c>
      <c r="L713" t="s">
        <v>1339</v>
      </c>
    </row>
    <row r="714" spans="1:12">
      <c r="A714" t="s">
        <v>1341</v>
      </c>
      <c r="B714" t="s">
        <v>1342</v>
      </c>
      <c r="C714" t="str">
        <f>IFERROR(IF(VLOOKUP($A714,'CDS-G'!$A:$L,3,FALSE)="","",(VLOOKUP($A714,'CDS-G'!$A:$L,3,FALSE))),"")</f>
        <v/>
      </c>
      <c r="D714" t="s">
        <v>1328</v>
      </c>
      <c r="E714" t="s">
        <v>1343</v>
      </c>
      <c r="F714" t="s">
        <v>271</v>
      </c>
      <c r="G714" t="s">
        <v>148</v>
      </c>
      <c r="H714" t="s">
        <v>1338</v>
      </c>
      <c r="I714" t="s">
        <v>17</v>
      </c>
      <c r="J714" t="s">
        <v>17</v>
      </c>
      <c r="K714" t="s">
        <v>17</v>
      </c>
      <c r="L714" t="s">
        <v>1339</v>
      </c>
    </row>
    <row r="715" spans="1:12">
      <c r="A715" t="s">
        <v>1344</v>
      </c>
      <c r="B715" t="s">
        <v>1345</v>
      </c>
      <c r="C715">
        <f>IFERROR(IF(VLOOKUP($A715,'CDS-G'!$A:$L,3,FALSE)="","",(VLOOKUP($A715,'CDS-G'!$A:$L,3,FALSE))),"")</f>
        <v>13548</v>
      </c>
      <c r="D715" t="s">
        <v>1328</v>
      </c>
      <c r="E715" t="s">
        <v>1343</v>
      </c>
      <c r="F715" t="s">
        <v>271</v>
      </c>
      <c r="G715" t="s">
        <v>148</v>
      </c>
      <c r="H715" t="s">
        <v>1338</v>
      </c>
      <c r="I715" t="s">
        <v>17</v>
      </c>
      <c r="J715" t="s">
        <v>17</v>
      </c>
      <c r="K715" t="s">
        <v>17</v>
      </c>
      <c r="L715" t="s">
        <v>1339</v>
      </c>
    </row>
    <row r="716" spans="1:12">
      <c r="A716" t="s">
        <v>1346</v>
      </c>
      <c r="B716" t="s">
        <v>1347</v>
      </c>
      <c r="C716">
        <f>IFERROR(IF(VLOOKUP($A716,'CDS-G'!$A:$L,3,FALSE)="","",(VLOOKUP($A716,'CDS-G'!$A:$L,3,FALSE))),"")</f>
        <v>35408</v>
      </c>
      <c r="D716" t="s">
        <v>1328</v>
      </c>
      <c r="E716" t="s">
        <v>1343</v>
      </c>
      <c r="F716" t="s">
        <v>271</v>
      </c>
      <c r="G716" t="s">
        <v>148</v>
      </c>
      <c r="H716" t="s">
        <v>1338</v>
      </c>
      <c r="I716" t="s">
        <v>17</v>
      </c>
      <c r="J716" t="s">
        <v>17</v>
      </c>
      <c r="K716" t="s">
        <v>17</v>
      </c>
      <c r="L716" t="s">
        <v>1339</v>
      </c>
    </row>
    <row r="717" spans="1:12">
      <c r="A717" t="s">
        <v>1348</v>
      </c>
      <c r="B717" t="s">
        <v>1349</v>
      </c>
      <c r="C717">
        <f>IFERROR(IF(VLOOKUP($A717,'CDS-G'!$A:$L,3,FALSE)="","",(VLOOKUP($A717,'CDS-G'!$A:$L,3,FALSE))),"")</f>
        <v>35408</v>
      </c>
      <c r="D717" t="s">
        <v>1328</v>
      </c>
      <c r="E717" t="s">
        <v>1343</v>
      </c>
      <c r="F717" t="s">
        <v>271</v>
      </c>
      <c r="G717" t="s">
        <v>148</v>
      </c>
      <c r="H717" t="s">
        <v>1338</v>
      </c>
      <c r="I717" t="s">
        <v>17</v>
      </c>
      <c r="J717" t="s">
        <v>17</v>
      </c>
      <c r="K717" t="s">
        <v>17</v>
      </c>
      <c r="L717" t="s">
        <v>1339</v>
      </c>
    </row>
    <row r="718" spans="1:12">
      <c r="A718" t="s">
        <v>1350</v>
      </c>
      <c r="B718" t="s">
        <v>1342</v>
      </c>
      <c r="C718" t="str">
        <f>IFERROR(IF(VLOOKUP($A718,'CDS-G'!$A:$L,3,FALSE)="","",(VLOOKUP($A718,'CDS-G'!$A:$L,3,FALSE))),"")</f>
        <v/>
      </c>
      <c r="D718" t="s">
        <v>1328</v>
      </c>
      <c r="E718" t="s">
        <v>1343</v>
      </c>
      <c r="F718" t="s">
        <v>271</v>
      </c>
      <c r="G718" t="s">
        <v>148</v>
      </c>
      <c r="H718" t="s">
        <v>148</v>
      </c>
      <c r="I718" t="s">
        <v>17</v>
      </c>
      <c r="J718" t="s">
        <v>17</v>
      </c>
      <c r="K718" t="s">
        <v>17</v>
      </c>
      <c r="L718" t="s">
        <v>1339</v>
      </c>
    </row>
    <row r="719" spans="1:12">
      <c r="A719" t="s">
        <v>1351</v>
      </c>
      <c r="B719" t="s">
        <v>1345</v>
      </c>
      <c r="C719">
        <f>IFERROR(IF(VLOOKUP($A719,'CDS-G'!$A:$L,3,FALSE)="","",(VLOOKUP($A719,'CDS-G'!$A:$L,3,FALSE))),"")</f>
        <v>13548</v>
      </c>
      <c r="D719" t="s">
        <v>1328</v>
      </c>
      <c r="E719" t="s">
        <v>1343</v>
      </c>
      <c r="F719" t="s">
        <v>271</v>
      </c>
      <c r="G719" t="s">
        <v>148</v>
      </c>
      <c r="H719" t="s">
        <v>148</v>
      </c>
      <c r="I719" t="s">
        <v>17</v>
      </c>
      <c r="J719" t="s">
        <v>17</v>
      </c>
      <c r="K719" t="s">
        <v>17</v>
      </c>
      <c r="L719" t="s">
        <v>1339</v>
      </c>
    </row>
    <row r="720" spans="1:12">
      <c r="A720" t="s">
        <v>1352</v>
      </c>
      <c r="B720" t="s">
        <v>1347</v>
      </c>
      <c r="C720">
        <f>IFERROR(IF(VLOOKUP($A720,'CDS-G'!$A:$L,3,FALSE)="","",(VLOOKUP($A720,'CDS-G'!$A:$L,3,FALSE))),"")</f>
        <v>35408</v>
      </c>
      <c r="D720" t="s">
        <v>1328</v>
      </c>
      <c r="E720" t="s">
        <v>1343</v>
      </c>
      <c r="F720" t="s">
        <v>271</v>
      </c>
      <c r="G720" t="s">
        <v>148</v>
      </c>
      <c r="H720" t="s">
        <v>148</v>
      </c>
      <c r="I720" t="s">
        <v>17</v>
      </c>
      <c r="J720" t="s">
        <v>17</v>
      </c>
      <c r="K720" t="s">
        <v>17</v>
      </c>
      <c r="L720" t="s">
        <v>1339</v>
      </c>
    </row>
    <row r="721" spans="1:12">
      <c r="A721" t="s">
        <v>1353</v>
      </c>
      <c r="B721" t="s">
        <v>1349</v>
      </c>
      <c r="C721">
        <f>IFERROR(IF(VLOOKUP($A721,'CDS-G'!$A:$L,3,FALSE)="","",(VLOOKUP($A721,'CDS-G'!$A:$L,3,FALSE))),"")</f>
        <v>35408</v>
      </c>
      <c r="D721" t="s">
        <v>1328</v>
      </c>
      <c r="E721" t="s">
        <v>1343</v>
      </c>
      <c r="F721" t="s">
        <v>271</v>
      </c>
      <c r="G721" t="s">
        <v>148</v>
      </c>
      <c r="H721" t="s">
        <v>148</v>
      </c>
      <c r="I721" t="s">
        <v>17</v>
      </c>
      <c r="J721" t="s">
        <v>17</v>
      </c>
      <c r="K721" t="s">
        <v>17</v>
      </c>
      <c r="L721" t="s">
        <v>1339</v>
      </c>
    </row>
    <row r="722" spans="1:12">
      <c r="A722" t="s">
        <v>1354</v>
      </c>
      <c r="B722" t="s">
        <v>1355</v>
      </c>
      <c r="C722">
        <f>IFERROR(IF(VLOOKUP($A722,'CDS-G'!$A:$L,3,FALSE)="","",(VLOOKUP($A722,'CDS-G'!$A:$L,3,FALSE))),"")</f>
        <v>2902</v>
      </c>
      <c r="D722" t="s">
        <v>1328</v>
      </c>
      <c r="E722" t="s">
        <v>1356</v>
      </c>
      <c r="F722" t="s">
        <v>271</v>
      </c>
      <c r="G722" t="s">
        <v>148</v>
      </c>
      <c r="H722" t="s">
        <v>1338</v>
      </c>
      <c r="I722" t="s">
        <v>17</v>
      </c>
      <c r="J722" t="s">
        <v>17</v>
      </c>
      <c r="K722" t="s">
        <v>17</v>
      </c>
      <c r="L722" t="s">
        <v>1339</v>
      </c>
    </row>
    <row r="723" spans="1:12">
      <c r="A723" t="s">
        <v>1357</v>
      </c>
      <c r="B723" t="s">
        <v>1358</v>
      </c>
      <c r="C723" t="str">
        <f>IFERROR(IF(VLOOKUP($A723,'CDS-G'!$A:$L,3,FALSE)="","",(VLOOKUP($A723,'CDS-G'!$A:$L,3,FALSE))),"")</f>
        <v/>
      </c>
      <c r="D723" t="s">
        <v>1328</v>
      </c>
      <c r="E723" t="s">
        <v>1356</v>
      </c>
      <c r="F723" t="s">
        <v>271</v>
      </c>
      <c r="G723" t="s">
        <v>148</v>
      </c>
      <c r="H723" t="s">
        <v>1338</v>
      </c>
      <c r="I723" t="s">
        <v>17</v>
      </c>
      <c r="J723" t="s">
        <v>17</v>
      </c>
      <c r="K723" t="s">
        <v>17</v>
      </c>
      <c r="L723" t="s">
        <v>1339</v>
      </c>
    </row>
    <row r="724" spans="1:12">
      <c r="A724" t="s">
        <v>1359</v>
      </c>
      <c r="B724" t="s">
        <v>1360</v>
      </c>
      <c r="C724">
        <f>IFERROR(IF(VLOOKUP($A724,'CDS-G'!$A:$L,3,FALSE)="","",(VLOOKUP($A724,'CDS-G'!$A:$L,3,FALSE))),"")</f>
        <v>9626</v>
      </c>
      <c r="D724" t="s">
        <v>1328</v>
      </c>
      <c r="E724" t="s">
        <v>1356</v>
      </c>
      <c r="F724" t="s">
        <v>271</v>
      </c>
      <c r="G724" t="s">
        <v>148</v>
      </c>
      <c r="H724" t="s">
        <v>1338</v>
      </c>
      <c r="I724" t="s">
        <v>17</v>
      </c>
      <c r="J724" t="s">
        <v>17</v>
      </c>
      <c r="K724" t="s">
        <v>17</v>
      </c>
      <c r="L724" t="s">
        <v>1339</v>
      </c>
    </row>
    <row r="725" spans="1:12">
      <c r="A725" t="s">
        <v>1361</v>
      </c>
      <c r="B725" t="s">
        <v>1362</v>
      </c>
      <c r="C725">
        <f>IFERROR(IF(VLOOKUP($A725,'CDS-G'!$A:$L,3,FALSE)="","",(VLOOKUP($A725,'CDS-G'!$A:$L,3,FALSE))),"")</f>
        <v>6420</v>
      </c>
      <c r="D725" t="s">
        <v>1328</v>
      </c>
      <c r="E725" t="s">
        <v>1356</v>
      </c>
      <c r="F725" t="s">
        <v>271</v>
      </c>
      <c r="G725" t="s">
        <v>148</v>
      </c>
      <c r="H725" t="s">
        <v>1338</v>
      </c>
      <c r="I725" t="s">
        <v>17</v>
      </c>
      <c r="J725" t="s">
        <v>17</v>
      </c>
      <c r="K725" t="s">
        <v>17</v>
      </c>
      <c r="L725" t="s">
        <v>1339</v>
      </c>
    </row>
    <row r="726" spans="1:12">
      <c r="A726" t="s">
        <v>1363</v>
      </c>
      <c r="B726" t="s">
        <v>1355</v>
      </c>
      <c r="C726">
        <f>IFERROR(IF(VLOOKUP($A726,'CDS-G'!$A:$L,3,FALSE)="","",(VLOOKUP($A726,'CDS-G'!$A:$L,3,FALSE))),"")</f>
        <v>2902</v>
      </c>
      <c r="D726" t="s">
        <v>1328</v>
      </c>
      <c r="E726" t="s">
        <v>1356</v>
      </c>
      <c r="F726" t="s">
        <v>271</v>
      </c>
      <c r="G726" t="s">
        <v>148</v>
      </c>
      <c r="H726" t="s">
        <v>148</v>
      </c>
      <c r="I726" t="s">
        <v>17</v>
      </c>
      <c r="J726" t="s">
        <v>17</v>
      </c>
      <c r="K726" t="s">
        <v>17</v>
      </c>
      <c r="L726" t="s">
        <v>1339</v>
      </c>
    </row>
    <row r="727" spans="1:12">
      <c r="A727" t="s">
        <v>1364</v>
      </c>
      <c r="B727" t="s">
        <v>1358</v>
      </c>
      <c r="C727" t="str">
        <f>IFERROR(IF(VLOOKUP($A727,'CDS-G'!$A:$L,3,FALSE)="","",(VLOOKUP($A727,'CDS-G'!$A:$L,3,FALSE))),"")</f>
        <v/>
      </c>
      <c r="D727" t="s">
        <v>1328</v>
      </c>
      <c r="E727" t="s">
        <v>1356</v>
      </c>
      <c r="F727" t="s">
        <v>271</v>
      </c>
      <c r="G727" t="s">
        <v>148</v>
      </c>
      <c r="H727" t="s">
        <v>148</v>
      </c>
      <c r="I727" t="s">
        <v>17</v>
      </c>
      <c r="J727" t="s">
        <v>17</v>
      </c>
      <c r="K727" t="s">
        <v>17</v>
      </c>
      <c r="L727" t="s">
        <v>1339</v>
      </c>
    </row>
    <row r="728" spans="1:12">
      <c r="A728" t="s">
        <v>1365</v>
      </c>
      <c r="B728" t="s">
        <v>1360</v>
      </c>
      <c r="C728">
        <f>IFERROR(IF(VLOOKUP($A728,'CDS-G'!$A:$L,3,FALSE)="","",(VLOOKUP($A728,'CDS-G'!$A:$L,3,FALSE))),"")</f>
        <v>9626</v>
      </c>
      <c r="D728" t="s">
        <v>1328</v>
      </c>
      <c r="E728" t="s">
        <v>1356</v>
      </c>
      <c r="F728" t="s">
        <v>271</v>
      </c>
      <c r="G728" t="s">
        <v>148</v>
      </c>
      <c r="H728" t="s">
        <v>148</v>
      </c>
      <c r="I728" t="s">
        <v>17</v>
      </c>
      <c r="J728" t="s">
        <v>17</v>
      </c>
      <c r="K728" t="s">
        <v>17</v>
      </c>
      <c r="L728" t="s">
        <v>1339</v>
      </c>
    </row>
    <row r="729" spans="1:12">
      <c r="A729" t="s">
        <v>1366</v>
      </c>
      <c r="B729" t="s">
        <v>1362</v>
      </c>
      <c r="C729">
        <f>IFERROR(IF(VLOOKUP($A729,'CDS-G'!$A:$L,3,FALSE)="","",(VLOOKUP($A729,'CDS-G'!$A:$L,3,FALSE))),"")</f>
        <v>6420</v>
      </c>
      <c r="D729" t="s">
        <v>1328</v>
      </c>
      <c r="E729" t="s">
        <v>1356</v>
      </c>
      <c r="F729" t="s">
        <v>271</v>
      </c>
      <c r="G729" t="s">
        <v>148</v>
      </c>
      <c r="H729" t="s">
        <v>148</v>
      </c>
      <c r="I729" t="s">
        <v>17</v>
      </c>
      <c r="J729" t="s">
        <v>17</v>
      </c>
      <c r="K729" t="s">
        <v>17</v>
      </c>
      <c r="L729" t="s">
        <v>1339</v>
      </c>
    </row>
    <row r="730" spans="1:12">
      <c r="A730" t="s">
        <v>1367</v>
      </c>
      <c r="B730" t="s">
        <v>1368</v>
      </c>
      <c r="C730" t="str">
        <f>IFERROR(IF(VLOOKUP($A730,'CDS-G'!$A:$L,3,FALSE)="","",(VLOOKUP($A730,'CDS-G'!$A:$L,3,FALSE))),"")</f>
        <v/>
      </c>
      <c r="D730" t="s">
        <v>1328</v>
      </c>
      <c r="E730" t="s">
        <v>1369</v>
      </c>
      <c r="F730" t="s">
        <v>271</v>
      </c>
      <c r="G730" t="s">
        <v>148</v>
      </c>
      <c r="H730" t="s">
        <v>17</v>
      </c>
      <c r="I730" t="s">
        <v>17</v>
      </c>
      <c r="J730" t="s">
        <v>17</v>
      </c>
      <c r="K730" t="s">
        <v>17</v>
      </c>
      <c r="L730" t="s">
        <v>1339</v>
      </c>
    </row>
    <row r="731" spans="1:12">
      <c r="A731" t="s">
        <v>1370</v>
      </c>
      <c r="B731" t="s">
        <v>1371</v>
      </c>
      <c r="C731" t="str">
        <f>IFERROR(IF(VLOOKUP($A731,'CDS-G'!$A:$L,3,FALSE)="","",(VLOOKUP($A731,'CDS-G'!$A:$L,3,FALSE))),"")</f>
        <v/>
      </c>
      <c r="D731" t="s">
        <v>1328</v>
      </c>
      <c r="E731" t="s">
        <v>1369</v>
      </c>
      <c r="F731" t="s">
        <v>271</v>
      </c>
      <c r="G731" t="s">
        <v>148</v>
      </c>
      <c r="H731" t="s">
        <v>17</v>
      </c>
      <c r="I731" t="s">
        <v>17</v>
      </c>
      <c r="J731" t="s">
        <v>17</v>
      </c>
      <c r="K731" t="s">
        <v>17</v>
      </c>
      <c r="L731" t="s">
        <v>1339</v>
      </c>
    </row>
    <row r="732" spans="1:12">
      <c r="A732" t="s">
        <v>1372</v>
      </c>
      <c r="B732" t="s">
        <v>1373</v>
      </c>
      <c r="C732">
        <f>IFERROR(IF(VLOOKUP($A732,'CDS-G'!$A:$L,3,FALSE)="","",(VLOOKUP($A732,'CDS-G'!$A:$L,3,FALSE))),"")</f>
        <v>12</v>
      </c>
      <c r="D732" t="s">
        <v>1328</v>
      </c>
      <c r="E732" t="s">
        <v>1374</v>
      </c>
      <c r="F732" t="s">
        <v>271</v>
      </c>
      <c r="G732" t="s">
        <v>148</v>
      </c>
      <c r="H732" t="s">
        <v>17</v>
      </c>
      <c r="I732" t="s">
        <v>17</v>
      </c>
      <c r="J732" t="s">
        <v>17</v>
      </c>
      <c r="K732" t="s">
        <v>17</v>
      </c>
      <c r="L732" t="s">
        <v>152</v>
      </c>
    </row>
    <row r="733" spans="1:12">
      <c r="A733" t="s">
        <v>1375</v>
      </c>
      <c r="B733" t="s">
        <v>1376</v>
      </c>
      <c r="C733">
        <f>IFERROR(IF(VLOOKUP($A733,'CDS-G'!$A:$L,3,FALSE)="","",(VLOOKUP($A733,'CDS-G'!$A:$L,3,FALSE))),"")</f>
        <v>18</v>
      </c>
      <c r="D733" t="s">
        <v>1328</v>
      </c>
      <c r="E733" t="s">
        <v>1374</v>
      </c>
      <c r="F733" t="s">
        <v>271</v>
      </c>
      <c r="G733" t="s">
        <v>148</v>
      </c>
      <c r="H733" t="s">
        <v>17</v>
      </c>
      <c r="I733" t="s">
        <v>17</v>
      </c>
      <c r="J733" t="s">
        <v>17</v>
      </c>
      <c r="K733" t="s">
        <v>17</v>
      </c>
      <c r="L733" t="s">
        <v>152</v>
      </c>
    </row>
    <row r="734" spans="1:12">
      <c r="A734" t="s">
        <v>1377</v>
      </c>
      <c r="B734" t="s">
        <v>1378</v>
      </c>
      <c r="C734" t="str">
        <f>IFERROR(IF(VLOOKUP($A734,'CDS-G'!$A:$L,3,FALSE)="","",(VLOOKUP($A734,'CDS-G'!$A:$L,3,FALSE))),"")</f>
        <v>N</v>
      </c>
      <c r="D734" t="s">
        <v>1328</v>
      </c>
      <c r="E734" t="s">
        <v>1379</v>
      </c>
      <c r="F734" t="s">
        <v>17</v>
      </c>
      <c r="G734" t="s">
        <v>17</v>
      </c>
      <c r="H734" t="s">
        <v>17</v>
      </c>
      <c r="I734" t="s">
        <v>17</v>
      </c>
      <c r="J734" t="s">
        <v>17</v>
      </c>
      <c r="K734" t="s">
        <v>17</v>
      </c>
      <c r="L734" t="s">
        <v>43</v>
      </c>
    </row>
    <row r="735" spans="1:12">
      <c r="A735" t="s">
        <v>1380</v>
      </c>
      <c r="B735" t="s">
        <v>1381</v>
      </c>
      <c r="C735" t="str">
        <f>IFERROR(IF(VLOOKUP($A735,'CDS-G'!$A:$L,3,FALSE)="","",(VLOOKUP($A735,'CDS-G'!$A:$L,3,FALSE))),"")</f>
        <v>Y</v>
      </c>
      <c r="D735" t="s">
        <v>1328</v>
      </c>
      <c r="E735" t="s">
        <v>1379</v>
      </c>
      <c r="F735" t="s">
        <v>17</v>
      </c>
      <c r="G735" t="s">
        <v>17</v>
      </c>
      <c r="H735" t="s">
        <v>17</v>
      </c>
      <c r="I735" t="s">
        <v>17</v>
      </c>
      <c r="J735" t="s">
        <v>17</v>
      </c>
      <c r="K735" t="s">
        <v>17</v>
      </c>
      <c r="L735" t="s">
        <v>43</v>
      </c>
    </row>
    <row r="736" spans="1:12">
      <c r="A736" t="s">
        <v>1382</v>
      </c>
      <c r="B736" t="s">
        <v>1383</v>
      </c>
      <c r="C736" t="str">
        <f>IFERROR(IF(VLOOKUP($A736,'CDS-G'!$A:$L,3,FALSE)="","",(VLOOKUP($A736,'CDS-G'!$A:$L,3,FALSE))),"")</f>
        <v/>
      </c>
      <c r="D736" t="s">
        <v>1328</v>
      </c>
      <c r="E736" t="s">
        <v>1379</v>
      </c>
      <c r="F736" t="s">
        <v>17</v>
      </c>
      <c r="G736" t="s">
        <v>17</v>
      </c>
      <c r="H736" t="s">
        <v>17</v>
      </c>
      <c r="I736" t="s">
        <v>17</v>
      </c>
      <c r="J736" t="s">
        <v>17</v>
      </c>
      <c r="K736" t="s">
        <v>17</v>
      </c>
      <c r="L736" t="s">
        <v>1221</v>
      </c>
    </row>
    <row r="737" spans="1:12">
      <c r="A737" t="s">
        <v>1384</v>
      </c>
      <c r="B737" t="s">
        <v>1385</v>
      </c>
      <c r="C737">
        <f>IFERROR(IF(VLOOKUP($A737,'CDS-G'!$A:$L,3,FALSE)="","",(VLOOKUP($A737,'CDS-G'!$A:$L,3,FALSE))),"")</f>
        <v>1120</v>
      </c>
      <c r="D737" t="s">
        <v>1328</v>
      </c>
      <c r="E737" t="s">
        <v>1386</v>
      </c>
      <c r="F737" t="s">
        <v>271</v>
      </c>
      <c r="G737" t="s">
        <v>148</v>
      </c>
      <c r="H737" t="s">
        <v>1387</v>
      </c>
      <c r="I737" t="s">
        <v>17</v>
      </c>
      <c r="J737" t="s">
        <v>17</v>
      </c>
      <c r="K737" t="s">
        <v>17</v>
      </c>
      <c r="L737" t="s">
        <v>1339</v>
      </c>
    </row>
    <row r="738" spans="1:12">
      <c r="A738" t="s">
        <v>1388</v>
      </c>
      <c r="B738" t="s">
        <v>1389</v>
      </c>
      <c r="C738">
        <f>IFERROR(IF(VLOOKUP($A738,'CDS-G'!$A:$L,3,FALSE)="","",(VLOOKUP($A738,'CDS-G'!$A:$L,3,FALSE))),"")</f>
        <v>2478</v>
      </c>
      <c r="D738" t="s">
        <v>1328</v>
      </c>
      <c r="E738" t="s">
        <v>1386</v>
      </c>
      <c r="F738" t="s">
        <v>271</v>
      </c>
      <c r="G738" t="s">
        <v>148</v>
      </c>
      <c r="H738" t="s">
        <v>1387</v>
      </c>
      <c r="I738" t="s">
        <v>17</v>
      </c>
      <c r="J738" t="s">
        <v>17</v>
      </c>
      <c r="K738" t="s">
        <v>17</v>
      </c>
      <c r="L738" t="s">
        <v>1339</v>
      </c>
    </row>
    <row r="739" spans="1:12">
      <c r="A739" t="s">
        <v>1390</v>
      </c>
      <c r="B739" t="s">
        <v>1391</v>
      </c>
      <c r="C739">
        <f>IFERROR(IF(VLOOKUP($A739,'CDS-G'!$A:$L,3,FALSE)="","",(VLOOKUP($A739,'CDS-G'!$A:$L,3,FALSE))),"")</f>
        <v>3134</v>
      </c>
      <c r="D739" t="s">
        <v>1328</v>
      </c>
      <c r="E739" t="s">
        <v>1386</v>
      </c>
      <c r="F739" t="s">
        <v>271</v>
      </c>
      <c r="G739" t="s">
        <v>148</v>
      </c>
      <c r="H739" t="s">
        <v>1387</v>
      </c>
      <c r="I739" t="s">
        <v>17</v>
      </c>
      <c r="J739" t="s">
        <v>17</v>
      </c>
      <c r="K739" t="s">
        <v>17</v>
      </c>
      <c r="L739" t="s">
        <v>1339</v>
      </c>
    </row>
    <row r="740" spans="1:12">
      <c r="A740" t="s">
        <v>1392</v>
      </c>
      <c r="B740" t="s">
        <v>1385</v>
      </c>
      <c r="C740">
        <f>IFERROR(IF(VLOOKUP($A740,'CDS-G'!$A:$L,3,FALSE)="","",(VLOOKUP($A740,'CDS-G'!$A:$L,3,FALSE))),"")</f>
        <v>1120</v>
      </c>
      <c r="D740" t="s">
        <v>1328</v>
      </c>
      <c r="E740" t="s">
        <v>1386</v>
      </c>
      <c r="F740" t="s">
        <v>271</v>
      </c>
      <c r="G740" t="s">
        <v>148</v>
      </c>
      <c r="H740" t="s">
        <v>1393</v>
      </c>
      <c r="I740" t="s">
        <v>17</v>
      </c>
      <c r="J740" t="s">
        <v>17</v>
      </c>
      <c r="K740" t="s">
        <v>17</v>
      </c>
      <c r="L740" t="s">
        <v>1339</v>
      </c>
    </row>
    <row r="741" spans="1:12">
      <c r="A741" t="s">
        <v>1394</v>
      </c>
      <c r="B741" t="s">
        <v>1395</v>
      </c>
      <c r="C741">
        <f>IFERROR(IF(VLOOKUP($A741,'CDS-G'!$A:$L,3,FALSE)="","",(VLOOKUP($A741,'CDS-G'!$A:$L,3,FALSE))),"")</f>
        <v>3270</v>
      </c>
      <c r="D741" t="s">
        <v>1328</v>
      </c>
      <c r="E741" t="s">
        <v>1386</v>
      </c>
      <c r="F741" t="s">
        <v>271</v>
      </c>
      <c r="G741" t="s">
        <v>148</v>
      </c>
      <c r="H741" t="s">
        <v>1393</v>
      </c>
      <c r="I741" t="s">
        <v>17</v>
      </c>
      <c r="J741" t="s">
        <v>17</v>
      </c>
      <c r="K741" t="s">
        <v>17</v>
      </c>
      <c r="L741" t="s">
        <v>1339</v>
      </c>
    </row>
    <row r="742" spans="1:12">
      <c r="A742" t="s">
        <v>1396</v>
      </c>
      <c r="B742" t="s">
        <v>1397</v>
      </c>
      <c r="C742">
        <f>IFERROR(IF(VLOOKUP($A742,'CDS-G'!$A:$L,3,FALSE)="","",(VLOOKUP($A742,'CDS-G'!$A:$L,3,FALSE))),"")</f>
        <v>2478</v>
      </c>
      <c r="D742" t="s">
        <v>1328</v>
      </c>
      <c r="E742" t="s">
        <v>1386</v>
      </c>
      <c r="F742" t="s">
        <v>271</v>
      </c>
      <c r="G742" t="s">
        <v>148</v>
      </c>
      <c r="H742" t="s">
        <v>1393</v>
      </c>
      <c r="I742" t="s">
        <v>17</v>
      </c>
      <c r="J742" t="s">
        <v>17</v>
      </c>
      <c r="K742" t="s">
        <v>17</v>
      </c>
      <c r="L742" t="s">
        <v>1339</v>
      </c>
    </row>
    <row r="743" spans="1:12">
      <c r="A743" t="s">
        <v>1398</v>
      </c>
      <c r="B743" t="s">
        <v>1391</v>
      </c>
      <c r="C743">
        <f>IFERROR(IF(VLOOKUP($A743,'CDS-G'!$A:$L,3,FALSE)="","",(VLOOKUP($A743,'CDS-G'!$A:$L,3,FALSE))),"")</f>
        <v>3134</v>
      </c>
      <c r="D743" t="s">
        <v>1328</v>
      </c>
      <c r="E743" t="s">
        <v>1386</v>
      </c>
      <c r="F743" t="s">
        <v>271</v>
      </c>
      <c r="G743" t="s">
        <v>148</v>
      </c>
      <c r="H743" t="s">
        <v>1393</v>
      </c>
      <c r="I743" t="s">
        <v>17</v>
      </c>
      <c r="J743" t="s">
        <v>17</v>
      </c>
      <c r="K743" t="s">
        <v>17</v>
      </c>
      <c r="L743" t="s">
        <v>1339</v>
      </c>
    </row>
    <row r="744" spans="1:12">
      <c r="A744" t="s">
        <v>1399</v>
      </c>
      <c r="B744" t="s">
        <v>1385</v>
      </c>
      <c r="C744">
        <f>IFERROR(IF(VLOOKUP($A744,'CDS-G'!$A:$L,3,FALSE)="","",(VLOOKUP($A744,'CDS-G'!$A:$L,3,FALSE))),"")</f>
        <v>1120</v>
      </c>
      <c r="D744" t="s">
        <v>1328</v>
      </c>
      <c r="E744" t="s">
        <v>1386</v>
      </c>
      <c r="F744" t="s">
        <v>271</v>
      </c>
      <c r="G744" t="s">
        <v>148</v>
      </c>
      <c r="H744" t="s">
        <v>1400</v>
      </c>
      <c r="I744" t="s">
        <v>17</v>
      </c>
      <c r="J744" t="s">
        <v>17</v>
      </c>
      <c r="K744" t="s">
        <v>17</v>
      </c>
      <c r="L744" t="s">
        <v>1339</v>
      </c>
    </row>
    <row r="745" spans="1:12">
      <c r="A745" t="s">
        <v>1401</v>
      </c>
      <c r="B745" t="s">
        <v>1402</v>
      </c>
      <c r="C745">
        <f>IFERROR(IF(VLOOKUP($A745,'CDS-G'!$A:$L,3,FALSE)="","",(VLOOKUP($A745,'CDS-G'!$A:$L,3,FALSE))),"")</f>
        <v>9308</v>
      </c>
      <c r="D745" t="s">
        <v>1328</v>
      </c>
      <c r="E745" t="s">
        <v>1386</v>
      </c>
      <c r="F745" t="s">
        <v>271</v>
      </c>
      <c r="G745" t="s">
        <v>148</v>
      </c>
      <c r="H745" t="s">
        <v>1400</v>
      </c>
      <c r="I745" t="s">
        <v>17</v>
      </c>
      <c r="J745" t="s">
        <v>17</v>
      </c>
      <c r="K745" t="s">
        <v>17</v>
      </c>
      <c r="L745" t="s">
        <v>1339</v>
      </c>
    </row>
    <row r="746" spans="1:12">
      <c r="A746" t="s">
        <v>1403</v>
      </c>
      <c r="B746" t="s">
        <v>1395</v>
      </c>
      <c r="C746">
        <f>IFERROR(IF(VLOOKUP($A746,'CDS-G'!$A:$L,3,FALSE)="","",(VLOOKUP($A746,'CDS-G'!$A:$L,3,FALSE))),"")</f>
        <v>3270</v>
      </c>
      <c r="D746" t="s">
        <v>1328</v>
      </c>
      <c r="E746" t="s">
        <v>1386</v>
      </c>
      <c r="F746" t="s">
        <v>271</v>
      </c>
      <c r="G746" t="s">
        <v>148</v>
      </c>
      <c r="H746" t="s">
        <v>1400</v>
      </c>
      <c r="I746" t="s">
        <v>17</v>
      </c>
      <c r="J746" t="s">
        <v>17</v>
      </c>
      <c r="K746" t="s">
        <v>17</v>
      </c>
      <c r="L746" t="s">
        <v>1339</v>
      </c>
    </row>
    <row r="747" spans="1:12">
      <c r="A747" t="s">
        <v>1404</v>
      </c>
      <c r="B747" t="s">
        <v>1405</v>
      </c>
      <c r="C747" t="str">
        <f>IFERROR(IF(VLOOKUP($A747,'CDS-G'!$A:$L,3,FALSE)="","",(VLOOKUP($A747,'CDS-G'!$A:$L,3,FALSE))),"")</f>
        <v/>
      </c>
      <c r="D747" t="s">
        <v>1328</v>
      </c>
      <c r="E747" t="s">
        <v>1386</v>
      </c>
      <c r="F747" t="s">
        <v>271</v>
      </c>
      <c r="G747" t="s">
        <v>148</v>
      </c>
      <c r="H747" t="s">
        <v>1400</v>
      </c>
      <c r="I747" t="s">
        <v>17</v>
      </c>
      <c r="J747" t="s">
        <v>17</v>
      </c>
      <c r="K747" t="s">
        <v>17</v>
      </c>
      <c r="L747" t="s">
        <v>1339</v>
      </c>
    </row>
    <row r="748" spans="1:12">
      <c r="A748" t="s">
        <v>1406</v>
      </c>
      <c r="B748" t="s">
        <v>1389</v>
      </c>
      <c r="C748">
        <f>IFERROR(IF(VLOOKUP($A748,'CDS-G'!$A:$L,3,FALSE)="","",(VLOOKUP($A748,'CDS-G'!$A:$L,3,FALSE))),"")</f>
        <v>2478</v>
      </c>
      <c r="D748" t="s">
        <v>1328</v>
      </c>
      <c r="E748" t="s">
        <v>1386</v>
      </c>
      <c r="F748" t="s">
        <v>271</v>
      </c>
      <c r="G748" t="s">
        <v>148</v>
      </c>
      <c r="H748" t="s">
        <v>1400</v>
      </c>
      <c r="I748" t="s">
        <v>17</v>
      </c>
      <c r="J748" t="s">
        <v>17</v>
      </c>
      <c r="K748" t="s">
        <v>17</v>
      </c>
      <c r="L748" t="s">
        <v>1339</v>
      </c>
    </row>
    <row r="749" spans="1:12">
      <c r="A749" t="s">
        <v>1407</v>
      </c>
      <c r="B749" t="s">
        <v>1391</v>
      </c>
      <c r="C749">
        <f>IFERROR(IF(VLOOKUP($A749,'CDS-G'!$A:$L,3,FALSE)="","",(VLOOKUP($A749,'CDS-G'!$A:$L,3,FALSE))),"")</f>
        <v>3134</v>
      </c>
      <c r="D749" t="s">
        <v>1328</v>
      </c>
      <c r="E749" t="s">
        <v>1386</v>
      </c>
      <c r="F749" t="s">
        <v>271</v>
      </c>
      <c r="G749" t="s">
        <v>148</v>
      </c>
      <c r="H749" t="s">
        <v>1400</v>
      </c>
      <c r="I749" t="s">
        <v>17</v>
      </c>
      <c r="J749" t="s">
        <v>17</v>
      </c>
      <c r="K749" t="s">
        <v>17</v>
      </c>
      <c r="L749" t="s">
        <v>1339</v>
      </c>
    </row>
    <row r="750" spans="1:12">
      <c r="A750" t="s">
        <v>1408</v>
      </c>
      <c r="B750" t="s">
        <v>1409</v>
      </c>
      <c r="C750" t="str">
        <f>IFERROR(IF(VLOOKUP($A750,'CDS-G'!$A:$L,3,FALSE)="","",(VLOOKUP($A750,'CDS-G'!$A:$L,3,FALSE))),"")</f>
        <v/>
      </c>
      <c r="D750" t="s">
        <v>1328</v>
      </c>
      <c r="E750" t="s">
        <v>1410</v>
      </c>
      <c r="F750" t="s">
        <v>271</v>
      </c>
      <c r="G750" t="s">
        <v>148</v>
      </c>
      <c r="H750" t="s">
        <v>17</v>
      </c>
      <c r="I750" t="s">
        <v>17</v>
      </c>
      <c r="J750" t="s">
        <v>17</v>
      </c>
      <c r="K750" t="s">
        <v>17</v>
      </c>
      <c r="L750" t="s">
        <v>1339</v>
      </c>
    </row>
    <row r="751" spans="1:12">
      <c r="A751" t="s">
        <v>1411</v>
      </c>
      <c r="B751" t="s">
        <v>1412</v>
      </c>
      <c r="C751" t="str">
        <f>IFERROR(IF(VLOOKUP($A751,'CDS-G'!$A:$L,3,FALSE)="","",(VLOOKUP($A751,'CDS-G'!$A:$L,3,FALSE))),"")</f>
        <v/>
      </c>
      <c r="D751" t="s">
        <v>1328</v>
      </c>
      <c r="E751" t="s">
        <v>1410</v>
      </c>
      <c r="F751" t="s">
        <v>271</v>
      </c>
      <c r="G751" t="s">
        <v>148</v>
      </c>
      <c r="H751" t="s">
        <v>17</v>
      </c>
      <c r="I751" t="s">
        <v>17</v>
      </c>
      <c r="J751" t="s">
        <v>17</v>
      </c>
      <c r="K751" t="s">
        <v>17</v>
      </c>
      <c r="L751" t="s">
        <v>1339</v>
      </c>
    </row>
    <row r="752" spans="1:12">
      <c r="A752" t="s">
        <v>1413</v>
      </c>
      <c r="B752" t="s">
        <v>1414</v>
      </c>
      <c r="C752" t="str">
        <f>IFERROR(IF(VLOOKUP($A752,'CDS-G'!$A:$L,3,FALSE)="","",(VLOOKUP($A752,'CDS-G'!$A:$L,3,FALSE))),"")</f>
        <v/>
      </c>
      <c r="D752" t="s">
        <v>1328</v>
      </c>
      <c r="E752" t="s">
        <v>1410</v>
      </c>
      <c r="F752" t="s">
        <v>271</v>
      </c>
      <c r="G752" t="s">
        <v>148</v>
      </c>
      <c r="H752" t="s">
        <v>17</v>
      </c>
      <c r="I752" t="s">
        <v>17</v>
      </c>
      <c r="J752" t="s">
        <v>17</v>
      </c>
      <c r="K752" t="s">
        <v>17</v>
      </c>
      <c r="L752" t="s">
        <v>1339</v>
      </c>
    </row>
    <row r="753" spans="1:12">
      <c r="A753" t="s">
        <v>1415</v>
      </c>
      <c r="B753" t="s">
        <v>1416</v>
      </c>
      <c r="C753">
        <f>IFERROR(IF(VLOOKUP($A753,'CDS-G'!$A:$L,3,FALSE)="","",(VLOOKUP($A753,'CDS-G'!$A:$L,3,FALSE))),"")</f>
        <v>564.25</v>
      </c>
      <c r="D753" t="s">
        <v>1328</v>
      </c>
      <c r="E753" t="s">
        <v>1410</v>
      </c>
      <c r="F753" t="s">
        <v>271</v>
      </c>
      <c r="G753" t="s">
        <v>148</v>
      </c>
      <c r="H753" t="s">
        <v>17</v>
      </c>
      <c r="I753" t="s">
        <v>17</v>
      </c>
      <c r="J753" t="s">
        <v>17</v>
      </c>
      <c r="K753" t="s">
        <v>17</v>
      </c>
      <c r="L753" t="s">
        <v>1339</v>
      </c>
    </row>
    <row r="754" spans="1:12">
      <c r="A754" t="s">
        <v>1417</v>
      </c>
      <c r="B754" t="s">
        <v>1418</v>
      </c>
      <c r="C754">
        <f>IFERROR(IF(VLOOKUP($A754,'CDS-G'!$A:$L,3,FALSE)="","",(VLOOKUP($A754,'CDS-G'!$A:$L,3,FALSE))),"")</f>
        <v>1474.5</v>
      </c>
      <c r="D754" t="s">
        <v>1328</v>
      </c>
      <c r="E754" t="s">
        <v>1410</v>
      </c>
      <c r="F754" t="s">
        <v>271</v>
      </c>
      <c r="G754" t="s">
        <v>148</v>
      </c>
      <c r="H754" t="s">
        <v>17</v>
      </c>
      <c r="I754" t="s">
        <v>17</v>
      </c>
      <c r="J754" t="s">
        <v>17</v>
      </c>
      <c r="K754" t="s">
        <v>17</v>
      </c>
      <c r="L754" t="s">
        <v>1339</v>
      </c>
    </row>
    <row r="755" spans="1:12">
      <c r="A755" t="s">
        <v>1419</v>
      </c>
      <c r="B755" t="s">
        <v>1420</v>
      </c>
      <c r="C755">
        <f>IFERROR(IF(VLOOKUP($A755,'CDS-G'!$A:$L,3,FALSE)="","",(VLOOKUP($A755,'CDS-G'!$A:$L,3,FALSE))),"")</f>
        <v>1474.5</v>
      </c>
      <c r="D755" t="s">
        <v>1328</v>
      </c>
      <c r="E755" t="s">
        <v>1410</v>
      </c>
      <c r="F755" t="s">
        <v>271</v>
      </c>
      <c r="G755" t="s">
        <v>148</v>
      </c>
      <c r="H755" t="s">
        <v>17</v>
      </c>
      <c r="I755" t="s">
        <v>17</v>
      </c>
      <c r="J755" t="s">
        <v>17</v>
      </c>
      <c r="K755" t="s">
        <v>17</v>
      </c>
      <c r="L755" t="s">
        <v>1339</v>
      </c>
    </row>
    <row r="756" spans="1:12">
      <c r="A756" t="s">
        <v>1421</v>
      </c>
      <c r="B756" t="s">
        <v>1422</v>
      </c>
      <c r="C756" t="str">
        <f>IFERROR(IF(VLOOKUP($A756,'CDS-H'!$A:$L,3,FALSE)="","",(VLOOKUP($A756,'CDS-H'!$A:$L,3,FALSE))),"")</f>
        <v/>
      </c>
      <c r="D756" t="s">
        <v>1423</v>
      </c>
      <c r="E756" t="s">
        <v>1424</v>
      </c>
      <c r="F756" t="s">
        <v>17</v>
      </c>
      <c r="G756" t="s">
        <v>17</v>
      </c>
      <c r="H756" t="s">
        <v>17</v>
      </c>
      <c r="I756" t="s">
        <v>17</v>
      </c>
      <c r="J756" t="s">
        <v>17</v>
      </c>
      <c r="K756" t="s">
        <v>17</v>
      </c>
      <c r="L756" t="s">
        <v>87</v>
      </c>
    </row>
    <row r="757" spans="1:12">
      <c r="A757" t="s">
        <v>1425</v>
      </c>
      <c r="B757" t="s">
        <v>2096</v>
      </c>
      <c r="C757" t="str">
        <f>IFERROR(IF(VLOOKUP($A757,'CDS-H'!$A:$L,3,FALSE)="","",(VLOOKUP($A757,'CDS-H'!$A:$L,3,FALSE))),"")</f>
        <v>X</v>
      </c>
      <c r="D757" t="s">
        <v>1423</v>
      </c>
      <c r="E757" t="s">
        <v>1424</v>
      </c>
      <c r="F757" t="s">
        <v>17</v>
      </c>
      <c r="G757" t="s">
        <v>17</v>
      </c>
      <c r="H757" t="s">
        <v>17</v>
      </c>
      <c r="I757" t="s">
        <v>17</v>
      </c>
      <c r="J757" t="s">
        <v>17</v>
      </c>
      <c r="K757" t="s">
        <v>17</v>
      </c>
      <c r="L757" t="s">
        <v>87</v>
      </c>
    </row>
    <row r="758" spans="1:12">
      <c r="A758" t="s">
        <v>1427</v>
      </c>
      <c r="B758" t="s">
        <v>1428</v>
      </c>
      <c r="C758" t="str">
        <f>IFERROR(IF(VLOOKUP($A758,'CDS-H'!$A:$L,3,FALSE)="","",(VLOOKUP($A758,'CDS-H'!$A:$L,3,FALSE))),"")</f>
        <v>X</v>
      </c>
      <c r="D758" t="s">
        <v>1423</v>
      </c>
      <c r="E758" t="s">
        <v>1429</v>
      </c>
      <c r="F758" t="s">
        <v>17</v>
      </c>
      <c r="G758" t="s">
        <v>17</v>
      </c>
      <c r="H758" t="s">
        <v>17</v>
      </c>
      <c r="I758" t="s">
        <v>17</v>
      </c>
      <c r="J758" t="s">
        <v>17</v>
      </c>
      <c r="K758" t="s">
        <v>17</v>
      </c>
      <c r="L758" t="s">
        <v>87</v>
      </c>
    </row>
    <row r="759" spans="1:12">
      <c r="A759" t="s">
        <v>1430</v>
      </c>
      <c r="B759" t="s">
        <v>1431</v>
      </c>
      <c r="C759" t="str">
        <f>IFERROR(IF(VLOOKUP($A759,'CDS-H'!$A:$L,3,FALSE)="","",(VLOOKUP($A759,'CDS-H'!$A:$L,3,FALSE))),"")</f>
        <v/>
      </c>
      <c r="D759" t="s">
        <v>1423</v>
      </c>
      <c r="E759" t="s">
        <v>1429</v>
      </c>
      <c r="F759" t="s">
        <v>17</v>
      </c>
      <c r="G759" t="s">
        <v>17</v>
      </c>
      <c r="H759" t="s">
        <v>17</v>
      </c>
      <c r="I759" t="s">
        <v>17</v>
      </c>
      <c r="J759" t="s">
        <v>17</v>
      </c>
      <c r="K759" t="s">
        <v>17</v>
      </c>
      <c r="L759" t="s">
        <v>87</v>
      </c>
    </row>
    <row r="760" spans="1:12">
      <c r="A760" t="s">
        <v>1432</v>
      </c>
      <c r="B760" t="s">
        <v>1433</v>
      </c>
      <c r="C760" t="str">
        <f>IFERROR(IF(VLOOKUP($A760,'CDS-H'!$A:$L,3,FALSE)="","",(VLOOKUP($A760,'CDS-H'!$A:$L,3,FALSE))),"")</f>
        <v/>
      </c>
      <c r="D760" t="s">
        <v>1423</v>
      </c>
      <c r="E760" t="s">
        <v>1429</v>
      </c>
      <c r="F760" t="s">
        <v>17</v>
      </c>
      <c r="G760" t="s">
        <v>17</v>
      </c>
      <c r="H760" t="s">
        <v>17</v>
      </c>
      <c r="I760" t="s">
        <v>17</v>
      </c>
      <c r="J760" t="s">
        <v>17</v>
      </c>
      <c r="K760" t="s">
        <v>17</v>
      </c>
      <c r="L760" t="s">
        <v>87</v>
      </c>
    </row>
    <row r="761" spans="1:12">
      <c r="A761" t="s">
        <v>1435</v>
      </c>
      <c r="B761" t="s">
        <v>1436</v>
      </c>
      <c r="C761">
        <f>IFERROR(IF(VLOOKUP($A761,'CDS-H'!$A:$L,3,FALSE)="","",(VLOOKUP($A761,'CDS-H'!$A:$L,3,FALSE))),"")</f>
        <v>27996851</v>
      </c>
      <c r="D761" t="s">
        <v>1423</v>
      </c>
      <c r="E761" t="s">
        <v>1437</v>
      </c>
      <c r="F761" t="s">
        <v>147</v>
      </c>
      <c r="G761" t="s">
        <v>148</v>
      </c>
      <c r="H761" t="s">
        <v>148</v>
      </c>
      <c r="I761" t="s">
        <v>17</v>
      </c>
      <c r="J761" t="s">
        <v>17</v>
      </c>
      <c r="K761" t="s">
        <v>17</v>
      </c>
      <c r="L761" t="s">
        <v>1339</v>
      </c>
    </row>
    <row r="762" spans="1:12">
      <c r="A762" t="s">
        <v>1438</v>
      </c>
      <c r="B762" t="s">
        <v>2097</v>
      </c>
      <c r="C762">
        <f>IFERROR(IF(VLOOKUP($A762,'CDS-H'!$A:$L,3,FALSE)="","",(VLOOKUP($A762,'CDS-H'!$A:$L,3,FALSE))),"")</f>
        <v>28783788</v>
      </c>
      <c r="D762" t="s">
        <v>1423</v>
      </c>
      <c r="E762" t="s">
        <v>1437</v>
      </c>
      <c r="F762" t="s">
        <v>147</v>
      </c>
      <c r="G762" t="s">
        <v>148</v>
      </c>
      <c r="H762" t="s">
        <v>148</v>
      </c>
      <c r="I762" t="s">
        <v>17</v>
      </c>
      <c r="J762" t="s">
        <v>17</v>
      </c>
      <c r="K762" t="s">
        <v>17</v>
      </c>
      <c r="L762" t="s">
        <v>1339</v>
      </c>
    </row>
    <row r="763" spans="1:12">
      <c r="A763" t="s">
        <v>1440</v>
      </c>
      <c r="B763" t="s">
        <v>2098</v>
      </c>
      <c r="C763">
        <f>IFERROR(IF(VLOOKUP($A763,'CDS-H'!$A:$L,3,FALSE)="","",(VLOOKUP($A763,'CDS-H'!$A:$L,3,FALSE))),"")</f>
        <v>6697567</v>
      </c>
      <c r="D763" t="s">
        <v>1423</v>
      </c>
      <c r="E763" t="s">
        <v>1437</v>
      </c>
      <c r="F763" t="s">
        <v>147</v>
      </c>
      <c r="G763" t="s">
        <v>148</v>
      </c>
      <c r="H763" t="s">
        <v>148</v>
      </c>
      <c r="I763" t="s">
        <v>17</v>
      </c>
      <c r="J763" t="s">
        <v>17</v>
      </c>
      <c r="K763" t="s">
        <v>17</v>
      </c>
      <c r="L763" t="s">
        <v>1339</v>
      </c>
    </row>
    <row r="764" spans="1:12">
      <c r="A764" t="s">
        <v>1442</v>
      </c>
      <c r="B764" t="s">
        <v>2099</v>
      </c>
      <c r="C764">
        <f>IFERROR(IF(VLOOKUP($A764,'CDS-H'!$A:$L,3,FALSE)="","",(VLOOKUP($A764,'CDS-H'!$A:$L,3,FALSE))),"")</f>
        <v>0</v>
      </c>
      <c r="D764" t="s">
        <v>1423</v>
      </c>
      <c r="E764" t="s">
        <v>1437</v>
      </c>
      <c r="F764" t="s">
        <v>147</v>
      </c>
      <c r="G764" t="s">
        <v>148</v>
      </c>
      <c r="H764" t="s">
        <v>148</v>
      </c>
      <c r="I764" t="s">
        <v>17</v>
      </c>
      <c r="J764" t="s">
        <v>17</v>
      </c>
      <c r="K764" t="s">
        <v>17</v>
      </c>
      <c r="L764" t="s">
        <v>1339</v>
      </c>
    </row>
    <row r="765" spans="1:12">
      <c r="A765" t="s">
        <v>1444</v>
      </c>
      <c r="B765" t="s">
        <v>1445</v>
      </c>
      <c r="C765">
        <f>IFERROR(IF(VLOOKUP($A765,'CDS-H'!$A:$L,3,FALSE)="","",(VLOOKUP($A765,'CDS-H'!$A:$L,3,FALSE))),"")</f>
        <v>63478206</v>
      </c>
      <c r="D765" t="s">
        <v>1423</v>
      </c>
      <c r="E765" t="s">
        <v>1437</v>
      </c>
      <c r="F765" t="s">
        <v>147</v>
      </c>
      <c r="G765" t="s">
        <v>148</v>
      </c>
      <c r="H765" t="s">
        <v>148</v>
      </c>
      <c r="I765" t="s">
        <v>17</v>
      </c>
      <c r="J765" t="s">
        <v>17</v>
      </c>
      <c r="K765" t="s">
        <v>17</v>
      </c>
      <c r="L765" t="s">
        <v>1339</v>
      </c>
    </row>
    <row r="766" spans="1:12">
      <c r="A766" t="s">
        <v>1447</v>
      </c>
      <c r="B766" t="s">
        <v>1448</v>
      </c>
      <c r="C766" t="str">
        <f>IFERROR(IF(VLOOKUP(#REF!,'CDS-H'!$A:$L,3,FALSE)="","",(VLOOKUP(#REF!,'CDS-H'!$A:$L,3,FALSE))),"")</f>
        <v/>
      </c>
      <c r="D766" t="s">
        <v>1423</v>
      </c>
      <c r="E766" t="s">
        <v>1437</v>
      </c>
      <c r="F766" t="s">
        <v>147</v>
      </c>
      <c r="G766" t="s">
        <v>148</v>
      </c>
      <c r="H766" t="s">
        <v>148</v>
      </c>
      <c r="I766" t="s">
        <v>17</v>
      </c>
      <c r="J766" t="s">
        <v>17</v>
      </c>
      <c r="K766" t="s">
        <v>17</v>
      </c>
      <c r="L766" t="s">
        <v>1339</v>
      </c>
    </row>
    <row r="767" spans="1:12">
      <c r="A767" t="s">
        <v>1449</v>
      </c>
      <c r="B767" t="s">
        <v>1450</v>
      </c>
      <c r="C767">
        <f>IFERROR(IF(VLOOKUP($A767,'CDS-H'!$A:$L,3,FALSE)="","",(VLOOKUP($A767,'CDS-H'!$A:$L,3,FALSE))),"")</f>
        <v>1674500</v>
      </c>
      <c r="D767" t="s">
        <v>1423</v>
      </c>
      <c r="E767" t="s">
        <v>1437</v>
      </c>
      <c r="F767" t="s">
        <v>147</v>
      </c>
      <c r="G767" t="s">
        <v>148</v>
      </c>
      <c r="H767" t="s">
        <v>148</v>
      </c>
      <c r="I767" t="s">
        <v>17</v>
      </c>
      <c r="J767" t="s">
        <v>17</v>
      </c>
      <c r="K767" t="s">
        <v>17</v>
      </c>
      <c r="L767" t="s">
        <v>1339</v>
      </c>
    </row>
    <row r="768" spans="1:12">
      <c r="A768" t="s">
        <v>1451</v>
      </c>
      <c r="B768" t="s">
        <v>1452</v>
      </c>
      <c r="C768">
        <f>IFERROR(IF(VLOOKUP($A768,'CDS-H'!$A:$L,3,FALSE)="","",(VLOOKUP($A768,'CDS-H'!$A:$L,3,FALSE))),"")</f>
        <v>0</v>
      </c>
      <c r="D768" t="s">
        <v>1423</v>
      </c>
      <c r="E768" t="s">
        <v>1437</v>
      </c>
      <c r="F768" t="s">
        <v>147</v>
      </c>
      <c r="G768" t="s">
        <v>148</v>
      </c>
      <c r="H768" t="s">
        <v>148</v>
      </c>
      <c r="I768" t="s">
        <v>17</v>
      </c>
      <c r="J768" t="s">
        <v>17</v>
      </c>
      <c r="K768" t="s">
        <v>17</v>
      </c>
      <c r="L768" t="s">
        <v>1339</v>
      </c>
    </row>
    <row r="769" spans="1:12">
      <c r="A769" t="s">
        <v>1453</v>
      </c>
      <c r="B769" t="s">
        <v>1454</v>
      </c>
      <c r="C769">
        <f>IFERROR(IF(VLOOKUP($A769,'CDS-H'!$A:$L,3,FALSE)="","",(VLOOKUP($A769,'CDS-H'!$A:$L,3,FALSE))),"")</f>
        <v>34019663</v>
      </c>
      <c r="D769" t="s">
        <v>1423</v>
      </c>
      <c r="E769" t="s">
        <v>1437</v>
      </c>
      <c r="F769" t="s">
        <v>147</v>
      </c>
      <c r="G769" t="s">
        <v>148</v>
      </c>
      <c r="H769" t="s">
        <v>148</v>
      </c>
      <c r="I769" t="s">
        <v>17</v>
      </c>
      <c r="J769" t="s">
        <v>17</v>
      </c>
      <c r="K769" t="s">
        <v>17</v>
      </c>
      <c r="L769" t="s">
        <v>1339</v>
      </c>
    </row>
    <row r="770" spans="1:12">
      <c r="A770" t="s">
        <v>1455</v>
      </c>
      <c r="B770" t="s">
        <v>1456</v>
      </c>
      <c r="C770">
        <f>IFERROR(IF(VLOOKUP($A770,'CDS-H'!$A:$L,3,FALSE)="","",(VLOOKUP($A770,'CDS-H'!$A:$L,3,FALSE))),"")</f>
        <v>0</v>
      </c>
      <c r="D770" t="s">
        <v>1423</v>
      </c>
      <c r="E770" t="s">
        <v>1437</v>
      </c>
      <c r="F770" t="s">
        <v>147</v>
      </c>
      <c r="G770" t="s">
        <v>148</v>
      </c>
      <c r="H770" t="s">
        <v>148</v>
      </c>
      <c r="I770" t="s">
        <v>17</v>
      </c>
      <c r="J770" t="s">
        <v>17</v>
      </c>
      <c r="K770" t="s">
        <v>17</v>
      </c>
      <c r="L770" t="s">
        <v>1339</v>
      </c>
    </row>
    <row r="771" spans="1:12">
      <c r="A771" t="s">
        <v>1457</v>
      </c>
      <c r="B771" t="s">
        <v>2100</v>
      </c>
      <c r="C771">
        <f>IFERROR(IF(VLOOKUP($A771,'CDS-H'!$A:$L,3,FALSE)="","",(VLOOKUP($A771,'CDS-H'!$A:$L,3,FALSE))),"")</f>
        <v>29556933</v>
      </c>
      <c r="D771" t="s">
        <v>1423</v>
      </c>
      <c r="E771" t="s">
        <v>1437</v>
      </c>
      <c r="F771" t="s">
        <v>147</v>
      </c>
      <c r="G771" t="s">
        <v>148</v>
      </c>
      <c r="H771" t="s">
        <v>148</v>
      </c>
      <c r="I771" t="s">
        <v>17</v>
      </c>
      <c r="J771" t="s">
        <v>17</v>
      </c>
      <c r="K771" t="s">
        <v>17</v>
      </c>
      <c r="L771" t="s">
        <v>1339</v>
      </c>
    </row>
    <row r="772" spans="1:12">
      <c r="A772" t="s">
        <v>1459</v>
      </c>
      <c r="B772" t="s">
        <v>1460</v>
      </c>
      <c r="C772">
        <f>IFERROR(IF(VLOOKUP($A772,'CDS-H'!$A:$L,3,FALSE)="","",(VLOOKUP($A772,'CDS-H'!$A:$L,3,FALSE))),"")</f>
        <v>173694</v>
      </c>
      <c r="D772" t="s">
        <v>1423</v>
      </c>
      <c r="E772" t="s">
        <v>1437</v>
      </c>
      <c r="F772" t="s">
        <v>147</v>
      </c>
      <c r="G772" t="s">
        <v>148</v>
      </c>
      <c r="H772" t="s">
        <v>148</v>
      </c>
      <c r="I772" t="s">
        <v>17</v>
      </c>
      <c r="J772" t="s">
        <v>17</v>
      </c>
      <c r="K772" t="s">
        <v>17</v>
      </c>
      <c r="L772" t="s">
        <v>1339</v>
      </c>
    </row>
    <row r="773" spans="1:12">
      <c r="A773" t="s">
        <v>1461</v>
      </c>
      <c r="B773" t="s">
        <v>1436</v>
      </c>
      <c r="C773">
        <f>IFERROR(IF(VLOOKUP($A773,'CDS-H'!$A:$L,3,FALSE)="","",(VLOOKUP($A773,'CDS-H'!$A:$L,3,FALSE))),"")</f>
        <v>24583973</v>
      </c>
      <c r="D773" t="s">
        <v>1423</v>
      </c>
      <c r="E773" t="s">
        <v>1462</v>
      </c>
      <c r="F773" t="s">
        <v>147</v>
      </c>
      <c r="G773" t="s">
        <v>148</v>
      </c>
      <c r="H773" t="s">
        <v>148</v>
      </c>
      <c r="I773" t="s">
        <v>17</v>
      </c>
      <c r="J773" t="s">
        <v>17</v>
      </c>
      <c r="K773" t="s">
        <v>17</v>
      </c>
      <c r="L773" t="s">
        <v>1339</v>
      </c>
    </row>
    <row r="774" spans="1:12">
      <c r="A774" t="s">
        <v>1463</v>
      </c>
      <c r="B774" t="s">
        <v>2097</v>
      </c>
      <c r="C774">
        <f>IFERROR(IF(VLOOKUP($A774,'CDS-H'!$A:$L,3,FALSE)="","",(VLOOKUP($A774,'CDS-H'!$A:$L,3,FALSE))),"")</f>
        <v>752313</v>
      </c>
      <c r="D774" t="s">
        <v>1423</v>
      </c>
      <c r="E774" t="s">
        <v>1462</v>
      </c>
      <c r="F774" t="s">
        <v>147</v>
      </c>
      <c r="G774" t="s">
        <v>148</v>
      </c>
      <c r="H774" t="s">
        <v>148</v>
      </c>
      <c r="I774" t="s">
        <v>17</v>
      </c>
      <c r="J774" t="s">
        <v>17</v>
      </c>
      <c r="K774" t="s">
        <v>17</v>
      </c>
      <c r="L774" t="s">
        <v>1339</v>
      </c>
    </row>
    <row r="775" spans="1:12">
      <c r="A775" t="s">
        <v>1464</v>
      </c>
      <c r="B775" t="s">
        <v>2098</v>
      </c>
      <c r="C775">
        <f>IFERROR(IF(VLOOKUP($A775,'CDS-H'!$A:$L,3,FALSE)="","",(VLOOKUP($A775,'CDS-H'!$A:$L,3,FALSE))),"")</f>
        <v>25414227</v>
      </c>
      <c r="D775" t="s">
        <v>1423</v>
      </c>
      <c r="E775" t="s">
        <v>1462</v>
      </c>
      <c r="F775" t="s">
        <v>147</v>
      </c>
      <c r="G775" t="s">
        <v>148</v>
      </c>
      <c r="H775" t="s">
        <v>148</v>
      </c>
      <c r="I775" t="s">
        <v>17</v>
      </c>
      <c r="J775" t="s">
        <v>17</v>
      </c>
      <c r="K775" t="s">
        <v>17</v>
      </c>
      <c r="L775" t="s">
        <v>1339</v>
      </c>
    </row>
    <row r="776" spans="1:12">
      <c r="A776" t="s">
        <v>1465</v>
      </c>
      <c r="B776" t="s">
        <v>2099</v>
      </c>
      <c r="C776">
        <f>IFERROR(IF(VLOOKUP($A776,'CDS-H'!$A:$L,3,FALSE)="","",(VLOOKUP($A776,'CDS-H'!$A:$L,3,FALSE))),"")</f>
        <v>18433472</v>
      </c>
      <c r="D776" t="s">
        <v>1423</v>
      </c>
      <c r="E776" t="s">
        <v>1462</v>
      </c>
      <c r="F776" t="s">
        <v>147</v>
      </c>
      <c r="G776" t="s">
        <v>148</v>
      </c>
      <c r="H776" t="s">
        <v>148</v>
      </c>
      <c r="I776" t="s">
        <v>17</v>
      </c>
      <c r="J776" t="s">
        <v>17</v>
      </c>
      <c r="K776" t="s">
        <v>17</v>
      </c>
      <c r="L776" t="s">
        <v>1339</v>
      </c>
    </row>
    <row r="777" spans="1:12">
      <c r="A777" t="s">
        <v>1466</v>
      </c>
      <c r="B777" t="s">
        <v>1445</v>
      </c>
      <c r="C777">
        <f>IFERROR(IF(VLOOKUP($A777,'CDS-H'!$A:$L,3,FALSE)="","",(VLOOKUP($A777,'CDS-H'!$A:$L,3,FALSE))),"")</f>
        <v>69183985</v>
      </c>
      <c r="D777" t="s">
        <v>1423</v>
      </c>
      <c r="E777" t="s">
        <v>1462</v>
      </c>
      <c r="F777" t="s">
        <v>147</v>
      </c>
      <c r="G777" t="s">
        <v>148</v>
      </c>
      <c r="H777" t="s">
        <v>148</v>
      </c>
      <c r="I777" t="s">
        <v>17</v>
      </c>
      <c r="J777" t="s">
        <v>17</v>
      </c>
      <c r="K777" t="s">
        <v>17</v>
      </c>
      <c r="L777" t="s">
        <v>1339</v>
      </c>
    </row>
    <row r="778" spans="1:12">
      <c r="A778" t="s">
        <v>1467</v>
      </c>
      <c r="B778" t="s">
        <v>1448</v>
      </c>
      <c r="C778">
        <f>IFERROR(IF(VLOOKUP($A778,'CDS-H'!$A:$L,3,FALSE)="","",(VLOOKUP($A778,'CDS-H'!$A:$L,3,FALSE))),"")</f>
        <v>99717261</v>
      </c>
      <c r="D778" t="s">
        <v>1423</v>
      </c>
      <c r="E778" t="s">
        <v>1462</v>
      </c>
      <c r="F778" t="s">
        <v>147</v>
      </c>
      <c r="G778" t="s">
        <v>148</v>
      </c>
      <c r="H778" t="s">
        <v>148</v>
      </c>
      <c r="I778" t="s">
        <v>17</v>
      </c>
      <c r="J778" t="s">
        <v>17</v>
      </c>
      <c r="K778" t="s">
        <v>17</v>
      </c>
      <c r="L778" t="s">
        <v>1339</v>
      </c>
    </row>
    <row r="779" spans="1:12">
      <c r="A779" t="s">
        <v>1468</v>
      </c>
      <c r="B779" t="s">
        <v>1452</v>
      </c>
      <c r="C779">
        <f>IFERROR(IF(VLOOKUP($A779,'CDS-H'!$A:$L,3,FALSE)="","",(VLOOKUP($A779,'CDS-H'!$A:$L,3,FALSE))),"")</f>
        <v>3506113</v>
      </c>
      <c r="D779" t="s">
        <v>1423</v>
      </c>
      <c r="E779" t="s">
        <v>1462</v>
      </c>
      <c r="F779" t="s">
        <v>147</v>
      </c>
      <c r="G779" t="s">
        <v>148</v>
      </c>
      <c r="H779" t="s">
        <v>148</v>
      </c>
      <c r="I779" t="s">
        <v>17</v>
      </c>
      <c r="J779" t="s">
        <v>17</v>
      </c>
      <c r="K779" t="s">
        <v>17</v>
      </c>
      <c r="L779" t="s">
        <v>1339</v>
      </c>
    </row>
    <row r="780" spans="1:12">
      <c r="A780" t="s">
        <v>1469</v>
      </c>
      <c r="B780" t="s">
        <v>1454</v>
      </c>
      <c r="C780">
        <f>IFERROR(IF(VLOOKUP($A780,'CDS-H'!$A:$L,3,FALSE)="","",(VLOOKUP($A780,'CDS-H'!$A:$L,3,FALSE))),"")</f>
        <v>103223374</v>
      </c>
      <c r="D780" t="s">
        <v>1423</v>
      </c>
      <c r="E780" t="s">
        <v>1462</v>
      </c>
      <c r="F780" t="s">
        <v>147</v>
      </c>
      <c r="G780" t="s">
        <v>148</v>
      </c>
      <c r="H780" t="s">
        <v>148</v>
      </c>
      <c r="I780" t="s">
        <v>17</v>
      </c>
      <c r="J780" t="s">
        <v>17</v>
      </c>
      <c r="K780" t="s">
        <v>17</v>
      </c>
      <c r="L780" t="s">
        <v>1339</v>
      </c>
    </row>
    <row r="781" spans="1:12">
      <c r="A781" t="s">
        <v>1470</v>
      </c>
      <c r="B781" t="s">
        <v>1456</v>
      </c>
      <c r="C781">
        <f>IFERROR(IF(VLOOKUP($A781,'CDS-H'!$A:$L,3,FALSE)="","",(VLOOKUP($A781,'CDS-H'!$A:$L,3,FALSE))),"")</f>
        <v>64586232</v>
      </c>
      <c r="D781" t="s">
        <v>1423</v>
      </c>
      <c r="E781" t="s">
        <v>1462</v>
      </c>
      <c r="F781" t="s">
        <v>147</v>
      </c>
      <c r="G781" t="s">
        <v>148</v>
      </c>
      <c r="H781" t="s">
        <v>148</v>
      </c>
      <c r="I781" t="s">
        <v>17</v>
      </c>
      <c r="J781" t="s">
        <v>17</v>
      </c>
      <c r="K781" t="s">
        <v>17</v>
      </c>
      <c r="L781" t="s">
        <v>1339</v>
      </c>
    </row>
    <row r="782" spans="1:12">
      <c r="A782" t="s">
        <v>1471</v>
      </c>
      <c r="B782" t="s">
        <v>2100</v>
      </c>
      <c r="C782">
        <f>IFERROR(IF(VLOOKUP($A782,'CDS-H'!$A:$L,3,FALSE)="","",(VLOOKUP($A782,'CDS-H'!$A:$L,3,FALSE))),"")</f>
        <v>17691527</v>
      </c>
      <c r="D782" t="s">
        <v>1423</v>
      </c>
      <c r="E782" t="s">
        <v>1462</v>
      </c>
      <c r="F782" t="s">
        <v>147</v>
      </c>
      <c r="G782" t="s">
        <v>148</v>
      </c>
      <c r="H782" t="s">
        <v>148</v>
      </c>
      <c r="I782" t="s">
        <v>17</v>
      </c>
      <c r="J782" t="s">
        <v>17</v>
      </c>
      <c r="K782" t="s">
        <v>17</v>
      </c>
      <c r="L782" t="s">
        <v>1339</v>
      </c>
    </row>
    <row r="783" spans="1:12">
      <c r="A783" t="s">
        <v>1472</v>
      </c>
      <c r="B783" t="s">
        <v>1460</v>
      </c>
      <c r="C783">
        <f>IFERROR(IF(VLOOKUP($A783,'CDS-H'!$A:$L,3,FALSE)="","",(VLOOKUP($A783,'CDS-H'!$A:$L,3,FALSE))),"")</f>
        <v>15689236</v>
      </c>
      <c r="D783" t="s">
        <v>1423</v>
      </c>
      <c r="E783" t="s">
        <v>1462</v>
      </c>
      <c r="F783" t="s">
        <v>147</v>
      </c>
      <c r="G783" t="s">
        <v>148</v>
      </c>
      <c r="H783" t="s">
        <v>148</v>
      </c>
      <c r="I783" t="s">
        <v>17</v>
      </c>
      <c r="J783" t="s">
        <v>17</v>
      </c>
      <c r="K783" t="s">
        <v>17</v>
      </c>
      <c r="L783" t="s">
        <v>1339</v>
      </c>
    </row>
    <row r="784" spans="1:12">
      <c r="A784" t="s">
        <v>1473</v>
      </c>
      <c r="B784" t="s">
        <v>2101</v>
      </c>
      <c r="C784">
        <f>IFERROR(IF(VLOOKUP($A784,'CDS-H'!$A:$L,3,FALSE)="","",(VLOOKUP($A784,'CDS-H'!$A:$L,3,FALSE))),"")</f>
        <v>7180</v>
      </c>
      <c r="D784" t="s">
        <v>1423</v>
      </c>
      <c r="E784" t="s">
        <v>1475</v>
      </c>
      <c r="F784" t="s">
        <v>147</v>
      </c>
      <c r="G784" t="s">
        <v>148</v>
      </c>
      <c r="H784" t="s">
        <v>149</v>
      </c>
      <c r="I784" t="s">
        <v>17</v>
      </c>
      <c r="J784" t="s">
        <v>150</v>
      </c>
      <c r="K784" t="s">
        <v>17</v>
      </c>
      <c r="L784" t="s">
        <v>152</v>
      </c>
    </row>
    <row r="785" spans="1:12">
      <c r="A785" t="s">
        <v>1476</v>
      </c>
      <c r="B785" t="s">
        <v>2102</v>
      </c>
      <c r="C785">
        <f>IFERROR(IF(VLOOKUP($A785,'CDS-H'!$A:$L,3,FALSE)="","",(VLOOKUP($A785,'CDS-H'!$A:$L,3,FALSE))),"")</f>
        <v>5860</v>
      </c>
      <c r="D785" t="s">
        <v>1423</v>
      </c>
      <c r="E785" t="s">
        <v>1475</v>
      </c>
      <c r="F785" t="s">
        <v>147</v>
      </c>
      <c r="G785" t="s">
        <v>148</v>
      </c>
      <c r="H785" t="s">
        <v>149</v>
      </c>
      <c r="I785" t="s">
        <v>17</v>
      </c>
      <c r="J785" t="s">
        <v>150</v>
      </c>
      <c r="K785" t="s">
        <v>17</v>
      </c>
      <c r="L785" t="s">
        <v>152</v>
      </c>
    </row>
    <row r="786" spans="1:12">
      <c r="A786" t="s">
        <v>1478</v>
      </c>
      <c r="B786" t="s">
        <v>2103</v>
      </c>
      <c r="C786">
        <f>IFERROR(IF(VLOOKUP($A786,'CDS-H'!$A:$L,3,FALSE)="","",(VLOOKUP($A786,'CDS-H'!$A:$L,3,FALSE))),"")</f>
        <v>3230</v>
      </c>
      <c r="D786" t="s">
        <v>1423</v>
      </c>
      <c r="E786" t="s">
        <v>1475</v>
      </c>
      <c r="F786" t="s">
        <v>147</v>
      </c>
      <c r="G786" t="s">
        <v>148</v>
      </c>
      <c r="H786" t="s">
        <v>149</v>
      </c>
      <c r="I786" t="s">
        <v>17</v>
      </c>
      <c r="J786" t="s">
        <v>150</v>
      </c>
      <c r="K786" t="s">
        <v>17</v>
      </c>
      <c r="L786" t="s">
        <v>152</v>
      </c>
    </row>
    <row r="787" spans="1:12">
      <c r="A787" t="s">
        <v>1480</v>
      </c>
      <c r="B787" t="s">
        <v>2104</v>
      </c>
      <c r="C787">
        <f>IFERROR(IF(VLOOKUP($A787,'CDS-H'!$A:$L,3,FALSE)="","",(VLOOKUP($A787,'CDS-H'!$A:$L,3,FALSE))),"")</f>
        <v>3117</v>
      </c>
      <c r="D787" t="s">
        <v>1423</v>
      </c>
      <c r="E787" t="s">
        <v>1475</v>
      </c>
      <c r="F787" t="s">
        <v>147</v>
      </c>
      <c r="G787" t="s">
        <v>148</v>
      </c>
      <c r="H787" t="s">
        <v>149</v>
      </c>
      <c r="I787" t="s">
        <v>17</v>
      </c>
      <c r="J787" t="s">
        <v>150</v>
      </c>
      <c r="K787" t="s">
        <v>17</v>
      </c>
      <c r="L787" t="s">
        <v>152</v>
      </c>
    </row>
    <row r="788" spans="1:12">
      <c r="A788" t="s">
        <v>1482</v>
      </c>
      <c r="B788" t="s">
        <v>2105</v>
      </c>
      <c r="C788">
        <f>IFERROR(IF(VLOOKUP($A788,'CDS-H'!$A:$L,3,FALSE)="","",(VLOOKUP($A788,'CDS-H'!$A:$L,3,FALSE))),"")</f>
        <v>2739</v>
      </c>
      <c r="D788" t="s">
        <v>1423</v>
      </c>
      <c r="E788" t="s">
        <v>1475</v>
      </c>
      <c r="F788" t="s">
        <v>147</v>
      </c>
      <c r="G788" t="s">
        <v>148</v>
      </c>
      <c r="H788" t="s">
        <v>149</v>
      </c>
      <c r="I788" t="s">
        <v>17</v>
      </c>
      <c r="J788" t="s">
        <v>150</v>
      </c>
      <c r="K788" t="s">
        <v>17</v>
      </c>
      <c r="L788" t="s">
        <v>152</v>
      </c>
    </row>
    <row r="789" spans="1:12">
      <c r="A789" t="s">
        <v>1484</v>
      </c>
      <c r="B789" t="s">
        <v>2106</v>
      </c>
      <c r="C789">
        <f>IFERROR(IF(VLOOKUP($A789,'CDS-H'!$A:$L,3,FALSE)="","",(VLOOKUP($A789,'CDS-H'!$A:$L,3,FALSE))),"")</f>
        <v>1955</v>
      </c>
      <c r="D789" t="s">
        <v>1423</v>
      </c>
      <c r="E789" t="s">
        <v>1475</v>
      </c>
      <c r="F789" t="s">
        <v>147</v>
      </c>
      <c r="G789" t="s">
        <v>148</v>
      </c>
      <c r="H789" t="s">
        <v>149</v>
      </c>
      <c r="I789" t="s">
        <v>17</v>
      </c>
      <c r="J789" t="s">
        <v>150</v>
      </c>
      <c r="K789" t="s">
        <v>17</v>
      </c>
      <c r="L789" t="s">
        <v>152</v>
      </c>
    </row>
    <row r="790" spans="1:12">
      <c r="A790" t="s">
        <v>1486</v>
      </c>
      <c r="B790" t="s">
        <v>2107</v>
      </c>
      <c r="C790">
        <f>IFERROR(IF(VLOOKUP($A790,'CDS-H'!$A:$L,3,FALSE)="","",(VLOOKUP($A790,'CDS-H'!$A:$L,3,FALSE))),"")</f>
        <v>3117</v>
      </c>
      <c r="D790" t="s">
        <v>1423</v>
      </c>
      <c r="E790" t="s">
        <v>1475</v>
      </c>
      <c r="F790" t="s">
        <v>147</v>
      </c>
      <c r="G790" t="s">
        <v>148</v>
      </c>
      <c r="H790" t="s">
        <v>149</v>
      </c>
      <c r="I790" t="s">
        <v>17</v>
      </c>
      <c r="J790" t="s">
        <v>150</v>
      </c>
      <c r="K790" t="s">
        <v>17</v>
      </c>
      <c r="L790" t="s">
        <v>152</v>
      </c>
    </row>
    <row r="791" spans="1:12">
      <c r="A791" t="s">
        <v>1488</v>
      </c>
      <c r="B791" t="s">
        <v>2108</v>
      </c>
      <c r="C791">
        <f>IFERROR(IF(VLOOKUP($A791,'CDS-H'!$A:$L,3,FALSE)="","",(VLOOKUP($A791,'CDS-H'!$A:$L,3,FALSE))),"")</f>
        <v>457</v>
      </c>
      <c r="D791" t="s">
        <v>1423</v>
      </c>
      <c r="E791" t="s">
        <v>1475</v>
      </c>
      <c r="F791" t="s">
        <v>147</v>
      </c>
      <c r="G791" t="s">
        <v>148</v>
      </c>
      <c r="H791" t="s">
        <v>149</v>
      </c>
      <c r="I791" t="s">
        <v>17</v>
      </c>
      <c r="J791" t="s">
        <v>150</v>
      </c>
      <c r="K791" t="s">
        <v>17</v>
      </c>
      <c r="L791" t="s">
        <v>152</v>
      </c>
    </row>
    <row r="792" spans="1:12">
      <c r="A792" t="s">
        <v>1490</v>
      </c>
      <c r="B792" t="s">
        <v>2109</v>
      </c>
      <c r="C792">
        <f>IFERROR(IF(VLOOKUP($A792,'CDS-H'!$A:$L,3,FALSE)="","",(VLOOKUP($A792,'CDS-H'!$A:$L,3,FALSE))),"")</f>
        <v>0.54517899999999997</v>
      </c>
      <c r="D792" t="s">
        <v>1423</v>
      </c>
      <c r="E792" t="s">
        <v>1475</v>
      </c>
      <c r="F792" t="s">
        <v>147</v>
      </c>
      <c r="G792" t="s">
        <v>148</v>
      </c>
      <c r="H792" t="s">
        <v>149</v>
      </c>
      <c r="I792" t="s">
        <v>17</v>
      </c>
      <c r="J792" t="s">
        <v>150</v>
      </c>
      <c r="K792" t="s">
        <v>17</v>
      </c>
      <c r="L792" t="s">
        <v>1221</v>
      </c>
    </row>
    <row r="793" spans="1:12">
      <c r="A793" t="s">
        <v>1492</v>
      </c>
      <c r="B793" t="s">
        <v>2110</v>
      </c>
      <c r="C793">
        <f>IFERROR(IF(VLOOKUP($A793,'CDS-H'!$A:$L,3,FALSE)="","",(VLOOKUP($A793,'CDS-H'!$A:$L,3,FALSE))),"")</f>
        <v>14597.41</v>
      </c>
      <c r="D793" t="s">
        <v>1423</v>
      </c>
      <c r="E793" t="s">
        <v>1475</v>
      </c>
      <c r="F793" t="s">
        <v>147</v>
      </c>
      <c r="G793" t="s">
        <v>148</v>
      </c>
      <c r="H793" t="s">
        <v>149</v>
      </c>
      <c r="I793" t="s">
        <v>17</v>
      </c>
      <c r="J793" t="s">
        <v>150</v>
      </c>
      <c r="K793" t="s">
        <v>17</v>
      </c>
      <c r="L793" t="s">
        <v>1339</v>
      </c>
    </row>
    <row r="794" spans="1:12">
      <c r="A794" t="s">
        <v>1494</v>
      </c>
      <c r="B794" t="s">
        <v>2111</v>
      </c>
      <c r="C794">
        <f>IFERROR(IF(VLOOKUP($A794,'CDS-H'!$A:$L,3,FALSE)="","",(VLOOKUP($A794,'CDS-H'!$A:$L,3,FALSE))),"")</f>
        <v>9044</v>
      </c>
      <c r="D794" t="s">
        <v>1423</v>
      </c>
      <c r="E794" t="s">
        <v>1475</v>
      </c>
      <c r="F794" t="s">
        <v>147</v>
      </c>
      <c r="G794" t="s">
        <v>148</v>
      </c>
      <c r="H794" t="s">
        <v>149</v>
      </c>
      <c r="I794" t="s">
        <v>17</v>
      </c>
      <c r="J794" t="s">
        <v>150</v>
      </c>
      <c r="K794" t="s">
        <v>17</v>
      </c>
      <c r="L794" t="s">
        <v>1339</v>
      </c>
    </row>
    <row r="795" spans="1:12">
      <c r="A795" t="s">
        <v>1496</v>
      </c>
      <c r="B795" t="s">
        <v>2112</v>
      </c>
      <c r="C795">
        <f>IFERROR(IF(VLOOKUP($A795,'CDS-H'!$A:$L,3,FALSE)="","",(VLOOKUP($A795,'CDS-H'!$A:$L,3,FALSE))),"")</f>
        <v>3670.8870000000002</v>
      </c>
      <c r="D795" t="s">
        <v>1423</v>
      </c>
      <c r="E795" t="s">
        <v>1475</v>
      </c>
      <c r="F795" t="s">
        <v>147</v>
      </c>
      <c r="G795" t="s">
        <v>148</v>
      </c>
      <c r="H795" t="s">
        <v>149</v>
      </c>
      <c r="I795" t="s">
        <v>17</v>
      </c>
      <c r="J795" t="s">
        <v>150</v>
      </c>
      <c r="K795" t="s">
        <v>17</v>
      </c>
      <c r="L795" t="s">
        <v>1339</v>
      </c>
    </row>
    <row r="796" spans="1:12">
      <c r="A796" t="s">
        <v>1498</v>
      </c>
      <c r="B796" t="s">
        <v>2113</v>
      </c>
      <c r="C796">
        <f>IFERROR(IF(VLOOKUP($A796,'CDS-H'!$A:$L,3,FALSE)="","",(VLOOKUP($A796,'CDS-H'!$A:$L,3,FALSE))),"")</f>
        <v>3576.1779999999999</v>
      </c>
      <c r="D796" t="s">
        <v>1423</v>
      </c>
      <c r="E796" t="s">
        <v>1475</v>
      </c>
      <c r="F796" t="s">
        <v>147</v>
      </c>
      <c r="G796" t="s">
        <v>148</v>
      </c>
      <c r="H796" t="s">
        <v>149</v>
      </c>
      <c r="I796" t="s">
        <v>17</v>
      </c>
      <c r="J796" t="s">
        <v>150</v>
      </c>
      <c r="K796" t="s">
        <v>17</v>
      </c>
      <c r="L796" t="s">
        <v>1339</v>
      </c>
    </row>
    <row r="797" spans="1:12">
      <c r="A797" t="s">
        <v>1500</v>
      </c>
      <c r="B797" t="s">
        <v>2101</v>
      </c>
      <c r="C797">
        <f>IFERROR(IF(VLOOKUP($A797,'CDS-H'!$A:$L,3,FALSE)="","",(VLOOKUP($A797,'CDS-H'!$A:$L,3,FALSE))),"")</f>
        <v>29582</v>
      </c>
      <c r="D797" t="s">
        <v>1423</v>
      </c>
      <c r="E797" t="s">
        <v>1475</v>
      </c>
      <c r="F797" t="s">
        <v>147</v>
      </c>
      <c r="G797" t="s">
        <v>148</v>
      </c>
      <c r="H797" t="s">
        <v>148</v>
      </c>
      <c r="I797" t="s">
        <v>17</v>
      </c>
      <c r="J797" t="s">
        <v>150</v>
      </c>
      <c r="K797" t="s">
        <v>17</v>
      </c>
      <c r="L797" t="s">
        <v>152</v>
      </c>
    </row>
    <row r="798" spans="1:12">
      <c r="A798" t="s">
        <v>1501</v>
      </c>
      <c r="B798" t="s">
        <v>2102</v>
      </c>
      <c r="C798">
        <f>IFERROR(IF(VLOOKUP($A798,'CDS-H'!$A:$L,3,FALSE)="","",(VLOOKUP($A798,'CDS-H'!$A:$L,3,FALSE))),"")</f>
        <v>19653</v>
      </c>
      <c r="D798" t="s">
        <v>1423</v>
      </c>
      <c r="E798" t="s">
        <v>1475</v>
      </c>
      <c r="F798" t="s">
        <v>147</v>
      </c>
      <c r="G798" t="s">
        <v>148</v>
      </c>
      <c r="H798" t="s">
        <v>148</v>
      </c>
      <c r="I798" t="s">
        <v>17</v>
      </c>
      <c r="J798" t="s">
        <v>150</v>
      </c>
      <c r="K798" t="s">
        <v>17</v>
      </c>
      <c r="L798" t="s">
        <v>152</v>
      </c>
    </row>
    <row r="799" spans="1:12">
      <c r="A799" t="s">
        <v>1502</v>
      </c>
      <c r="B799" t="s">
        <v>2103</v>
      </c>
      <c r="C799">
        <f>IFERROR(IF(VLOOKUP($A799,'CDS-H'!$A:$L,3,FALSE)="","",(VLOOKUP($A799,'CDS-H'!$A:$L,3,FALSE))),"")</f>
        <v>12135</v>
      </c>
      <c r="D799" t="s">
        <v>1423</v>
      </c>
      <c r="E799" t="s">
        <v>1475</v>
      </c>
      <c r="F799" t="s">
        <v>147</v>
      </c>
      <c r="G799" t="s">
        <v>148</v>
      </c>
      <c r="H799" t="s">
        <v>148</v>
      </c>
      <c r="I799" t="s">
        <v>17</v>
      </c>
      <c r="J799" t="s">
        <v>150</v>
      </c>
      <c r="K799" t="s">
        <v>17</v>
      </c>
      <c r="L799" t="s">
        <v>152</v>
      </c>
    </row>
    <row r="800" spans="1:12">
      <c r="A800" t="s">
        <v>1503</v>
      </c>
      <c r="B800" t="s">
        <v>2104</v>
      </c>
      <c r="C800">
        <f>IFERROR(IF(VLOOKUP($A800,'CDS-H'!$A:$L,3,FALSE)="","",(VLOOKUP($A800,'CDS-H'!$A:$L,3,FALSE))),"")</f>
        <v>11604</v>
      </c>
      <c r="D800" t="s">
        <v>1423</v>
      </c>
      <c r="E800" t="s">
        <v>1475</v>
      </c>
      <c r="F800" t="s">
        <v>147</v>
      </c>
      <c r="G800" t="s">
        <v>148</v>
      </c>
      <c r="H800" t="s">
        <v>148</v>
      </c>
      <c r="I800" t="s">
        <v>17</v>
      </c>
      <c r="J800" t="s">
        <v>150</v>
      </c>
      <c r="K800" t="s">
        <v>17</v>
      </c>
      <c r="L800" t="s">
        <v>152</v>
      </c>
    </row>
    <row r="801" spans="1:12">
      <c r="A801" t="s">
        <v>1504</v>
      </c>
      <c r="B801" t="s">
        <v>2105</v>
      </c>
      <c r="C801">
        <f>IFERROR(IF(VLOOKUP($A801,'CDS-H'!$A:$L,3,FALSE)="","",(VLOOKUP($A801,'CDS-H'!$A:$L,3,FALSE))),"")</f>
        <v>9502</v>
      </c>
      <c r="D801" t="s">
        <v>1423</v>
      </c>
      <c r="E801" t="s">
        <v>1475</v>
      </c>
      <c r="F801" t="s">
        <v>147</v>
      </c>
      <c r="G801" t="s">
        <v>148</v>
      </c>
      <c r="H801" t="s">
        <v>148</v>
      </c>
      <c r="I801" t="s">
        <v>17</v>
      </c>
      <c r="J801" t="s">
        <v>150</v>
      </c>
      <c r="K801" t="s">
        <v>17</v>
      </c>
      <c r="L801" t="s">
        <v>152</v>
      </c>
    </row>
    <row r="802" spans="1:12">
      <c r="A802" t="s">
        <v>1505</v>
      </c>
      <c r="B802" t="s">
        <v>2106</v>
      </c>
      <c r="C802">
        <f>IFERROR(IF(VLOOKUP($A802,'CDS-H'!$A:$L,3,FALSE)="","",(VLOOKUP($A802,'CDS-H'!$A:$L,3,FALSE))),"")</f>
        <v>7352</v>
      </c>
      <c r="D802" t="s">
        <v>1423</v>
      </c>
      <c r="E802" t="s">
        <v>1475</v>
      </c>
      <c r="F802" t="s">
        <v>147</v>
      </c>
      <c r="G802" t="s">
        <v>148</v>
      </c>
      <c r="H802" t="s">
        <v>148</v>
      </c>
      <c r="I802" t="s">
        <v>17</v>
      </c>
      <c r="J802" t="s">
        <v>150</v>
      </c>
      <c r="K802" t="s">
        <v>17</v>
      </c>
      <c r="L802" t="s">
        <v>152</v>
      </c>
    </row>
    <row r="803" spans="1:12">
      <c r="A803" t="s">
        <v>1506</v>
      </c>
      <c r="B803" t="s">
        <v>2107</v>
      </c>
      <c r="C803">
        <f>IFERROR(IF(VLOOKUP($A803,'CDS-H'!$A:$L,3,FALSE)="","",(VLOOKUP($A803,'CDS-H'!$A:$L,3,FALSE))),"")</f>
        <v>11587</v>
      </c>
      <c r="D803" t="s">
        <v>1423</v>
      </c>
      <c r="E803" t="s">
        <v>1475</v>
      </c>
      <c r="F803" t="s">
        <v>147</v>
      </c>
      <c r="G803" t="s">
        <v>148</v>
      </c>
      <c r="H803" t="s">
        <v>148</v>
      </c>
      <c r="I803" t="s">
        <v>17</v>
      </c>
      <c r="J803" t="s">
        <v>150</v>
      </c>
      <c r="K803" t="s">
        <v>17</v>
      </c>
      <c r="L803" t="s">
        <v>152</v>
      </c>
    </row>
    <row r="804" spans="1:12">
      <c r="A804" t="s">
        <v>1507</v>
      </c>
      <c r="B804" t="s">
        <v>2108</v>
      </c>
      <c r="C804">
        <f>IFERROR(IF(VLOOKUP($A804,'CDS-H'!$A:$L,3,FALSE)="","",(VLOOKUP($A804,'CDS-H'!$A:$L,3,FALSE))),"")</f>
        <v>1671</v>
      </c>
      <c r="D804" t="s">
        <v>1423</v>
      </c>
      <c r="E804" t="s">
        <v>1475</v>
      </c>
      <c r="F804" t="s">
        <v>147</v>
      </c>
      <c r="G804" t="s">
        <v>148</v>
      </c>
      <c r="H804" t="s">
        <v>148</v>
      </c>
      <c r="I804" t="s">
        <v>17</v>
      </c>
      <c r="J804" t="s">
        <v>150</v>
      </c>
      <c r="K804" t="s">
        <v>17</v>
      </c>
      <c r="L804" t="s">
        <v>152</v>
      </c>
    </row>
    <row r="805" spans="1:12">
      <c r="A805" t="s">
        <v>1509</v>
      </c>
      <c r="B805" t="s">
        <v>2109</v>
      </c>
      <c r="C805">
        <f>IFERROR(IF(VLOOKUP($A805,'CDS-H'!$A:$L,3,FALSE)="","",(VLOOKUP($A805,'CDS-H'!$A:$L,3,FALSE))),"")</f>
        <v>0.58582100000000004</v>
      </c>
      <c r="D805" t="s">
        <v>1423</v>
      </c>
      <c r="E805" t="s">
        <v>1475</v>
      </c>
      <c r="F805" t="s">
        <v>147</v>
      </c>
      <c r="G805" t="s">
        <v>148</v>
      </c>
      <c r="H805" t="s">
        <v>148</v>
      </c>
      <c r="I805" t="s">
        <v>17</v>
      </c>
      <c r="J805" t="s">
        <v>150</v>
      </c>
      <c r="K805" t="s">
        <v>17</v>
      </c>
      <c r="L805" t="s">
        <v>1221</v>
      </c>
    </row>
    <row r="806" spans="1:12">
      <c r="A806" t="s">
        <v>1510</v>
      </c>
      <c r="B806" t="s">
        <v>2110</v>
      </c>
      <c r="C806">
        <f>IFERROR(IF(VLOOKUP($A806,'CDS-H'!$A:$L,3,FALSE)="","",(VLOOKUP($A806,'CDS-H'!$A:$L,3,FALSE))),"")</f>
        <v>14946.77</v>
      </c>
      <c r="D806" t="s">
        <v>1423</v>
      </c>
      <c r="E806" t="s">
        <v>1475</v>
      </c>
      <c r="F806" t="s">
        <v>147</v>
      </c>
      <c r="G806" t="s">
        <v>148</v>
      </c>
      <c r="H806" t="s">
        <v>148</v>
      </c>
      <c r="I806" t="s">
        <v>17</v>
      </c>
      <c r="J806" t="s">
        <v>150</v>
      </c>
      <c r="K806" t="s">
        <v>17</v>
      </c>
      <c r="L806" t="s">
        <v>1339</v>
      </c>
    </row>
    <row r="807" spans="1:12">
      <c r="A807" t="s">
        <v>1511</v>
      </c>
      <c r="B807" t="s">
        <v>2111</v>
      </c>
      <c r="C807">
        <f>IFERROR(IF(VLOOKUP($A807,'CDS-H'!$A:$L,3,FALSE)="","",(VLOOKUP($A807,'CDS-H'!$A:$L,3,FALSE))),"")</f>
        <v>9669.4290000000001</v>
      </c>
      <c r="D807" t="s">
        <v>1423</v>
      </c>
      <c r="E807" t="s">
        <v>1475</v>
      </c>
      <c r="F807" t="s">
        <v>147</v>
      </c>
      <c r="G807" t="s">
        <v>148</v>
      </c>
      <c r="H807" t="s">
        <v>148</v>
      </c>
      <c r="I807" t="s">
        <v>17</v>
      </c>
      <c r="J807" t="s">
        <v>150</v>
      </c>
      <c r="K807" t="s">
        <v>17</v>
      </c>
      <c r="L807" t="s">
        <v>1339</v>
      </c>
    </row>
    <row r="808" spans="1:12">
      <c r="A808" t="s">
        <v>1512</v>
      </c>
      <c r="B808" t="s">
        <v>2112</v>
      </c>
      <c r="C808">
        <f>IFERROR(IF(VLOOKUP($A808,'CDS-H'!$A:$L,3,FALSE)="","",(VLOOKUP($A808,'CDS-H'!$A:$L,3,FALSE))),"")</f>
        <v>4555.4920000000002</v>
      </c>
      <c r="D808" t="s">
        <v>1423</v>
      </c>
      <c r="E808" t="s">
        <v>1475</v>
      </c>
      <c r="F808" t="s">
        <v>147</v>
      </c>
      <c r="G808" t="s">
        <v>148</v>
      </c>
      <c r="H808" t="s">
        <v>148</v>
      </c>
      <c r="I808" t="s">
        <v>17</v>
      </c>
      <c r="J808" t="s">
        <v>150</v>
      </c>
      <c r="K808" t="s">
        <v>17</v>
      </c>
      <c r="L808" t="s">
        <v>1339</v>
      </c>
    </row>
    <row r="809" spans="1:12">
      <c r="A809" t="s">
        <v>1513</v>
      </c>
      <c r="B809" t="s">
        <v>2113</v>
      </c>
      <c r="C809">
        <f>IFERROR(IF(VLOOKUP($A809,'CDS-H'!$A:$L,3,FALSE)="","",(VLOOKUP($A809,'CDS-H'!$A:$L,3,FALSE))),"")</f>
        <v>4403.0749999999998</v>
      </c>
      <c r="D809" t="s">
        <v>1423</v>
      </c>
      <c r="E809" t="s">
        <v>1475</v>
      </c>
      <c r="F809" t="s">
        <v>147</v>
      </c>
      <c r="G809" t="s">
        <v>148</v>
      </c>
      <c r="H809" t="s">
        <v>148</v>
      </c>
      <c r="I809" t="s">
        <v>17</v>
      </c>
      <c r="J809" t="s">
        <v>150</v>
      </c>
      <c r="K809" t="s">
        <v>17</v>
      </c>
      <c r="L809" t="s">
        <v>1339</v>
      </c>
    </row>
    <row r="810" spans="1:12">
      <c r="A810" t="s">
        <v>1514</v>
      </c>
      <c r="B810" t="s">
        <v>2101</v>
      </c>
      <c r="C810">
        <f>IFERROR(IF(VLOOKUP($A810,'CDS-H'!$A:$L,3,FALSE)="","",(VLOOKUP($A810,'CDS-H'!$A:$L,3,FALSE))),"")</f>
        <v>853</v>
      </c>
      <c r="D810" t="s">
        <v>1423</v>
      </c>
      <c r="E810" t="s">
        <v>1475</v>
      </c>
      <c r="F810" t="s">
        <v>147</v>
      </c>
      <c r="G810" t="s">
        <v>148</v>
      </c>
      <c r="H810" t="s">
        <v>148</v>
      </c>
      <c r="I810" t="s">
        <v>17</v>
      </c>
      <c r="J810" t="s">
        <v>207</v>
      </c>
      <c r="K810" t="s">
        <v>17</v>
      </c>
      <c r="L810" t="s">
        <v>152</v>
      </c>
    </row>
    <row r="811" spans="1:12">
      <c r="A811" t="s">
        <v>1515</v>
      </c>
      <c r="B811" t="s">
        <v>2102</v>
      </c>
      <c r="C811">
        <f>IFERROR(IF(VLOOKUP($A811,'CDS-H'!$A:$L,3,FALSE)="","",(VLOOKUP($A811,'CDS-H'!$A:$L,3,FALSE))),"")</f>
        <v>390</v>
      </c>
      <c r="D811" t="s">
        <v>1423</v>
      </c>
      <c r="E811" t="s">
        <v>1475</v>
      </c>
      <c r="F811" t="s">
        <v>147</v>
      </c>
      <c r="G811" t="s">
        <v>148</v>
      </c>
      <c r="H811" t="s">
        <v>148</v>
      </c>
      <c r="I811" t="s">
        <v>17</v>
      </c>
      <c r="J811" t="s">
        <v>207</v>
      </c>
      <c r="K811" t="s">
        <v>17</v>
      </c>
      <c r="L811" t="s">
        <v>152</v>
      </c>
    </row>
    <row r="812" spans="1:12">
      <c r="A812" t="s">
        <v>1516</v>
      </c>
      <c r="B812" t="s">
        <v>2103</v>
      </c>
      <c r="C812">
        <f>IFERROR(IF(VLOOKUP($A812,'CDS-H'!$A:$L,3,FALSE)="","",(VLOOKUP($A812,'CDS-H'!$A:$L,3,FALSE))),"")</f>
        <v>265</v>
      </c>
      <c r="D812" t="s">
        <v>1423</v>
      </c>
      <c r="E812" t="s">
        <v>1475</v>
      </c>
      <c r="F812" t="s">
        <v>147</v>
      </c>
      <c r="G812" t="s">
        <v>148</v>
      </c>
      <c r="H812" t="s">
        <v>148</v>
      </c>
      <c r="I812" t="s">
        <v>17</v>
      </c>
      <c r="J812" t="s">
        <v>207</v>
      </c>
      <c r="K812" t="s">
        <v>17</v>
      </c>
      <c r="L812" t="s">
        <v>152</v>
      </c>
    </row>
    <row r="813" spans="1:12">
      <c r="A813" t="s">
        <v>1517</v>
      </c>
      <c r="B813" t="s">
        <v>2104</v>
      </c>
      <c r="C813">
        <f>IFERROR(IF(VLOOKUP($A813,'CDS-H'!$A:$L,3,FALSE)="","",(VLOOKUP($A813,'CDS-H'!$A:$L,3,FALSE))),"")</f>
        <v>210</v>
      </c>
      <c r="D813" t="s">
        <v>1423</v>
      </c>
      <c r="E813" t="s">
        <v>1475</v>
      </c>
      <c r="F813" t="s">
        <v>147</v>
      </c>
      <c r="G813" t="s">
        <v>148</v>
      </c>
      <c r="H813" t="s">
        <v>148</v>
      </c>
      <c r="I813" t="s">
        <v>17</v>
      </c>
      <c r="J813" t="s">
        <v>207</v>
      </c>
      <c r="K813" t="s">
        <v>17</v>
      </c>
      <c r="L813" t="s">
        <v>152</v>
      </c>
    </row>
    <row r="814" spans="1:12">
      <c r="A814" t="s">
        <v>1518</v>
      </c>
      <c r="B814" t="s">
        <v>2105</v>
      </c>
      <c r="C814">
        <f>IFERROR(IF(VLOOKUP($A814,'CDS-H'!$A:$L,3,FALSE)="","",(VLOOKUP($A814,'CDS-H'!$A:$L,3,FALSE))),"")</f>
        <v>140</v>
      </c>
      <c r="D814" t="s">
        <v>1423</v>
      </c>
      <c r="E814" t="s">
        <v>1475</v>
      </c>
      <c r="F814" t="s">
        <v>147</v>
      </c>
      <c r="G814" t="s">
        <v>148</v>
      </c>
      <c r="H814" t="s">
        <v>148</v>
      </c>
      <c r="I814" t="s">
        <v>17</v>
      </c>
      <c r="J814" t="s">
        <v>207</v>
      </c>
      <c r="K814" t="s">
        <v>17</v>
      </c>
      <c r="L814" t="s">
        <v>152</v>
      </c>
    </row>
    <row r="815" spans="1:12">
      <c r="A815" t="s">
        <v>1519</v>
      </c>
      <c r="B815" t="s">
        <v>2106</v>
      </c>
      <c r="C815">
        <f>IFERROR(IF(VLOOKUP($A815,'CDS-H'!$A:$L,3,FALSE)="","",(VLOOKUP($A815,'CDS-H'!$A:$L,3,FALSE))),"")</f>
        <v>130</v>
      </c>
      <c r="D815" t="s">
        <v>1423</v>
      </c>
      <c r="E815" t="s">
        <v>1475</v>
      </c>
      <c r="F815" t="s">
        <v>147</v>
      </c>
      <c r="G815" t="s">
        <v>148</v>
      </c>
      <c r="H815" t="s">
        <v>148</v>
      </c>
      <c r="I815" t="s">
        <v>17</v>
      </c>
      <c r="J815" t="s">
        <v>207</v>
      </c>
      <c r="K815" t="s">
        <v>17</v>
      </c>
      <c r="L815" t="s">
        <v>152</v>
      </c>
    </row>
    <row r="816" spans="1:12">
      <c r="A816" t="s">
        <v>1520</v>
      </c>
      <c r="B816" t="s">
        <v>2107</v>
      </c>
      <c r="C816">
        <f>IFERROR(IF(VLOOKUP($A816,'CDS-H'!$A:$L,3,FALSE)="","",(VLOOKUP($A816,'CDS-H'!$A:$L,3,FALSE))),"")</f>
        <v>210</v>
      </c>
      <c r="D816" t="s">
        <v>1423</v>
      </c>
      <c r="E816" t="s">
        <v>1475</v>
      </c>
      <c r="F816" t="s">
        <v>147</v>
      </c>
      <c r="G816" t="s">
        <v>148</v>
      </c>
      <c r="H816" t="s">
        <v>148</v>
      </c>
      <c r="I816" t="s">
        <v>17</v>
      </c>
      <c r="J816" t="s">
        <v>207</v>
      </c>
      <c r="K816" t="s">
        <v>17</v>
      </c>
      <c r="L816" t="s">
        <v>152</v>
      </c>
    </row>
    <row r="817" spans="1:12">
      <c r="A817" t="s">
        <v>1521</v>
      </c>
      <c r="B817" t="s">
        <v>2108</v>
      </c>
      <c r="C817" t="str">
        <f>IFERROR(IF(VLOOKUP($A817,'CDS-H'!$A:$L,3,FALSE)="","",(VLOOKUP($A817,'CDS-H'!$A:$L,3,FALSE))),"")</f>
        <v>&lt;25</v>
      </c>
      <c r="D817" t="s">
        <v>1423</v>
      </c>
      <c r="E817" t="s">
        <v>1475</v>
      </c>
      <c r="F817" t="s">
        <v>147</v>
      </c>
      <c r="G817" t="s">
        <v>148</v>
      </c>
      <c r="H817" t="s">
        <v>148</v>
      </c>
      <c r="I817" t="s">
        <v>17</v>
      </c>
      <c r="J817" t="s">
        <v>207</v>
      </c>
      <c r="K817" t="s">
        <v>17</v>
      </c>
      <c r="L817" t="s">
        <v>152</v>
      </c>
    </row>
    <row r="818" spans="1:12">
      <c r="A818" t="s">
        <v>1523</v>
      </c>
      <c r="B818" t="s">
        <v>2109</v>
      </c>
      <c r="C818">
        <f>IFERROR(IF(VLOOKUP($A818,'CDS-H'!$A:$L,3,FALSE)="","",(VLOOKUP($A818,'CDS-H'!$A:$L,3,FALSE))),"")</f>
        <v>0.51120600000000005</v>
      </c>
      <c r="D818" t="s">
        <v>1423</v>
      </c>
      <c r="E818" t="s">
        <v>1475</v>
      </c>
      <c r="F818" t="s">
        <v>147</v>
      </c>
      <c r="G818" t="s">
        <v>148</v>
      </c>
      <c r="H818" t="s">
        <v>148</v>
      </c>
      <c r="I818" t="s">
        <v>17</v>
      </c>
      <c r="J818" t="s">
        <v>207</v>
      </c>
      <c r="K818" t="s">
        <v>17</v>
      </c>
      <c r="L818" t="s">
        <v>1221</v>
      </c>
    </row>
    <row r="819" spans="1:12">
      <c r="A819" t="s">
        <v>1524</v>
      </c>
      <c r="B819" t="s">
        <v>2110</v>
      </c>
      <c r="C819">
        <f>IFERROR(IF(VLOOKUP($A819,'CDS-H'!$A:$L,3,FALSE)="","",(VLOOKUP($A819,'CDS-H'!$A:$L,3,FALSE))),"")</f>
        <v>8612.5450000000001</v>
      </c>
      <c r="D819" t="s">
        <v>1423</v>
      </c>
      <c r="E819" t="s">
        <v>1475</v>
      </c>
      <c r="F819" t="s">
        <v>147</v>
      </c>
      <c r="G819" t="s">
        <v>148</v>
      </c>
      <c r="H819" t="s">
        <v>148</v>
      </c>
      <c r="I819" t="s">
        <v>17</v>
      </c>
      <c r="J819" t="s">
        <v>207</v>
      </c>
      <c r="K819" t="s">
        <v>17</v>
      </c>
      <c r="L819" t="s">
        <v>1339</v>
      </c>
    </row>
    <row r="820" spans="1:12">
      <c r="A820" t="s">
        <v>1525</v>
      </c>
      <c r="B820" t="s">
        <v>2111</v>
      </c>
      <c r="C820">
        <f>IFERROR(IF(VLOOKUP($A820,'CDS-H'!$A:$L,3,FALSE)="","",(VLOOKUP($A820,'CDS-H'!$A:$L,3,FALSE))),"")</f>
        <v>6938.32</v>
      </c>
      <c r="D820" t="s">
        <v>1423</v>
      </c>
      <c r="E820" t="s">
        <v>1475</v>
      </c>
      <c r="F820" t="s">
        <v>147</v>
      </c>
      <c r="G820" t="s">
        <v>148</v>
      </c>
      <c r="H820" t="s">
        <v>148</v>
      </c>
      <c r="I820" t="s">
        <v>17</v>
      </c>
      <c r="J820" t="s">
        <v>207</v>
      </c>
      <c r="K820" t="s">
        <v>17</v>
      </c>
      <c r="L820" t="s">
        <v>1339</v>
      </c>
    </row>
    <row r="821" spans="1:12">
      <c r="A821" t="s">
        <v>1526</v>
      </c>
      <c r="B821" t="s">
        <v>2112</v>
      </c>
      <c r="C821">
        <f>IFERROR(IF(VLOOKUP($A821,'CDS-H'!$A:$L,3,FALSE)="","",(VLOOKUP($A821,'CDS-H'!$A:$L,3,FALSE))),"")</f>
        <v>3736.558</v>
      </c>
      <c r="D821" t="s">
        <v>1423</v>
      </c>
      <c r="E821" t="s">
        <v>1475</v>
      </c>
      <c r="F821" t="s">
        <v>147</v>
      </c>
      <c r="G821" t="s">
        <v>148</v>
      </c>
      <c r="H821" t="s">
        <v>148</v>
      </c>
      <c r="I821" t="s">
        <v>17</v>
      </c>
      <c r="J821" t="s">
        <v>207</v>
      </c>
      <c r="K821" t="s">
        <v>17</v>
      </c>
      <c r="L821" t="s">
        <v>1339</v>
      </c>
    </row>
    <row r="822" spans="1:12">
      <c r="A822" t="s">
        <v>1527</v>
      </c>
      <c r="B822" t="s">
        <v>2113</v>
      </c>
      <c r="C822">
        <f>IFERROR(IF(VLOOKUP($A822,'CDS-H'!$A:$L,3,FALSE)="","",(VLOOKUP($A822,'CDS-H'!$A:$L,3,FALSE))),"")</f>
        <v>3669.7910000000002</v>
      </c>
      <c r="D822" t="s">
        <v>1423</v>
      </c>
      <c r="E822" t="s">
        <v>1475</v>
      </c>
      <c r="F822" t="s">
        <v>147</v>
      </c>
      <c r="G822" t="s">
        <v>148</v>
      </c>
      <c r="H822" t="s">
        <v>148</v>
      </c>
      <c r="I822" t="s">
        <v>17</v>
      </c>
      <c r="J822" t="s">
        <v>207</v>
      </c>
      <c r="K822" t="s">
        <v>17</v>
      </c>
      <c r="L822" t="s">
        <v>1339</v>
      </c>
    </row>
    <row r="823" spans="1:12">
      <c r="A823" t="s">
        <v>1528</v>
      </c>
      <c r="B823" t="s">
        <v>2114</v>
      </c>
      <c r="C823">
        <f>IFERROR(IF(VLOOKUP($A823,'CDS-H'!$A:$L,3,FALSE)="","",(VLOOKUP($A823,'CDS-H'!$A:$L,3,FALSE))),"")</f>
        <v>802</v>
      </c>
      <c r="D823" t="s">
        <v>1423</v>
      </c>
      <c r="E823" t="s">
        <v>1530</v>
      </c>
      <c r="F823" t="s">
        <v>147</v>
      </c>
      <c r="G823" t="s">
        <v>148</v>
      </c>
      <c r="H823" t="s">
        <v>149</v>
      </c>
      <c r="I823" t="s">
        <v>17</v>
      </c>
      <c r="J823" t="s">
        <v>150</v>
      </c>
      <c r="K823" t="s">
        <v>17</v>
      </c>
      <c r="L823" t="s">
        <v>152</v>
      </c>
    </row>
    <row r="824" spans="1:12">
      <c r="A824" t="s">
        <v>1531</v>
      </c>
      <c r="B824" t="s">
        <v>2115</v>
      </c>
      <c r="C824">
        <f>IFERROR(IF(VLOOKUP($A824,'CDS-H'!$A:$L,3,FALSE)="","",(VLOOKUP($A824,'CDS-H'!$A:$L,3,FALSE))),"")</f>
        <v>3288.33</v>
      </c>
      <c r="D824" t="s">
        <v>1423</v>
      </c>
      <c r="E824" t="s">
        <v>1530</v>
      </c>
      <c r="F824" t="s">
        <v>147</v>
      </c>
      <c r="G824" t="s">
        <v>148</v>
      </c>
      <c r="H824" t="s">
        <v>149</v>
      </c>
      <c r="I824" t="s">
        <v>17</v>
      </c>
      <c r="J824" t="s">
        <v>150</v>
      </c>
      <c r="K824" t="s">
        <v>17</v>
      </c>
      <c r="L824" t="s">
        <v>1339</v>
      </c>
    </row>
    <row r="825" spans="1:12">
      <c r="A825" t="s">
        <v>1533</v>
      </c>
      <c r="B825" t="s">
        <v>2116</v>
      </c>
      <c r="C825">
        <f>IFERROR(IF(VLOOKUP($A825,'CDS-H'!$A:$L,3,FALSE)="","",(VLOOKUP($A825,'CDS-H'!$A:$L,3,FALSE))),"")</f>
        <v>97</v>
      </c>
      <c r="D825" t="s">
        <v>1423</v>
      </c>
      <c r="E825" t="s">
        <v>1530</v>
      </c>
      <c r="F825" t="s">
        <v>147</v>
      </c>
      <c r="G825" t="s">
        <v>148</v>
      </c>
      <c r="H825" t="s">
        <v>149</v>
      </c>
      <c r="I825" t="s">
        <v>17</v>
      </c>
      <c r="J825" t="s">
        <v>150</v>
      </c>
      <c r="K825" t="s">
        <v>17</v>
      </c>
      <c r="L825" t="s">
        <v>152</v>
      </c>
    </row>
    <row r="826" spans="1:12">
      <c r="A826" t="s">
        <v>1535</v>
      </c>
      <c r="B826" t="s">
        <v>2117</v>
      </c>
      <c r="C826">
        <f>IFERROR(IF(VLOOKUP($A826,'CDS-H'!$A:$L,3,FALSE)="","",(VLOOKUP($A826,'CDS-H'!$A:$L,3,FALSE))),"")</f>
        <v>32961.72</v>
      </c>
      <c r="D826" t="s">
        <v>1423</v>
      </c>
      <c r="E826" t="s">
        <v>1530</v>
      </c>
      <c r="F826" t="s">
        <v>147</v>
      </c>
      <c r="G826" t="s">
        <v>148</v>
      </c>
      <c r="H826" t="s">
        <v>149</v>
      </c>
      <c r="I826" t="s">
        <v>17</v>
      </c>
      <c r="J826" t="s">
        <v>150</v>
      </c>
      <c r="K826" t="s">
        <v>17</v>
      </c>
      <c r="L826" t="s">
        <v>1339</v>
      </c>
    </row>
    <row r="827" spans="1:12">
      <c r="A827" t="s">
        <v>1537</v>
      </c>
      <c r="B827" t="s">
        <v>2114</v>
      </c>
      <c r="C827">
        <f>IFERROR(IF(VLOOKUP($A827,'CDS-H'!$A:$L,3,FALSE)="","",(VLOOKUP($A827,'CDS-H'!$A:$L,3,FALSE))),"")</f>
        <v>2978</v>
      </c>
      <c r="D827" t="s">
        <v>1423</v>
      </c>
      <c r="E827" t="s">
        <v>1530</v>
      </c>
      <c r="F827" t="s">
        <v>147</v>
      </c>
      <c r="G827" t="s">
        <v>148</v>
      </c>
      <c r="H827" t="s">
        <v>148</v>
      </c>
      <c r="I827" t="s">
        <v>17</v>
      </c>
      <c r="J827" t="s">
        <v>150</v>
      </c>
      <c r="K827" t="s">
        <v>17</v>
      </c>
      <c r="L827" t="s">
        <v>152</v>
      </c>
    </row>
    <row r="828" spans="1:12">
      <c r="A828" t="s">
        <v>1538</v>
      </c>
      <c r="B828" t="s">
        <v>2115</v>
      </c>
      <c r="C828">
        <f>IFERROR(IF(VLOOKUP($A828,'CDS-H'!$A:$L,3,FALSE)="","",(VLOOKUP($A828,'CDS-H'!$A:$L,3,FALSE))),"")</f>
        <v>3559.3310000000001</v>
      </c>
      <c r="D828" t="s">
        <v>1423</v>
      </c>
      <c r="E828" t="s">
        <v>1530</v>
      </c>
      <c r="F828" t="s">
        <v>147</v>
      </c>
      <c r="G828" t="s">
        <v>148</v>
      </c>
      <c r="H828" t="s">
        <v>148</v>
      </c>
      <c r="I828" t="s">
        <v>17</v>
      </c>
      <c r="J828" t="s">
        <v>150</v>
      </c>
      <c r="K828" t="s">
        <v>17</v>
      </c>
      <c r="L828" t="s">
        <v>1339</v>
      </c>
    </row>
    <row r="829" spans="1:12">
      <c r="A829" t="s">
        <v>1539</v>
      </c>
      <c r="B829" t="s">
        <v>2116</v>
      </c>
      <c r="C829">
        <f>IFERROR(IF(VLOOKUP($A829,'CDS-H'!$A:$L,3,FALSE)="","",(VLOOKUP($A829,'CDS-H'!$A:$L,3,FALSE))),"")</f>
        <v>573</v>
      </c>
      <c r="D829" t="s">
        <v>1423</v>
      </c>
      <c r="E829" t="s">
        <v>1530</v>
      </c>
      <c r="F829" t="s">
        <v>147</v>
      </c>
      <c r="G829" t="s">
        <v>148</v>
      </c>
      <c r="H829" t="s">
        <v>148</v>
      </c>
      <c r="I829" t="s">
        <v>17</v>
      </c>
      <c r="J829" t="s">
        <v>150</v>
      </c>
      <c r="K829" t="s">
        <v>17</v>
      </c>
      <c r="L829" t="s">
        <v>152</v>
      </c>
    </row>
    <row r="830" spans="1:12">
      <c r="A830" t="s">
        <v>1540</v>
      </c>
      <c r="B830" t="s">
        <v>2117</v>
      </c>
      <c r="C830">
        <f>IFERROR(IF(VLOOKUP($A830,'CDS-H'!$A:$L,3,FALSE)="","",(VLOOKUP($A830,'CDS-H'!$A:$L,3,FALSE))),"")</f>
        <v>27083.02</v>
      </c>
      <c r="D830" t="s">
        <v>1423</v>
      </c>
      <c r="E830" t="s">
        <v>1530</v>
      </c>
      <c r="F830" t="s">
        <v>147</v>
      </c>
      <c r="G830" t="s">
        <v>148</v>
      </c>
      <c r="H830" t="s">
        <v>148</v>
      </c>
      <c r="I830" t="s">
        <v>17</v>
      </c>
      <c r="J830" t="s">
        <v>150</v>
      </c>
      <c r="K830" t="s">
        <v>17</v>
      </c>
      <c r="L830" t="s">
        <v>1339</v>
      </c>
    </row>
    <row r="831" spans="1:12">
      <c r="A831" t="s">
        <v>1541</v>
      </c>
      <c r="B831" t="s">
        <v>2114</v>
      </c>
      <c r="C831">
        <f>IFERROR(IF(VLOOKUP($A831,'CDS-H'!$A:$L,3,FALSE)="","",(VLOOKUP($A831,'CDS-H'!$A:$L,3,FALSE))),"")</f>
        <v>29</v>
      </c>
      <c r="D831" t="s">
        <v>1423</v>
      </c>
      <c r="E831" t="s">
        <v>1530</v>
      </c>
      <c r="F831" t="s">
        <v>147</v>
      </c>
      <c r="G831" t="s">
        <v>148</v>
      </c>
      <c r="H831" t="s">
        <v>148</v>
      </c>
      <c r="I831" t="s">
        <v>17</v>
      </c>
      <c r="J831" t="s">
        <v>150</v>
      </c>
      <c r="K831" t="s">
        <v>17</v>
      </c>
      <c r="L831" t="s">
        <v>152</v>
      </c>
    </row>
    <row r="832" spans="1:12">
      <c r="A832" t="s">
        <v>1542</v>
      </c>
      <c r="B832" t="s">
        <v>2115</v>
      </c>
      <c r="C832">
        <f>IFERROR(IF(VLOOKUP($A832,'CDS-H'!$A:$L,3,FALSE)="","",(VLOOKUP($A832,'CDS-H'!$A:$L,3,FALSE))),"")</f>
        <v>1401.931</v>
      </c>
      <c r="D832" t="s">
        <v>1423</v>
      </c>
      <c r="E832" t="s">
        <v>1530</v>
      </c>
      <c r="F832" t="s">
        <v>147</v>
      </c>
      <c r="G832" t="s">
        <v>148</v>
      </c>
      <c r="H832" t="s">
        <v>148</v>
      </c>
      <c r="I832" t="s">
        <v>17</v>
      </c>
      <c r="J832" t="s">
        <v>150</v>
      </c>
      <c r="K832" t="s">
        <v>17</v>
      </c>
      <c r="L832" t="s">
        <v>1339</v>
      </c>
    </row>
    <row r="833" spans="1:12">
      <c r="A833" t="s">
        <v>1543</v>
      </c>
      <c r="B833" t="s">
        <v>2116</v>
      </c>
      <c r="C833" t="str">
        <f>IFERROR(IF(VLOOKUP($A833,'CDS-H'!$A:$L,3,FALSE)="","",(VLOOKUP($A833,'CDS-H'!$A:$L,3,FALSE))),"")</f>
        <v>&lt;25</v>
      </c>
      <c r="D833" t="s">
        <v>1423</v>
      </c>
      <c r="E833" t="s">
        <v>1530</v>
      </c>
      <c r="F833" t="s">
        <v>147</v>
      </c>
      <c r="G833" t="s">
        <v>148</v>
      </c>
      <c r="H833" t="s">
        <v>148</v>
      </c>
      <c r="I833" t="s">
        <v>17</v>
      </c>
      <c r="J833" t="s">
        <v>150</v>
      </c>
      <c r="K833" t="s">
        <v>17</v>
      </c>
      <c r="L833" t="s">
        <v>152</v>
      </c>
    </row>
    <row r="834" spans="1:12">
      <c r="A834" t="s">
        <v>1544</v>
      </c>
      <c r="B834" t="s">
        <v>2117</v>
      </c>
      <c r="C834">
        <f>IFERROR(IF(VLOOKUP($A834,'CDS-H'!$A:$L,3,FALSE)="","",(VLOOKUP($A834,'CDS-H'!$A:$L,3,FALSE))),"")</f>
        <v>21332.86</v>
      </c>
      <c r="D834" t="s">
        <v>1423</v>
      </c>
      <c r="E834" t="s">
        <v>1530</v>
      </c>
      <c r="F834" t="s">
        <v>147</v>
      </c>
      <c r="G834" t="s">
        <v>148</v>
      </c>
      <c r="H834" t="s">
        <v>148</v>
      </c>
      <c r="I834" t="s">
        <v>17</v>
      </c>
      <c r="J834" t="s">
        <v>150</v>
      </c>
      <c r="K834" t="s">
        <v>17</v>
      </c>
      <c r="L834" t="s">
        <v>1339</v>
      </c>
    </row>
    <row r="835" spans="1:12">
      <c r="A835" t="s">
        <v>1545</v>
      </c>
      <c r="B835" t="s">
        <v>1546</v>
      </c>
      <c r="C835">
        <f>IFERROR(IF(VLOOKUP($A835,'CDS-H'!$A:$L,3,FALSE)="","",(VLOOKUP($A835,'CDS-H'!$A:$L,3,FALSE))),"")</f>
        <v>6184</v>
      </c>
      <c r="D835" t="s">
        <v>1423</v>
      </c>
      <c r="E835" t="s">
        <v>1547</v>
      </c>
      <c r="F835" t="s">
        <v>17</v>
      </c>
      <c r="G835" t="s">
        <v>148</v>
      </c>
      <c r="H835" t="s">
        <v>149</v>
      </c>
      <c r="I835" t="s">
        <v>17</v>
      </c>
      <c r="J835" t="s">
        <v>17</v>
      </c>
      <c r="K835" t="s">
        <v>17</v>
      </c>
      <c r="L835" t="s">
        <v>152</v>
      </c>
    </row>
    <row r="836" spans="1:12">
      <c r="A836" t="s">
        <v>1548</v>
      </c>
      <c r="B836" t="s">
        <v>2118</v>
      </c>
      <c r="C836">
        <f>IFERROR(IF(VLOOKUP($A836,'CDS-H'!$A:$L,3,FALSE)="","",(VLOOKUP($A836,'CDS-H'!$A:$L,3,FALSE))),"")</f>
        <v>2791</v>
      </c>
      <c r="D836" t="s">
        <v>1423</v>
      </c>
      <c r="E836" t="s">
        <v>1550</v>
      </c>
      <c r="F836" t="s">
        <v>1551</v>
      </c>
      <c r="G836" t="s">
        <v>148</v>
      </c>
      <c r="H836" t="s">
        <v>149</v>
      </c>
      <c r="I836" t="s">
        <v>17</v>
      </c>
      <c r="J836" t="s">
        <v>17</v>
      </c>
      <c r="K836" t="s">
        <v>17</v>
      </c>
      <c r="L836" t="s">
        <v>152</v>
      </c>
    </row>
    <row r="837" spans="1:12">
      <c r="A837" t="s">
        <v>1552</v>
      </c>
      <c r="B837" t="s">
        <v>2119</v>
      </c>
      <c r="C837">
        <f>IFERROR(IF(VLOOKUP($A837,'CDS-H'!$A:$L,3,FALSE)="","",(VLOOKUP($A837,'CDS-H'!$A:$L,3,FALSE))),"")</f>
        <v>2672</v>
      </c>
      <c r="D837" t="s">
        <v>1423</v>
      </c>
      <c r="E837" t="s">
        <v>1550</v>
      </c>
      <c r="F837" t="s">
        <v>1551</v>
      </c>
      <c r="G837" t="s">
        <v>148</v>
      </c>
      <c r="H837" t="s">
        <v>149</v>
      </c>
      <c r="I837" t="s">
        <v>17</v>
      </c>
      <c r="J837" t="s">
        <v>17</v>
      </c>
      <c r="K837" t="s">
        <v>17</v>
      </c>
      <c r="L837" t="s">
        <v>152</v>
      </c>
    </row>
    <row r="838" spans="1:12">
      <c r="A838" t="s">
        <v>1554</v>
      </c>
      <c r="B838" t="s">
        <v>2120</v>
      </c>
      <c r="C838">
        <f>IFERROR(IF(VLOOKUP($A838,'CDS-H'!$A:$L,3,FALSE)="","",(VLOOKUP($A838,'CDS-H'!$A:$L,3,FALSE))),"")</f>
        <v>9</v>
      </c>
      <c r="D838" t="s">
        <v>1423</v>
      </c>
      <c r="E838" t="s">
        <v>1550</v>
      </c>
      <c r="F838" t="s">
        <v>1551</v>
      </c>
      <c r="G838" t="s">
        <v>148</v>
      </c>
      <c r="H838" t="s">
        <v>149</v>
      </c>
      <c r="I838" t="s">
        <v>17</v>
      </c>
      <c r="J838" t="s">
        <v>17</v>
      </c>
      <c r="K838" t="s">
        <v>17</v>
      </c>
      <c r="L838" t="s">
        <v>152</v>
      </c>
    </row>
    <row r="839" spans="1:12">
      <c r="A839" t="s">
        <v>1556</v>
      </c>
      <c r="B839" t="s">
        <v>2121</v>
      </c>
      <c r="C839">
        <f>IFERROR(IF(VLOOKUP($A839,'CDS-H'!$A:$L,3,FALSE)="","",(VLOOKUP($A839,'CDS-H'!$A:$L,3,FALSE))),"")</f>
        <v>0</v>
      </c>
      <c r="D839" t="s">
        <v>1423</v>
      </c>
      <c r="E839" t="s">
        <v>1550</v>
      </c>
      <c r="F839" t="s">
        <v>1551</v>
      </c>
      <c r="G839" t="s">
        <v>148</v>
      </c>
      <c r="H839" t="s">
        <v>149</v>
      </c>
      <c r="I839" t="s">
        <v>17</v>
      </c>
      <c r="J839" t="s">
        <v>17</v>
      </c>
      <c r="K839" t="s">
        <v>17</v>
      </c>
      <c r="L839" t="s">
        <v>152</v>
      </c>
    </row>
    <row r="840" spans="1:12">
      <c r="A840" t="s">
        <v>1558</v>
      </c>
      <c r="B840" t="s">
        <v>2122</v>
      </c>
      <c r="C840">
        <f>IFERROR(IF(VLOOKUP($A840,'CDS-H'!$A:$L,3,FALSE)="","",(VLOOKUP($A840,'CDS-H'!$A:$L,3,FALSE))),"")</f>
        <v>793</v>
      </c>
      <c r="D840" t="s">
        <v>1423</v>
      </c>
      <c r="E840" t="s">
        <v>1550</v>
      </c>
      <c r="F840" t="s">
        <v>1551</v>
      </c>
      <c r="G840" t="s">
        <v>148</v>
      </c>
      <c r="H840" t="s">
        <v>149</v>
      </c>
      <c r="I840" t="s">
        <v>17</v>
      </c>
      <c r="J840" t="s">
        <v>17</v>
      </c>
      <c r="K840" t="s">
        <v>17</v>
      </c>
      <c r="L840" t="s">
        <v>152</v>
      </c>
    </row>
    <row r="841" spans="1:12">
      <c r="A841" t="s">
        <v>1560</v>
      </c>
      <c r="B841" t="s">
        <v>2118</v>
      </c>
      <c r="C841">
        <f>IFERROR(IF(VLOOKUP($A841,'CDS-H'!$A:$L,3,FALSE)="","",(VLOOKUP($A841,'CDS-H'!$A:$L,3,FALSE))),"")</f>
        <v>0.45132600258732214</v>
      </c>
      <c r="D841" t="s">
        <v>1423</v>
      </c>
      <c r="E841" t="s">
        <v>1550</v>
      </c>
      <c r="F841" t="s">
        <v>1561</v>
      </c>
      <c r="G841" t="s">
        <v>148</v>
      </c>
      <c r="H841" t="s">
        <v>149</v>
      </c>
      <c r="I841" t="s">
        <v>17</v>
      </c>
      <c r="J841" t="s">
        <v>17</v>
      </c>
      <c r="K841" t="s">
        <v>17</v>
      </c>
      <c r="L841" t="s">
        <v>1221</v>
      </c>
    </row>
    <row r="842" spans="1:12">
      <c r="A842" t="s">
        <v>1562</v>
      </c>
      <c r="B842" t="s">
        <v>2119</v>
      </c>
      <c r="C842">
        <f>IFERROR(IF(VLOOKUP($A842,'CDS-H'!$A:$L,3,FALSE)="","",(VLOOKUP($A842,'CDS-H'!$A:$L,3,FALSE))),"")</f>
        <v>0.43208279430789132</v>
      </c>
      <c r="D842" t="s">
        <v>1423</v>
      </c>
      <c r="E842" t="s">
        <v>1550</v>
      </c>
      <c r="F842" t="s">
        <v>1561</v>
      </c>
      <c r="G842" t="s">
        <v>148</v>
      </c>
      <c r="H842" t="s">
        <v>149</v>
      </c>
      <c r="I842" t="s">
        <v>17</v>
      </c>
      <c r="J842" t="s">
        <v>17</v>
      </c>
      <c r="K842" t="s">
        <v>17</v>
      </c>
      <c r="L842" t="s">
        <v>1221</v>
      </c>
    </row>
    <row r="843" spans="1:12">
      <c r="A843" t="s">
        <v>1563</v>
      </c>
      <c r="B843" t="s">
        <v>2120</v>
      </c>
      <c r="C843">
        <f>IFERROR(IF(VLOOKUP($A843,'CDS-H'!$A:$L,3,FALSE)="","",(VLOOKUP($A843,'CDS-H'!$A:$L,3,FALSE))),"")</f>
        <v>1.4553686934023287E-3</v>
      </c>
      <c r="D843" t="s">
        <v>1423</v>
      </c>
      <c r="E843" t="s">
        <v>1550</v>
      </c>
      <c r="F843" t="s">
        <v>1561</v>
      </c>
      <c r="G843" t="s">
        <v>148</v>
      </c>
      <c r="H843" t="s">
        <v>149</v>
      </c>
      <c r="I843" t="s">
        <v>17</v>
      </c>
      <c r="J843" t="s">
        <v>17</v>
      </c>
      <c r="K843" t="s">
        <v>17</v>
      </c>
      <c r="L843" t="s">
        <v>1221</v>
      </c>
    </row>
    <row r="844" spans="1:12">
      <c r="A844" t="s">
        <v>1564</v>
      </c>
      <c r="B844" t="s">
        <v>2121</v>
      </c>
      <c r="C844">
        <f>IFERROR(IF(VLOOKUP($A844,'CDS-H'!$A:$L,3,FALSE)="","",(VLOOKUP($A844,'CDS-H'!$A:$L,3,FALSE))),"")</f>
        <v>0</v>
      </c>
      <c r="D844" t="s">
        <v>1423</v>
      </c>
      <c r="E844" t="s">
        <v>1550</v>
      </c>
      <c r="F844" t="s">
        <v>1561</v>
      </c>
      <c r="G844" t="s">
        <v>148</v>
      </c>
      <c r="H844" t="s">
        <v>149</v>
      </c>
      <c r="I844" t="s">
        <v>17</v>
      </c>
      <c r="J844" t="s">
        <v>17</v>
      </c>
      <c r="K844" t="s">
        <v>17</v>
      </c>
      <c r="L844" t="s">
        <v>1221</v>
      </c>
    </row>
    <row r="845" spans="1:12">
      <c r="A845" t="s">
        <v>1565</v>
      </c>
      <c r="B845" t="s">
        <v>2122</v>
      </c>
      <c r="C845">
        <f>IFERROR(IF(VLOOKUP($A845,'CDS-H'!$A:$L,3,FALSE)="","",(VLOOKUP($A845,'CDS-H'!$A:$L,3,FALSE))),"")</f>
        <v>0.12823415265200516</v>
      </c>
      <c r="D845" t="s">
        <v>1423</v>
      </c>
      <c r="E845" t="s">
        <v>1550</v>
      </c>
      <c r="F845" t="s">
        <v>1561</v>
      </c>
      <c r="G845" t="s">
        <v>148</v>
      </c>
      <c r="H845" t="s">
        <v>149</v>
      </c>
      <c r="I845" t="s">
        <v>17</v>
      </c>
      <c r="J845" t="s">
        <v>17</v>
      </c>
      <c r="K845" t="s">
        <v>17</v>
      </c>
      <c r="L845" t="s">
        <v>1221</v>
      </c>
    </row>
    <row r="846" spans="1:12">
      <c r="A846" t="s">
        <v>1566</v>
      </c>
      <c r="B846" t="s">
        <v>2118</v>
      </c>
      <c r="C846">
        <f>IFERROR(IF(VLOOKUP($A846,'CDS-H'!$A:$L,3,FALSE)="","",(VLOOKUP($A846,'CDS-H'!$A:$L,3,FALSE))),"")</f>
        <v>34527</v>
      </c>
      <c r="D846" t="s">
        <v>1423</v>
      </c>
      <c r="E846" t="s">
        <v>1550</v>
      </c>
      <c r="F846" t="s">
        <v>1567</v>
      </c>
      <c r="G846" t="s">
        <v>148</v>
      </c>
      <c r="H846" t="s">
        <v>149</v>
      </c>
      <c r="I846" t="s">
        <v>17</v>
      </c>
      <c r="J846" t="s">
        <v>17</v>
      </c>
      <c r="K846" t="s">
        <v>17</v>
      </c>
      <c r="L846" t="s">
        <v>1339</v>
      </c>
    </row>
    <row r="847" spans="1:12">
      <c r="A847" t="s">
        <v>1568</v>
      </c>
      <c r="B847" t="s">
        <v>2119</v>
      </c>
      <c r="C847">
        <f>IFERROR(IF(VLOOKUP($A847,'CDS-H'!$A:$L,3,FALSE)="","",(VLOOKUP($A847,'CDS-H'!$A:$L,3,FALSE))),"")</f>
        <v>19936</v>
      </c>
      <c r="D847" t="s">
        <v>1423</v>
      </c>
      <c r="E847" t="s">
        <v>1550</v>
      </c>
      <c r="F847" t="s">
        <v>1567</v>
      </c>
      <c r="G847" t="s">
        <v>148</v>
      </c>
      <c r="H847" t="s">
        <v>149</v>
      </c>
      <c r="I847" t="s">
        <v>17</v>
      </c>
      <c r="J847" t="s">
        <v>17</v>
      </c>
      <c r="K847" t="s">
        <v>17</v>
      </c>
      <c r="L847" t="s">
        <v>1339</v>
      </c>
    </row>
    <row r="848" spans="1:12">
      <c r="A848" t="s">
        <v>1569</v>
      </c>
      <c r="B848" t="s">
        <v>2120</v>
      </c>
      <c r="C848">
        <f>IFERROR(IF(VLOOKUP($A848,'CDS-H'!$A:$L,3,FALSE)="","",(VLOOKUP($A848,'CDS-H'!$A:$L,3,FALSE))),"")</f>
        <v>3678</v>
      </c>
      <c r="D848" t="s">
        <v>1423</v>
      </c>
      <c r="E848" t="s">
        <v>1550</v>
      </c>
      <c r="F848" t="s">
        <v>1567</v>
      </c>
      <c r="G848" t="s">
        <v>148</v>
      </c>
      <c r="H848" t="s">
        <v>149</v>
      </c>
      <c r="I848" t="s">
        <v>17</v>
      </c>
      <c r="J848" t="s">
        <v>17</v>
      </c>
      <c r="K848" t="s">
        <v>17</v>
      </c>
      <c r="L848" t="s">
        <v>1339</v>
      </c>
    </row>
    <row r="849" spans="1:12">
      <c r="A849" t="s">
        <v>1570</v>
      </c>
      <c r="B849" t="s">
        <v>2121</v>
      </c>
      <c r="C849">
        <f>IFERROR(IF(VLOOKUP($A849,'CDS-H'!$A:$L,3,FALSE)="","",(VLOOKUP($A849,'CDS-H'!$A:$L,3,FALSE))),"")</f>
        <v>0</v>
      </c>
      <c r="D849" t="s">
        <v>1423</v>
      </c>
      <c r="E849" t="s">
        <v>1550</v>
      </c>
      <c r="F849" t="s">
        <v>1567</v>
      </c>
      <c r="G849" t="s">
        <v>148</v>
      </c>
      <c r="H849" t="s">
        <v>149</v>
      </c>
      <c r="I849" t="s">
        <v>17</v>
      </c>
      <c r="J849" t="s">
        <v>17</v>
      </c>
      <c r="K849" t="s">
        <v>17</v>
      </c>
      <c r="L849" t="s">
        <v>1339</v>
      </c>
    </row>
    <row r="850" spans="1:12">
      <c r="A850" t="s">
        <v>1571</v>
      </c>
      <c r="B850" t="s">
        <v>2122</v>
      </c>
      <c r="C850">
        <f>IFERROR(IF(VLOOKUP($A850,'CDS-H'!$A:$L,3,FALSE)="","",(VLOOKUP($A850,'CDS-H'!$A:$L,3,FALSE))),"")</f>
        <v>54303</v>
      </c>
      <c r="D850" t="s">
        <v>1423</v>
      </c>
      <c r="E850" t="s">
        <v>1550</v>
      </c>
      <c r="F850" t="s">
        <v>1567</v>
      </c>
      <c r="G850" t="s">
        <v>148</v>
      </c>
      <c r="H850" t="s">
        <v>149</v>
      </c>
      <c r="I850" t="s">
        <v>17</v>
      </c>
      <c r="J850" t="s">
        <v>17</v>
      </c>
      <c r="K850" t="s">
        <v>17</v>
      </c>
      <c r="L850" t="s">
        <v>1339</v>
      </c>
    </row>
    <row r="851" spans="1:12">
      <c r="A851" t="s">
        <v>1572</v>
      </c>
      <c r="B851" t="s">
        <v>1573</v>
      </c>
      <c r="C851" t="str">
        <f>IFERROR(IF(VLOOKUP($A851,'CDS-H'!$A:$L,3,FALSE)="","",(VLOOKUP($A851,'CDS-H'!$A:$L,3,FALSE))),"")</f>
        <v/>
      </c>
      <c r="D851" t="s">
        <v>1423</v>
      </c>
      <c r="E851" t="s">
        <v>1574</v>
      </c>
      <c r="F851" t="s">
        <v>1575</v>
      </c>
      <c r="G851" t="s">
        <v>148</v>
      </c>
      <c r="H851" t="s">
        <v>17</v>
      </c>
      <c r="I851" t="s">
        <v>17</v>
      </c>
      <c r="J851" t="s">
        <v>17</v>
      </c>
      <c r="K851" t="s">
        <v>17</v>
      </c>
      <c r="L851" t="s">
        <v>87</v>
      </c>
    </row>
    <row r="852" spans="1:12">
      <c r="A852" t="s">
        <v>1576</v>
      </c>
      <c r="B852" t="s">
        <v>1577</v>
      </c>
      <c r="C852" t="str">
        <f>IFERROR(IF(VLOOKUP($A852,'CDS-H'!$A:$L,3,FALSE)="","",(VLOOKUP($A852,'CDS-H'!$A:$L,3,FALSE))),"")</f>
        <v/>
      </c>
      <c r="D852" t="s">
        <v>1423</v>
      </c>
      <c r="E852" t="s">
        <v>1574</v>
      </c>
      <c r="F852" t="s">
        <v>1575</v>
      </c>
      <c r="G852" t="s">
        <v>148</v>
      </c>
      <c r="H852" t="s">
        <v>17</v>
      </c>
      <c r="I852" t="s">
        <v>17</v>
      </c>
      <c r="J852" t="s">
        <v>17</v>
      </c>
      <c r="K852" t="s">
        <v>17</v>
      </c>
      <c r="L852" t="s">
        <v>87</v>
      </c>
    </row>
    <row r="853" spans="1:12">
      <c r="A853" t="s">
        <v>1578</v>
      </c>
      <c r="B853" t="s">
        <v>1579</v>
      </c>
      <c r="C853" t="str">
        <f>IFERROR(IF(VLOOKUP($A853,'CDS-H'!$A:$L,3,FALSE)="","",(VLOOKUP($A853,'CDS-H'!$A:$L,3,FALSE))),"")</f>
        <v>X</v>
      </c>
      <c r="D853" t="s">
        <v>1423</v>
      </c>
      <c r="E853" t="s">
        <v>1574</v>
      </c>
      <c r="F853" t="s">
        <v>1575</v>
      </c>
      <c r="G853" t="s">
        <v>148</v>
      </c>
      <c r="H853" t="s">
        <v>17</v>
      </c>
      <c r="I853" t="s">
        <v>17</v>
      </c>
      <c r="J853" t="s">
        <v>17</v>
      </c>
      <c r="K853" t="s">
        <v>17</v>
      </c>
      <c r="L853" t="s">
        <v>87</v>
      </c>
    </row>
    <row r="854" spans="1:12">
      <c r="A854" t="s">
        <v>1580</v>
      </c>
      <c r="B854" t="s">
        <v>1581</v>
      </c>
      <c r="C854" t="str">
        <f>IFERROR(IF(VLOOKUP($A854,'CDS-H'!$A:$L,3,FALSE)="","",(VLOOKUP($A854,'CDS-H'!$A:$L,3,FALSE))),"")</f>
        <v/>
      </c>
      <c r="D854" t="s">
        <v>1423</v>
      </c>
      <c r="E854" t="s">
        <v>1574</v>
      </c>
      <c r="F854" t="s">
        <v>1582</v>
      </c>
      <c r="G854" t="s">
        <v>148</v>
      </c>
      <c r="H854" t="s">
        <v>17</v>
      </c>
      <c r="I854" t="s">
        <v>17</v>
      </c>
      <c r="J854" t="s">
        <v>17</v>
      </c>
      <c r="K854" t="s">
        <v>17</v>
      </c>
      <c r="L854" t="s">
        <v>152</v>
      </c>
    </row>
    <row r="855" spans="1:12">
      <c r="A855" t="s">
        <v>1583</v>
      </c>
      <c r="B855" t="s">
        <v>1584</v>
      </c>
      <c r="C855" t="str">
        <f>IFERROR(IF(VLOOKUP($A855,'CDS-H'!$A:$L,3,FALSE)="","",(VLOOKUP($A855,'CDS-H'!$A:$L,3,FALSE))),"")</f>
        <v/>
      </c>
      <c r="D855" t="s">
        <v>1423</v>
      </c>
      <c r="E855" t="s">
        <v>1574</v>
      </c>
      <c r="F855" t="s">
        <v>1585</v>
      </c>
      <c r="G855" t="s">
        <v>148</v>
      </c>
      <c r="H855" t="s">
        <v>17</v>
      </c>
      <c r="I855" t="s">
        <v>17</v>
      </c>
      <c r="J855" t="s">
        <v>17</v>
      </c>
      <c r="K855" t="s">
        <v>17</v>
      </c>
      <c r="L855" t="s">
        <v>1339</v>
      </c>
    </row>
    <row r="856" spans="1:12">
      <c r="A856" t="s">
        <v>1586</v>
      </c>
      <c r="B856" t="s">
        <v>1587</v>
      </c>
      <c r="C856" t="str">
        <f>IFERROR(IF(VLOOKUP($A856,'CDS-H'!$A:$L,3,FALSE)="","",(VLOOKUP($A856,'CDS-H'!$A:$L,3,FALSE))),"")</f>
        <v/>
      </c>
      <c r="D856" t="s">
        <v>1423</v>
      </c>
      <c r="E856" t="s">
        <v>1574</v>
      </c>
      <c r="F856" t="s">
        <v>1588</v>
      </c>
      <c r="G856" t="s">
        <v>148</v>
      </c>
      <c r="H856" t="s">
        <v>17</v>
      </c>
      <c r="I856" t="s">
        <v>17</v>
      </c>
      <c r="J856" t="s">
        <v>17</v>
      </c>
      <c r="K856" t="s">
        <v>17</v>
      </c>
      <c r="L856" t="s">
        <v>1339</v>
      </c>
    </row>
    <row r="857" spans="1:12">
      <c r="A857" t="s">
        <v>1589</v>
      </c>
      <c r="B857" t="s">
        <v>1590</v>
      </c>
      <c r="C857" t="str">
        <f>IFERROR(IF(VLOOKUP($A857,'CDS-H'!$A:$L,3,FALSE)="","",(VLOOKUP($A857,'CDS-H'!$A:$L,3,FALSE))),"")</f>
        <v/>
      </c>
      <c r="D857" t="s">
        <v>1423</v>
      </c>
      <c r="E857" t="s">
        <v>1591</v>
      </c>
      <c r="F857" t="s">
        <v>1592</v>
      </c>
      <c r="G857" t="s">
        <v>148</v>
      </c>
      <c r="H857" t="s">
        <v>1338</v>
      </c>
      <c r="I857" t="s">
        <v>322</v>
      </c>
      <c r="J857" t="s">
        <v>17</v>
      </c>
      <c r="K857" t="s">
        <v>17</v>
      </c>
      <c r="L857" t="s">
        <v>87</v>
      </c>
    </row>
    <row r="858" spans="1:12">
      <c r="A858" t="s">
        <v>1593</v>
      </c>
      <c r="B858" t="s">
        <v>1594</v>
      </c>
      <c r="C858" t="str">
        <f>IFERROR(IF(VLOOKUP($A858,'CDS-H'!$A:$L,3,FALSE)="","",(VLOOKUP($A858,'CDS-H'!$A:$L,3,FALSE))),"")</f>
        <v/>
      </c>
      <c r="D858" t="s">
        <v>1423</v>
      </c>
      <c r="E858" t="s">
        <v>1591</v>
      </c>
      <c r="F858" t="s">
        <v>1592</v>
      </c>
      <c r="G858" t="s">
        <v>148</v>
      </c>
      <c r="H858" t="s">
        <v>1338</v>
      </c>
      <c r="I858" t="s">
        <v>322</v>
      </c>
      <c r="J858" t="s">
        <v>17</v>
      </c>
      <c r="K858" t="s">
        <v>17</v>
      </c>
      <c r="L858" t="s">
        <v>87</v>
      </c>
    </row>
    <row r="859" spans="1:12">
      <c r="A859" t="s">
        <v>1595</v>
      </c>
      <c r="B859" t="s">
        <v>1190</v>
      </c>
      <c r="C859" t="str">
        <f>IFERROR(IF(VLOOKUP($A859,'CDS-H'!$A:$L,3,FALSE)="","",(VLOOKUP($A859,'CDS-H'!$A:$L,3,FALSE))),"")</f>
        <v>Must be resident alien without F1, F2, J1, or J2 Visa to be eligible</v>
      </c>
      <c r="D859" t="s">
        <v>1423</v>
      </c>
      <c r="E859" t="s">
        <v>1591</v>
      </c>
      <c r="F859" t="s">
        <v>1592</v>
      </c>
      <c r="G859" t="s">
        <v>148</v>
      </c>
      <c r="H859" t="s">
        <v>1338</v>
      </c>
      <c r="I859" t="s">
        <v>322</v>
      </c>
      <c r="J859" t="s">
        <v>17</v>
      </c>
      <c r="K859" t="s">
        <v>17</v>
      </c>
      <c r="L859" t="s">
        <v>18</v>
      </c>
    </row>
    <row r="860" spans="1:12">
      <c r="A860" t="s">
        <v>1597</v>
      </c>
      <c r="B860" t="s">
        <v>1598</v>
      </c>
      <c r="C860" t="str">
        <f>IFERROR(IF(VLOOKUP($A860,'CDS-H'!$A:$L,3,FALSE)="","",(VLOOKUP($A860,'CDS-H'!$A:$L,3,FALSE))),"")</f>
        <v>X</v>
      </c>
      <c r="D860" t="s">
        <v>1423</v>
      </c>
      <c r="E860" t="s">
        <v>1591</v>
      </c>
      <c r="F860" t="s">
        <v>1592</v>
      </c>
      <c r="G860" t="s">
        <v>148</v>
      </c>
      <c r="H860" t="s">
        <v>1338</v>
      </c>
      <c r="I860" t="s">
        <v>326</v>
      </c>
      <c r="J860" t="s">
        <v>17</v>
      </c>
      <c r="K860" t="s">
        <v>17</v>
      </c>
      <c r="L860" t="s">
        <v>87</v>
      </c>
    </row>
    <row r="861" spans="1:12">
      <c r="A861" t="s">
        <v>1599</v>
      </c>
      <c r="B861" t="s">
        <v>1600</v>
      </c>
      <c r="C861" t="str">
        <f>IFERROR(IF(VLOOKUP($A861,'CDS-H'!$A:$L,3,FALSE)="","",(VLOOKUP($A861,'CDS-H'!$A:$L,3,FALSE))),"")</f>
        <v/>
      </c>
      <c r="D861" t="s">
        <v>1423</v>
      </c>
      <c r="E861" t="s">
        <v>1591</v>
      </c>
      <c r="F861" t="s">
        <v>1592</v>
      </c>
      <c r="G861" t="s">
        <v>148</v>
      </c>
      <c r="H861" t="s">
        <v>1338</v>
      </c>
      <c r="I861" t="s">
        <v>326</v>
      </c>
      <c r="J861" t="s">
        <v>17</v>
      </c>
      <c r="K861" t="s">
        <v>17</v>
      </c>
      <c r="L861" t="s">
        <v>87</v>
      </c>
    </row>
    <row r="862" spans="1:12">
      <c r="A862" t="s">
        <v>1601</v>
      </c>
      <c r="B862" t="s">
        <v>1602</v>
      </c>
      <c r="C862" t="str">
        <f>IFERROR(IF(VLOOKUP($A862,'CDS-H'!$A:$L,3,FALSE)="","",(VLOOKUP($A862,'CDS-H'!$A:$L,3,FALSE))),"")</f>
        <v/>
      </c>
      <c r="D862" t="s">
        <v>1423</v>
      </c>
      <c r="E862" t="s">
        <v>1591</v>
      </c>
      <c r="F862" t="s">
        <v>1592</v>
      </c>
      <c r="G862" t="s">
        <v>148</v>
      </c>
      <c r="H862" t="s">
        <v>1338</v>
      </c>
      <c r="I862" t="s">
        <v>326</v>
      </c>
      <c r="J862" t="s">
        <v>17</v>
      </c>
      <c r="K862" t="s">
        <v>17</v>
      </c>
      <c r="L862" t="s">
        <v>87</v>
      </c>
    </row>
    <row r="863" spans="1:12">
      <c r="A863" t="s">
        <v>1603</v>
      </c>
      <c r="B863" t="s">
        <v>1604</v>
      </c>
      <c r="C863" t="str">
        <f>IFERROR(IF(VLOOKUP($A863,'CDS-H'!$A:$L,3,FALSE)="","",(VLOOKUP($A863,'CDS-H'!$A:$L,3,FALSE))),"")</f>
        <v/>
      </c>
      <c r="D863" t="s">
        <v>1423</v>
      </c>
      <c r="E863" t="s">
        <v>1591</v>
      </c>
      <c r="F863" t="s">
        <v>1592</v>
      </c>
      <c r="G863" t="s">
        <v>148</v>
      </c>
      <c r="H863" t="s">
        <v>1338</v>
      </c>
      <c r="I863" t="s">
        <v>326</v>
      </c>
      <c r="J863" t="s">
        <v>17</v>
      </c>
      <c r="K863" t="s">
        <v>17</v>
      </c>
      <c r="L863" t="s">
        <v>87</v>
      </c>
    </row>
    <row r="864" spans="1:12">
      <c r="A864" t="s">
        <v>1605</v>
      </c>
      <c r="B864" t="s">
        <v>1606</v>
      </c>
      <c r="C864" t="str">
        <f>IFERROR(IF(VLOOKUP($A864,'CDS-H'!$A:$L,3,FALSE)="","",(VLOOKUP($A864,'CDS-H'!$A:$L,3,FALSE))),"")</f>
        <v/>
      </c>
      <c r="D864" t="s">
        <v>1423</v>
      </c>
      <c r="E864" t="s">
        <v>1591</v>
      </c>
      <c r="F864" t="s">
        <v>1592</v>
      </c>
      <c r="G864" t="s">
        <v>148</v>
      </c>
      <c r="H864" t="s">
        <v>1338</v>
      </c>
      <c r="I864" t="s">
        <v>326</v>
      </c>
      <c r="J864" t="s">
        <v>17</v>
      </c>
      <c r="K864" t="s">
        <v>17</v>
      </c>
      <c r="L864" t="s">
        <v>87</v>
      </c>
    </row>
    <row r="865" spans="1:12">
      <c r="A865" t="s">
        <v>1607</v>
      </c>
      <c r="B865" t="s">
        <v>1608</v>
      </c>
      <c r="C865" t="str">
        <f>IFERROR(IF(VLOOKUP($A865,'CDS-H'!$A:$L,3,FALSE)="","",(VLOOKUP($A865,'CDS-H'!$A:$L,3,FALSE))),"")</f>
        <v/>
      </c>
      <c r="D865" t="s">
        <v>1423</v>
      </c>
      <c r="E865" t="s">
        <v>1591</v>
      </c>
      <c r="F865" t="s">
        <v>1592</v>
      </c>
      <c r="G865" t="s">
        <v>148</v>
      </c>
      <c r="H865" t="s">
        <v>1338</v>
      </c>
      <c r="I865" t="s">
        <v>326</v>
      </c>
      <c r="J865" t="s">
        <v>17</v>
      </c>
      <c r="K865" t="s">
        <v>17</v>
      </c>
      <c r="L865" t="s">
        <v>87</v>
      </c>
    </row>
    <row r="866" spans="1:12">
      <c r="A866" t="s">
        <v>1609</v>
      </c>
      <c r="B866" t="s">
        <v>1190</v>
      </c>
      <c r="C866" t="str">
        <f>IFERROR(IF(VLOOKUP($A866,'CDS-H'!$A:$L,3,FALSE)="","",(VLOOKUP($A866,'CDS-H'!$A:$L,3,FALSE))),"")</f>
        <v/>
      </c>
      <c r="D866" t="s">
        <v>1423</v>
      </c>
      <c r="E866" t="s">
        <v>1591</v>
      </c>
      <c r="F866" t="s">
        <v>1592</v>
      </c>
      <c r="G866" t="s">
        <v>148</v>
      </c>
      <c r="H866" t="s">
        <v>1338</v>
      </c>
      <c r="I866" t="s">
        <v>326</v>
      </c>
      <c r="J866" t="s">
        <v>17</v>
      </c>
      <c r="K866" t="s">
        <v>17</v>
      </c>
      <c r="L866" t="s">
        <v>18</v>
      </c>
    </row>
    <row r="867" spans="1:12">
      <c r="A867" t="s">
        <v>1610</v>
      </c>
      <c r="B867" t="s">
        <v>1611</v>
      </c>
      <c r="C867">
        <f>IFERROR(IF(VLOOKUP($A867,'CDS-H'!$A:$L,3,FALSE)="","",(VLOOKUP($A867,'CDS-H'!$A:$L,3,FALSE))),"")</f>
        <v>45352</v>
      </c>
      <c r="D867" t="s">
        <v>1423</v>
      </c>
      <c r="E867" t="s">
        <v>1612</v>
      </c>
      <c r="F867" t="s">
        <v>17</v>
      </c>
      <c r="G867" t="s">
        <v>148</v>
      </c>
      <c r="H867" t="s">
        <v>1338</v>
      </c>
      <c r="I867" t="s">
        <v>17</v>
      </c>
      <c r="J867" t="s">
        <v>17</v>
      </c>
      <c r="K867" t="s">
        <v>17</v>
      </c>
      <c r="L867" t="s">
        <v>964</v>
      </c>
    </row>
    <row r="868" spans="1:12">
      <c r="A868" t="s">
        <v>1613</v>
      </c>
      <c r="B868" t="s">
        <v>1614</v>
      </c>
      <c r="C868">
        <f>IFERROR(IF(VLOOKUP($A868,'CDS-H'!$A:$L,3,FALSE)="","",(VLOOKUP($A868,'CDS-H'!$A:$L,3,FALSE))),"")</f>
        <v>45352</v>
      </c>
      <c r="D868" t="s">
        <v>1423</v>
      </c>
      <c r="E868" t="s">
        <v>1612</v>
      </c>
      <c r="F868" t="s">
        <v>17</v>
      </c>
      <c r="G868" t="s">
        <v>148</v>
      </c>
      <c r="H868" t="s">
        <v>1338</v>
      </c>
      <c r="I868" t="s">
        <v>17</v>
      </c>
      <c r="J868" t="s">
        <v>17</v>
      </c>
      <c r="K868" t="s">
        <v>17</v>
      </c>
      <c r="L868" t="s">
        <v>964</v>
      </c>
    </row>
    <row r="869" spans="1:12">
      <c r="A869" t="s">
        <v>1615</v>
      </c>
      <c r="B869" t="s">
        <v>1616</v>
      </c>
      <c r="C869" t="str">
        <f>IFERROR(IF(VLOOKUP($A869,'CDS-H'!$A:$L,3,FALSE)="","",(VLOOKUP($A869,'CDS-H'!$A:$L,3,FALSE))),"")</f>
        <v/>
      </c>
      <c r="D869" t="s">
        <v>1423</v>
      </c>
      <c r="E869" t="s">
        <v>1612</v>
      </c>
      <c r="F869" t="s">
        <v>17</v>
      </c>
      <c r="G869" t="s">
        <v>148</v>
      </c>
      <c r="H869" t="s">
        <v>1338</v>
      </c>
      <c r="I869" t="s">
        <v>17</v>
      </c>
      <c r="J869" t="s">
        <v>17</v>
      </c>
      <c r="K869" t="s">
        <v>17</v>
      </c>
      <c r="L869" t="s">
        <v>87</v>
      </c>
    </row>
    <row r="870" spans="1:12">
      <c r="A870" t="s">
        <v>1617</v>
      </c>
      <c r="B870" t="s">
        <v>1618</v>
      </c>
      <c r="C870">
        <f>IFERROR(IF(VLOOKUP($A870,'CDS-H'!$A:$L,3,FALSE)="","",(VLOOKUP($A870,'CDS-H'!$A:$L,3,FALSE))),"")</f>
        <v>45356</v>
      </c>
      <c r="D870" t="s">
        <v>1423</v>
      </c>
      <c r="E870" t="s">
        <v>1619</v>
      </c>
      <c r="F870" t="s">
        <v>17</v>
      </c>
      <c r="G870" t="s">
        <v>148</v>
      </c>
      <c r="H870" t="s">
        <v>1338</v>
      </c>
      <c r="I870" t="s">
        <v>17</v>
      </c>
      <c r="J870" t="s">
        <v>17</v>
      </c>
      <c r="K870" t="s">
        <v>17</v>
      </c>
      <c r="L870" t="s">
        <v>964</v>
      </c>
    </row>
    <row r="871" spans="1:12">
      <c r="A871" t="s">
        <v>1620</v>
      </c>
      <c r="B871" s="30" t="s">
        <v>1621</v>
      </c>
      <c r="C871" t="str">
        <f>IFERROR(IF(VLOOKUP($A871,'CDS-H'!$A:$L,3,FALSE)="","",(VLOOKUP($A871,'CDS-H'!$A:$L,3,FALSE))),"")</f>
        <v/>
      </c>
      <c r="D871" t="s">
        <v>1423</v>
      </c>
      <c r="E871" t="s">
        <v>1619</v>
      </c>
      <c r="F871" t="s">
        <v>17</v>
      </c>
      <c r="G871" t="s">
        <v>148</v>
      </c>
      <c r="H871" t="s">
        <v>1338</v>
      </c>
      <c r="I871" t="s">
        <v>17</v>
      </c>
      <c r="J871" t="s">
        <v>17</v>
      </c>
      <c r="K871" t="s">
        <v>17</v>
      </c>
      <c r="L871" t="s">
        <v>43</v>
      </c>
    </row>
    <row r="872" spans="1:12">
      <c r="A872" t="s">
        <v>1622</v>
      </c>
      <c r="B872" t="s">
        <v>1623</v>
      </c>
      <c r="C872" t="str">
        <f>IFERROR(IF(VLOOKUP($A872,'CDS-H'!$A:$L,3,FALSE)="","",(VLOOKUP($A872,'CDS-H'!$A:$L,3,FALSE))),"")</f>
        <v/>
      </c>
      <c r="D872" t="s">
        <v>1423</v>
      </c>
      <c r="E872" t="s">
        <v>1619</v>
      </c>
      <c r="F872" t="s">
        <v>17</v>
      </c>
      <c r="G872" t="s">
        <v>148</v>
      </c>
      <c r="H872" t="s">
        <v>1338</v>
      </c>
      <c r="I872" t="s">
        <v>17</v>
      </c>
      <c r="J872" t="s">
        <v>17</v>
      </c>
      <c r="K872" t="s">
        <v>17</v>
      </c>
      <c r="L872" t="s">
        <v>964</v>
      </c>
    </row>
    <row r="873" spans="1:12">
      <c r="A873" t="s">
        <v>1624</v>
      </c>
      <c r="B873" t="s">
        <v>1625</v>
      </c>
      <c r="C873">
        <f>IFERROR(IF(VLOOKUP($A873,'CDS-H'!$A:$L,3,FALSE)="","",(VLOOKUP($A873,'CDS-H'!$A:$L,3,FALSE))),"")</f>
        <v>45413</v>
      </c>
      <c r="D873" t="s">
        <v>1423</v>
      </c>
      <c r="E873" t="s">
        <v>1626</v>
      </c>
      <c r="F873" t="s">
        <v>17</v>
      </c>
      <c r="G873" t="s">
        <v>148</v>
      </c>
      <c r="H873" t="s">
        <v>1338</v>
      </c>
      <c r="I873" t="s">
        <v>17</v>
      </c>
      <c r="J873" t="s">
        <v>17</v>
      </c>
      <c r="K873" t="s">
        <v>17</v>
      </c>
      <c r="L873" t="s">
        <v>964</v>
      </c>
    </row>
    <row r="874" spans="1:12">
      <c r="A874" t="s">
        <v>1627</v>
      </c>
      <c r="B874" t="s">
        <v>1628</v>
      </c>
      <c r="C874" t="str">
        <f>IFERROR(IF(VLOOKUP($A874,'CDS-H'!$A:$L,3,FALSE)="","",(VLOOKUP($A874,'CDS-H'!$A:$L,3,FALSE))),"")</f>
        <v/>
      </c>
      <c r="D874" t="s">
        <v>1423</v>
      </c>
      <c r="E874" t="s">
        <v>1626</v>
      </c>
      <c r="F874" t="s">
        <v>17</v>
      </c>
      <c r="G874" t="s">
        <v>148</v>
      </c>
      <c r="H874" t="s">
        <v>1338</v>
      </c>
      <c r="I874" t="s">
        <v>17</v>
      </c>
      <c r="J874" t="s">
        <v>17</v>
      </c>
      <c r="K874" t="s">
        <v>17</v>
      </c>
      <c r="L874" t="s">
        <v>152</v>
      </c>
    </row>
    <row r="875" spans="1:12">
      <c r="A875" t="s">
        <v>1629</v>
      </c>
      <c r="B875" t="s">
        <v>1630</v>
      </c>
      <c r="C875" t="str">
        <f>IFERROR(IF(VLOOKUP($A875,'CDS-H'!$A:$L,3,FALSE)="","",(VLOOKUP($A875,'CDS-H'!$A:$L,3,FALSE))),"")</f>
        <v>X</v>
      </c>
      <c r="D875" t="s">
        <v>1423</v>
      </c>
      <c r="E875" t="s">
        <v>1631</v>
      </c>
      <c r="F875" t="s">
        <v>1632</v>
      </c>
      <c r="G875" t="s">
        <v>148</v>
      </c>
      <c r="H875" t="s">
        <v>148</v>
      </c>
      <c r="I875" t="s">
        <v>17</v>
      </c>
      <c r="J875" t="s">
        <v>17</v>
      </c>
      <c r="K875" t="s">
        <v>17</v>
      </c>
      <c r="L875" t="s">
        <v>87</v>
      </c>
    </row>
    <row r="876" spans="1:12">
      <c r="A876" t="s">
        <v>1633</v>
      </c>
      <c r="B876" t="s">
        <v>1634</v>
      </c>
      <c r="C876" t="str">
        <f>IFERROR(IF(VLOOKUP($A876,'CDS-H'!$A:$L,3,FALSE)="","",(VLOOKUP($A876,'CDS-H'!$A:$L,3,FALSE))),"")</f>
        <v>X</v>
      </c>
      <c r="D876" t="s">
        <v>1423</v>
      </c>
      <c r="E876" t="s">
        <v>1631</v>
      </c>
      <c r="F876" t="s">
        <v>1632</v>
      </c>
      <c r="G876" t="s">
        <v>148</v>
      </c>
      <c r="H876" t="s">
        <v>148</v>
      </c>
      <c r="I876" t="s">
        <v>17</v>
      </c>
      <c r="J876" t="s">
        <v>17</v>
      </c>
      <c r="K876" t="s">
        <v>17</v>
      </c>
      <c r="L876" t="s">
        <v>87</v>
      </c>
    </row>
    <row r="877" spans="1:12">
      <c r="A877" t="s">
        <v>1635</v>
      </c>
      <c r="B877" t="s">
        <v>1636</v>
      </c>
      <c r="C877" t="str">
        <f>IFERROR(IF(VLOOKUP($A877,'CDS-H'!$A:$L,3,FALSE)="","",(VLOOKUP($A877,'CDS-H'!$A:$L,3,FALSE))),"")</f>
        <v>X</v>
      </c>
      <c r="D877" t="s">
        <v>1423</v>
      </c>
      <c r="E877" t="s">
        <v>1631</v>
      </c>
      <c r="F877" t="s">
        <v>1632</v>
      </c>
      <c r="G877" t="s">
        <v>148</v>
      </c>
      <c r="H877" t="s">
        <v>148</v>
      </c>
      <c r="I877" t="s">
        <v>17</v>
      </c>
      <c r="J877" t="s">
        <v>17</v>
      </c>
      <c r="K877" t="s">
        <v>17</v>
      </c>
      <c r="L877" t="s">
        <v>87</v>
      </c>
    </row>
    <row r="878" spans="1:12">
      <c r="A878" t="s">
        <v>1637</v>
      </c>
      <c r="B878" t="s">
        <v>1638</v>
      </c>
      <c r="C878" t="str">
        <f>IFERROR(IF(VLOOKUP($A878,'CDS-H'!$A:$L,3,FALSE)="","",(VLOOKUP($A878,'CDS-H'!$A:$L,3,FALSE))),"")</f>
        <v/>
      </c>
      <c r="D878" t="s">
        <v>1423</v>
      </c>
      <c r="E878" t="s">
        <v>1631</v>
      </c>
      <c r="F878" t="s">
        <v>1632</v>
      </c>
      <c r="G878" t="s">
        <v>148</v>
      </c>
      <c r="H878" t="s">
        <v>148</v>
      </c>
      <c r="I878" t="s">
        <v>17</v>
      </c>
      <c r="J878" t="s">
        <v>17</v>
      </c>
      <c r="K878" t="s">
        <v>17</v>
      </c>
      <c r="L878" t="s">
        <v>87</v>
      </c>
    </row>
    <row r="879" spans="1:12">
      <c r="A879" t="s">
        <v>1639</v>
      </c>
      <c r="B879" t="s">
        <v>1640</v>
      </c>
      <c r="C879" t="str">
        <f>IFERROR(IF(VLOOKUP($A879,'CDS-H'!$A:$L,3,FALSE)="","",(VLOOKUP($A879,'CDS-H'!$A:$L,3,FALSE))),"")</f>
        <v/>
      </c>
      <c r="D879" t="s">
        <v>1423</v>
      </c>
      <c r="E879" t="s">
        <v>1631</v>
      </c>
      <c r="F879" t="s">
        <v>1632</v>
      </c>
      <c r="G879" t="s">
        <v>148</v>
      </c>
      <c r="H879" t="s">
        <v>148</v>
      </c>
      <c r="I879" t="s">
        <v>17</v>
      </c>
      <c r="J879" t="s">
        <v>17</v>
      </c>
      <c r="K879" t="s">
        <v>17</v>
      </c>
      <c r="L879" t="s">
        <v>87</v>
      </c>
    </row>
    <row r="880" spans="1:12">
      <c r="A880" t="s">
        <v>1641</v>
      </c>
      <c r="B880" t="s">
        <v>1642</v>
      </c>
      <c r="C880" t="str">
        <f>IFERROR(IF(VLOOKUP($A880,'CDS-H'!$A:$L,3,FALSE)="","",(VLOOKUP($A880,'CDS-H'!$A:$L,3,FALSE))),"")</f>
        <v>X</v>
      </c>
      <c r="D880" t="s">
        <v>1423</v>
      </c>
      <c r="E880" t="s">
        <v>1631</v>
      </c>
      <c r="F880" t="s">
        <v>1632</v>
      </c>
      <c r="G880" t="s">
        <v>148</v>
      </c>
      <c r="H880" t="s">
        <v>148</v>
      </c>
      <c r="I880" t="s">
        <v>17</v>
      </c>
      <c r="J880" t="s">
        <v>17</v>
      </c>
      <c r="K880" t="s">
        <v>17</v>
      </c>
      <c r="L880" t="s">
        <v>87</v>
      </c>
    </row>
    <row r="881" spans="1:12">
      <c r="A881" t="s">
        <v>1643</v>
      </c>
      <c r="B881" t="s">
        <v>1190</v>
      </c>
      <c r="C881" t="str">
        <f>IFERROR(IF(VLOOKUP($A881,'CDS-H'!$A:$L,3,FALSE)="","",(VLOOKUP($A881,'CDS-H'!$A:$L,3,FALSE))),"")</f>
        <v/>
      </c>
      <c r="D881" t="s">
        <v>1423</v>
      </c>
      <c r="E881" t="s">
        <v>1631</v>
      </c>
      <c r="F881" t="s">
        <v>1632</v>
      </c>
      <c r="G881" t="s">
        <v>148</v>
      </c>
      <c r="H881" t="s">
        <v>148</v>
      </c>
      <c r="I881" t="s">
        <v>17</v>
      </c>
      <c r="J881" t="s">
        <v>17</v>
      </c>
      <c r="K881" t="s">
        <v>17</v>
      </c>
      <c r="L881" t="s">
        <v>18</v>
      </c>
    </row>
    <row r="882" spans="1:12">
      <c r="A882" t="s">
        <v>1644</v>
      </c>
      <c r="B882" t="s">
        <v>1645</v>
      </c>
      <c r="C882" t="str">
        <f>IFERROR(IF(VLOOKUP($A882,'CDS-H'!$A:$L,3,FALSE)="","",(VLOOKUP($A882,'CDS-H'!$A:$L,3,FALSE))),"")</f>
        <v>X</v>
      </c>
      <c r="D882" t="s">
        <v>1423</v>
      </c>
      <c r="E882" t="s">
        <v>1631</v>
      </c>
      <c r="F882" t="s">
        <v>1646</v>
      </c>
      <c r="G882" t="s">
        <v>148</v>
      </c>
      <c r="H882" t="s">
        <v>148</v>
      </c>
      <c r="I882" t="s">
        <v>17</v>
      </c>
      <c r="J882" t="s">
        <v>17</v>
      </c>
      <c r="K882" t="s">
        <v>17</v>
      </c>
      <c r="L882" t="s">
        <v>87</v>
      </c>
    </row>
    <row r="883" spans="1:12">
      <c r="A883" t="s">
        <v>1647</v>
      </c>
      <c r="B883" t="s">
        <v>1648</v>
      </c>
      <c r="C883" t="str">
        <f>IFERROR(IF(VLOOKUP($A883,'CDS-H'!$A:$L,3,FALSE)="","",(VLOOKUP($A883,'CDS-H'!$A:$L,3,FALSE))),"")</f>
        <v>X</v>
      </c>
      <c r="D883" t="s">
        <v>1423</v>
      </c>
      <c r="E883" t="s">
        <v>1631</v>
      </c>
      <c r="F883" t="s">
        <v>1646</v>
      </c>
      <c r="G883" t="s">
        <v>148</v>
      </c>
      <c r="H883" t="s">
        <v>148</v>
      </c>
      <c r="I883" t="s">
        <v>17</v>
      </c>
      <c r="J883" t="s">
        <v>17</v>
      </c>
      <c r="K883" t="s">
        <v>17</v>
      </c>
      <c r="L883" t="s">
        <v>87</v>
      </c>
    </row>
    <row r="884" spans="1:12">
      <c r="A884" t="s">
        <v>1649</v>
      </c>
      <c r="B884" t="s">
        <v>1650</v>
      </c>
      <c r="C884" t="str">
        <f>IFERROR(IF(VLOOKUP($A884,'CDS-H'!$A:$L,3,FALSE)="","",(VLOOKUP($A884,'CDS-H'!$A:$L,3,FALSE))),"")</f>
        <v>X</v>
      </c>
      <c r="D884" t="s">
        <v>1423</v>
      </c>
      <c r="E884" t="s">
        <v>1631</v>
      </c>
      <c r="F884" t="s">
        <v>1646</v>
      </c>
      <c r="G884" t="s">
        <v>148</v>
      </c>
      <c r="H884" t="s">
        <v>148</v>
      </c>
      <c r="I884" t="s">
        <v>17</v>
      </c>
      <c r="J884" t="s">
        <v>17</v>
      </c>
      <c r="K884" t="s">
        <v>17</v>
      </c>
      <c r="L884" t="s">
        <v>87</v>
      </c>
    </row>
    <row r="885" spans="1:12">
      <c r="A885" t="s">
        <v>1651</v>
      </c>
      <c r="B885" t="s">
        <v>1652</v>
      </c>
      <c r="C885" t="str">
        <f>IFERROR(IF(VLOOKUP($A885,'CDS-H'!$A:$L,3,FALSE)="","",(VLOOKUP($A885,'CDS-H'!$A:$L,3,FALSE))),"")</f>
        <v>X</v>
      </c>
      <c r="D885" t="s">
        <v>1423</v>
      </c>
      <c r="E885" t="s">
        <v>1631</v>
      </c>
      <c r="F885" t="s">
        <v>1646</v>
      </c>
      <c r="G885" t="s">
        <v>148</v>
      </c>
      <c r="H885" t="s">
        <v>148</v>
      </c>
      <c r="I885" t="s">
        <v>17</v>
      </c>
      <c r="J885" t="s">
        <v>17</v>
      </c>
      <c r="K885" t="s">
        <v>17</v>
      </c>
      <c r="L885" t="s">
        <v>87</v>
      </c>
    </row>
    <row r="886" spans="1:12">
      <c r="A886" t="s">
        <v>1653</v>
      </c>
      <c r="B886" t="s">
        <v>1654</v>
      </c>
      <c r="C886" t="str">
        <f>IFERROR(IF(VLOOKUP($A886,'CDS-H'!$A:$L,3,FALSE)="","",(VLOOKUP($A886,'CDS-H'!$A:$L,3,FALSE))),"")</f>
        <v>X</v>
      </c>
      <c r="D886" t="s">
        <v>1423</v>
      </c>
      <c r="E886" t="s">
        <v>1631</v>
      </c>
      <c r="F886" t="s">
        <v>1646</v>
      </c>
      <c r="G886" t="s">
        <v>148</v>
      </c>
      <c r="H886" t="s">
        <v>148</v>
      </c>
      <c r="I886" t="s">
        <v>17</v>
      </c>
      <c r="J886" t="s">
        <v>17</v>
      </c>
      <c r="K886" t="s">
        <v>17</v>
      </c>
      <c r="L886" t="s">
        <v>87</v>
      </c>
    </row>
    <row r="887" spans="1:12">
      <c r="A887" t="s">
        <v>1655</v>
      </c>
      <c r="B887" t="s">
        <v>1656</v>
      </c>
      <c r="C887" t="str">
        <f>IFERROR(IF(VLOOKUP($A887,'CDS-H'!$A:$L,3,FALSE)="","",(VLOOKUP($A887,'CDS-H'!$A:$L,3,FALSE))),"")</f>
        <v>X</v>
      </c>
      <c r="D887" t="s">
        <v>1423</v>
      </c>
      <c r="E887" t="s">
        <v>1631</v>
      </c>
      <c r="F887" t="s">
        <v>1646</v>
      </c>
      <c r="G887" t="s">
        <v>148</v>
      </c>
      <c r="H887" t="s">
        <v>148</v>
      </c>
      <c r="I887" t="s">
        <v>17</v>
      </c>
      <c r="J887" t="s">
        <v>17</v>
      </c>
      <c r="K887" t="s">
        <v>17</v>
      </c>
      <c r="L887" t="s">
        <v>87</v>
      </c>
    </row>
    <row r="888" spans="1:12">
      <c r="A888" t="s">
        <v>1657</v>
      </c>
      <c r="B888" t="s">
        <v>1658</v>
      </c>
      <c r="C888" t="str">
        <f>IFERROR(IF(VLOOKUP($A888,'CDS-H'!$A:$L,3,FALSE)="","",(VLOOKUP($A888,'CDS-H'!$A:$L,3,FALSE))),"")</f>
        <v/>
      </c>
      <c r="D888" t="s">
        <v>1423</v>
      </c>
      <c r="E888" t="s">
        <v>1631</v>
      </c>
      <c r="F888" t="s">
        <v>1646</v>
      </c>
      <c r="G888" t="s">
        <v>148</v>
      </c>
      <c r="H888" t="s">
        <v>148</v>
      </c>
      <c r="I888" t="s">
        <v>17</v>
      </c>
      <c r="J888" t="s">
        <v>17</v>
      </c>
      <c r="K888" t="s">
        <v>17</v>
      </c>
      <c r="L888" t="s">
        <v>87</v>
      </c>
    </row>
    <row r="889" spans="1:12">
      <c r="A889" t="s">
        <v>1659</v>
      </c>
      <c r="B889" t="s">
        <v>1190</v>
      </c>
      <c r="C889" t="str">
        <f>IFERROR(IF(VLOOKUP($A889,'CDS-H'!$A:$L,3,FALSE)="","",(VLOOKUP($A889,'CDS-H'!$A:$L,3,FALSE))),"")</f>
        <v/>
      </c>
      <c r="D889" t="s">
        <v>1423</v>
      </c>
      <c r="E889" t="s">
        <v>1631</v>
      </c>
      <c r="F889" t="s">
        <v>1646</v>
      </c>
      <c r="G889" t="s">
        <v>148</v>
      </c>
      <c r="H889" t="s">
        <v>148</v>
      </c>
      <c r="I889" t="s">
        <v>17</v>
      </c>
      <c r="J889" t="s">
        <v>17</v>
      </c>
      <c r="K889" t="s">
        <v>17</v>
      </c>
      <c r="L889" t="s">
        <v>18</v>
      </c>
    </row>
    <row r="890" spans="1:12">
      <c r="A890" t="s">
        <v>1660</v>
      </c>
      <c r="B890" t="s">
        <v>1661</v>
      </c>
      <c r="C890" t="str">
        <f>IFERROR(IF(VLOOKUP($A890,'CDS-H'!$A:$L,3,FALSE)="","",(VLOOKUP($A890,'CDS-H'!$A:$L,3,FALSE))),"")</f>
        <v>X</v>
      </c>
      <c r="D890" t="s">
        <v>1423</v>
      </c>
      <c r="E890" t="s">
        <v>1662</v>
      </c>
      <c r="F890" t="s">
        <v>1663</v>
      </c>
      <c r="G890" t="s">
        <v>148</v>
      </c>
      <c r="H890" t="s">
        <v>148</v>
      </c>
      <c r="I890" t="s">
        <v>17</v>
      </c>
      <c r="J890" t="s">
        <v>17</v>
      </c>
      <c r="K890" t="s">
        <v>17</v>
      </c>
      <c r="L890" t="s">
        <v>87</v>
      </c>
    </row>
    <row r="891" spans="1:12">
      <c r="A891" t="s">
        <v>1664</v>
      </c>
      <c r="B891" t="s">
        <v>1665</v>
      </c>
      <c r="C891" t="str">
        <f>IFERROR(IF(VLOOKUP($A891,'CDS-H'!$A:$L,3,FALSE)="","",(VLOOKUP($A891,'CDS-H'!$A:$L,3,FALSE))),"")</f>
        <v/>
      </c>
      <c r="D891" t="s">
        <v>1423</v>
      </c>
      <c r="E891" t="s">
        <v>1662</v>
      </c>
      <c r="F891" t="s">
        <v>1663</v>
      </c>
      <c r="G891" t="s">
        <v>148</v>
      </c>
      <c r="H891" t="s">
        <v>148</v>
      </c>
      <c r="I891" t="s">
        <v>17</v>
      </c>
      <c r="J891" t="s">
        <v>17</v>
      </c>
      <c r="K891" t="s">
        <v>17</v>
      </c>
      <c r="L891" t="s">
        <v>87</v>
      </c>
    </row>
    <row r="892" spans="1:12">
      <c r="A892" t="s">
        <v>1666</v>
      </c>
      <c r="B892" t="s">
        <v>1667</v>
      </c>
      <c r="C892" t="str">
        <f>IFERROR(IF(VLOOKUP($A892,'CDS-H'!$A:$L,3,FALSE)="","",(VLOOKUP($A892,'CDS-H'!$A:$L,3,FALSE))),"")</f>
        <v>X</v>
      </c>
      <c r="D892" t="s">
        <v>1423</v>
      </c>
      <c r="E892" t="s">
        <v>1662</v>
      </c>
      <c r="F892" t="s">
        <v>1663</v>
      </c>
      <c r="G892" t="s">
        <v>148</v>
      </c>
      <c r="H892" t="s">
        <v>148</v>
      </c>
      <c r="I892" t="s">
        <v>17</v>
      </c>
      <c r="J892" t="s">
        <v>17</v>
      </c>
      <c r="K892" t="s">
        <v>17</v>
      </c>
      <c r="L892" t="s">
        <v>87</v>
      </c>
    </row>
    <row r="893" spans="1:12">
      <c r="A893" t="s">
        <v>1668</v>
      </c>
      <c r="B893" t="s">
        <v>1669</v>
      </c>
      <c r="C893" t="str">
        <f>IFERROR(IF(VLOOKUP($A893,'CDS-H'!$A:$L,3,FALSE)="","",(VLOOKUP($A893,'CDS-H'!$A:$L,3,FALSE))),"")</f>
        <v>X</v>
      </c>
      <c r="D893" t="s">
        <v>1423</v>
      </c>
      <c r="E893" t="s">
        <v>1662</v>
      </c>
      <c r="F893" t="s">
        <v>1663</v>
      </c>
      <c r="G893" t="s">
        <v>148</v>
      </c>
      <c r="H893" t="s">
        <v>148</v>
      </c>
      <c r="I893" t="s">
        <v>17</v>
      </c>
      <c r="J893" t="s">
        <v>17</v>
      </c>
      <c r="K893" t="s">
        <v>17</v>
      </c>
      <c r="L893" t="s">
        <v>87</v>
      </c>
    </row>
    <row r="894" spans="1:12">
      <c r="A894" t="s">
        <v>1670</v>
      </c>
      <c r="B894" t="s">
        <v>1671</v>
      </c>
      <c r="C894" t="str">
        <f>IFERROR(IF(VLOOKUP($A894,'CDS-H'!$A:$L,3,FALSE)="","",(VLOOKUP($A894,'CDS-H'!$A:$L,3,FALSE))),"")</f>
        <v/>
      </c>
      <c r="D894" t="s">
        <v>1423</v>
      </c>
      <c r="E894" t="s">
        <v>1662</v>
      </c>
      <c r="F894" t="s">
        <v>1663</v>
      </c>
      <c r="G894" t="s">
        <v>148</v>
      </c>
      <c r="H894" t="s">
        <v>148</v>
      </c>
      <c r="I894" t="s">
        <v>17</v>
      </c>
      <c r="J894" t="s">
        <v>17</v>
      </c>
      <c r="K894" t="s">
        <v>17</v>
      </c>
      <c r="L894" t="s">
        <v>87</v>
      </c>
    </row>
    <row r="895" spans="1:12">
      <c r="A895" t="s">
        <v>1672</v>
      </c>
      <c r="B895" t="s">
        <v>1282</v>
      </c>
      <c r="C895" t="str">
        <f>IFERROR(IF(VLOOKUP($A895,'CDS-H'!$A:$L,3,FALSE)="","",(VLOOKUP($A895,'CDS-H'!$A:$L,3,FALSE))),"")</f>
        <v>X</v>
      </c>
      <c r="D895" t="s">
        <v>1423</v>
      </c>
      <c r="E895" t="s">
        <v>1662</v>
      </c>
      <c r="F895" t="s">
        <v>1663</v>
      </c>
      <c r="G895" t="s">
        <v>148</v>
      </c>
      <c r="H895" t="s">
        <v>148</v>
      </c>
      <c r="I895" t="s">
        <v>17</v>
      </c>
      <c r="J895" t="s">
        <v>17</v>
      </c>
      <c r="K895" t="s">
        <v>17</v>
      </c>
      <c r="L895" t="s">
        <v>87</v>
      </c>
    </row>
    <row r="896" spans="1:12">
      <c r="A896" t="s">
        <v>1673</v>
      </c>
      <c r="B896" t="s">
        <v>1674</v>
      </c>
      <c r="C896" t="str">
        <f>IFERROR(IF(VLOOKUP($A896,'CDS-H'!$A:$L,3,FALSE)="","",(VLOOKUP($A896,'CDS-H'!$A:$L,3,FALSE))),"")</f>
        <v>X</v>
      </c>
      <c r="D896" t="s">
        <v>1423</v>
      </c>
      <c r="E896" t="s">
        <v>1662</v>
      </c>
      <c r="F896" t="s">
        <v>1663</v>
      </c>
      <c r="G896" t="s">
        <v>148</v>
      </c>
      <c r="H896" t="s">
        <v>148</v>
      </c>
      <c r="I896" t="s">
        <v>17</v>
      </c>
      <c r="J896" t="s">
        <v>17</v>
      </c>
      <c r="K896" t="s">
        <v>17</v>
      </c>
      <c r="L896" t="s">
        <v>87</v>
      </c>
    </row>
    <row r="897" spans="1:12">
      <c r="A897" t="s">
        <v>1675</v>
      </c>
      <c r="B897" t="s">
        <v>1676</v>
      </c>
      <c r="C897" t="str">
        <f>IFERROR(IF(VLOOKUP($A897,'CDS-H'!$A:$L,3,FALSE)="","",(VLOOKUP($A897,'CDS-H'!$A:$L,3,FALSE))),"")</f>
        <v>X</v>
      </c>
      <c r="D897" t="s">
        <v>1423</v>
      </c>
      <c r="E897" t="s">
        <v>1662</v>
      </c>
      <c r="F897" t="s">
        <v>1663</v>
      </c>
      <c r="G897" t="s">
        <v>148</v>
      </c>
      <c r="H897" t="s">
        <v>148</v>
      </c>
      <c r="I897" t="s">
        <v>17</v>
      </c>
      <c r="J897" t="s">
        <v>17</v>
      </c>
      <c r="K897" t="s">
        <v>17</v>
      </c>
      <c r="L897" t="s">
        <v>87</v>
      </c>
    </row>
    <row r="898" spans="1:12">
      <c r="A898" t="s">
        <v>1677</v>
      </c>
      <c r="B898" t="s">
        <v>1678</v>
      </c>
      <c r="C898" t="str">
        <f>IFERROR(IF(VLOOKUP($A898,'CDS-H'!$A:$L,3,FALSE)="","",(VLOOKUP($A898,'CDS-H'!$A:$L,3,FALSE))),"")</f>
        <v/>
      </c>
      <c r="D898" t="s">
        <v>1423</v>
      </c>
      <c r="E898" t="s">
        <v>1662</v>
      </c>
      <c r="F898" t="s">
        <v>1663</v>
      </c>
      <c r="G898" t="s">
        <v>148</v>
      </c>
      <c r="H898" t="s">
        <v>148</v>
      </c>
      <c r="I898" t="s">
        <v>17</v>
      </c>
      <c r="J898" t="s">
        <v>17</v>
      </c>
      <c r="K898" t="s">
        <v>17</v>
      </c>
      <c r="L898" t="s">
        <v>87</v>
      </c>
    </row>
    <row r="899" spans="1:12">
      <c r="A899" t="s">
        <v>1679</v>
      </c>
      <c r="B899" t="s">
        <v>1680</v>
      </c>
      <c r="C899" t="str">
        <f>IFERROR(IF(VLOOKUP($A899,'CDS-H'!$A:$L,3,FALSE)="","",(VLOOKUP($A899,'CDS-H'!$A:$L,3,FALSE))),"")</f>
        <v>X</v>
      </c>
      <c r="D899" t="s">
        <v>1423</v>
      </c>
      <c r="E899" t="s">
        <v>1662</v>
      </c>
      <c r="F899" t="s">
        <v>1663</v>
      </c>
      <c r="G899" t="s">
        <v>148</v>
      </c>
      <c r="H899" t="s">
        <v>148</v>
      </c>
      <c r="I899" t="s">
        <v>17</v>
      </c>
      <c r="J899" t="s">
        <v>17</v>
      </c>
      <c r="K899" t="s">
        <v>17</v>
      </c>
      <c r="L899" t="s">
        <v>87</v>
      </c>
    </row>
    <row r="900" spans="1:12">
      <c r="A900" t="s">
        <v>1681</v>
      </c>
      <c r="B900" t="s">
        <v>1661</v>
      </c>
      <c r="C900" t="str">
        <f>IFERROR(IF(VLOOKUP($A900,'CDS-H'!$A:$L,3,FALSE)="","",(VLOOKUP($A900,'CDS-H'!$A:$L,3,FALSE))),"")</f>
        <v>X</v>
      </c>
      <c r="D900" t="s">
        <v>1423</v>
      </c>
      <c r="E900" t="s">
        <v>1662</v>
      </c>
      <c r="F900" t="s">
        <v>1682</v>
      </c>
      <c r="G900" t="s">
        <v>148</v>
      </c>
      <c r="H900" t="s">
        <v>148</v>
      </c>
      <c r="I900" t="s">
        <v>17</v>
      </c>
      <c r="J900" t="s">
        <v>17</v>
      </c>
      <c r="K900" t="s">
        <v>17</v>
      </c>
      <c r="L900" t="s">
        <v>87</v>
      </c>
    </row>
    <row r="901" spans="1:12">
      <c r="A901" t="s">
        <v>1683</v>
      </c>
      <c r="B901" t="s">
        <v>1665</v>
      </c>
      <c r="C901" t="str">
        <f>IFERROR(IF(VLOOKUP($A901,'CDS-H'!$A:$L,3,FALSE)="","",(VLOOKUP($A901,'CDS-H'!$A:$L,3,FALSE))),"")</f>
        <v/>
      </c>
      <c r="D901" t="s">
        <v>1423</v>
      </c>
      <c r="E901" t="s">
        <v>1662</v>
      </c>
      <c r="F901" t="s">
        <v>1682</v>
      </c>
      <c r="G901" t="s">
        <v>148</v>
      </c>
      <c r="H901" t="s">
        <v>148</v>
      </c>
      <c r="I901" t="s">
        <v>17</v>
      </c>
      <c r="J901" t="s">
        <v>17</v>
      </c>
      <c r="K901" t="s">
        <v>17</v>
      </c>
      <c r="L901" t="s">
        <v>87</v>
      </c>
    </row>
    <row r="902" spans="1:12">
      <c r="A902" t="s">
        <v>1684</v>
      </c>
      <c r="B902" t="s">
        <v>1667</v>
      </c>
      <c r="C902" t="str">
        <f>IFERROR(IF(VLOOKUP($A902,'CDS-H'!$A:$L,3,FALSE)="","",(VLOOKUP($A902,'CDS-H'!$A:$L,3,FALSE))),"")</f>
        <v>X</v>
      </c>
      <c r="D902" t="s">
        <v>1423</v>
      </c>
      <c r="E902" t="s">
        <v>1662</v>
      </c>
      <c r="F902" t="s">
        <v>1682</v>
      </c>
      <c r="G902" t="s">
        <v>148</v>
      </c>
      <c r="H902" t="s">
        <v>148</v>
      </c>
      <c r="I902" t="s">
        <v>17</v>
      </c>
      <c r="J902" t="s">
        <v>17</v>
      </c>
      <c r="K902" t="s">
        <v>17</v>
      </c>
      <c r="L902" t="s">
        <v>87</v>
      </c>
    </row>
    <row r="903" spans="1:12">
      <c r="A903" t="s">
        <v>1685</v>
      </c>
      <c r="B903" t="s">
        <v>1669</v>
      </c>
      <c r="C903" t="str">
        <f>IFERROR(IF(VLOOKUP($A903,'CDS-H'!$A:$L,3,FALSE)="","",(VLOOKUP($A903,'CDS-H'!$A:$L,3,FALSE))),"")</f>
        <v/>
      </c>
      <c r="D903" t="s">
        <v>1423</v>
      </c>
      <c r="E903" t="s">
        <v>1662</v>
      </c>
      <c r="F903" t="s">
        <v>1682</v>
      </c>
      <c r="G903" t="s">
        <v>148</v>
      </c>
      <c r="H903" t="s">
        <v>148</v>
      </c>
      <c r="I903" t="s">
        <v>17</v>
      </c>
      <c r="J903" t="s">
        <v>17</v>
      </c>
      <c r="K903" t="s">
        <v>17</v>
      </c>
      <c r="L903" t="s">
        <v>87</v>
      </c>
    </row>
    <row r="904" spans="1:12">
      <c r="A904" t="s">
        <v>1686</v>
      </c>
      <c r="B904" t="s">
        <v>1671</v>
      </c>
      <c r="C904" t="str">
        <f>IFERROR(IF(VLOOKUP($A904,'CDS-H'!$A:$L,3,FALSE)="","",(VLOOKUP($A904,'CDS-H'!$A:$L,3,FALSE))),"")</f>
        <v/>
      </c>
      <c r="D904" t="s">
        <v>1423</v>
      </c>
      <c r="E904" t="s">
        <v>1662</v>
      </c>
      <c r="F904" t="s">
        <v>1682</v>
      </c>
      <c r="G904" t="s">
        <v>148</v>
      </c>
      <c r="H904" t="s">
        <v>148</v>
      </c>
      <c r="I904" t="s">
        <v>17</v>
      </c>
      <c r="J904" t="s">
        <v>17</v>
      </c>
      <c r="K904" t="s">
        <v>17</v>
      </c>
      <c r="L904" t="s">
        <v>87</v>
      </c>
    </row>
    <row r="905" spans="1:12">
      <c r="A905" t="s">
        <v>1687</v>
      </c>
      <c r="B905" t="s">
        <v>1674</v>
      </c>
      <c r="C905" t="str">
        <f>IFERROR(IF(VLOOKUP($A905,'CDS-H'!$A:$L,3,FALSE)="","",(VLOOKUP($A905,'CDS-H'!$A:$L,3,FALSE))),"")</f>
        <v>X</v>
      </c>
      <c r="D905" t="s">
        <v>1423</v>
      </c>
      <c r="E905" t="s">
        <v>1662</v>
      </c>
      <c r="F905" t="s">
        <v>1682</v>
      </c>
      <c r="G905" t="s">
        <v>148</v>
      </c>
      <c r="H905" t="s">
        <v>148</v>
      </c>
      <c r="I905" t="s">
        <v>17</v>
      </c>
      <c r="J905" t="s">
        <v>17</v>
      </c>
      <c r="K905" t="s">
        <v>17</v>
      </c>
      <c r="L905" t="s">
        <v>87</v>
      </c>
    </row>
    <row r="906" spans="1:12">
      <c r="A906" t="s">
        <v>1688</v>
      </c>
      <c r="B906" t="s">
        <v>1676</v>
      </c>
      <c r="C906" t="str">
        <f>IFERROR(IF(VLOOKUP($A906,'CDS-H'!$A:$L,3,FALSE)="","",(VLOOKUP($A906,'CDS-H'!$A:$L,3,FALSE))),"")</f>
        <v>X</v>
      </c>
      <c r="D906" t="s">
        <v>1423</v>
      </c>
      <c r="E906" t="s">
        <v>1662</v>
      </c>
      <c r="F906" t="s">
        <v>1682</v>
      </c>
      <c r="G906" t="s">
        <v>148</v>
      </c>
      <c r="H906" t="s">
        <v>148</v>
      </c>
      <c r="I906" t="s">
        <v>17</v>
      </c>
      <c r="J906" t="s">
        <v>17</v>
      </c>
      <c r="K906" t="s">
        <v>17</v>
      </c>
      <c r="L906" t="s">
        <v>87</v>
      </c>
    </row>
    <row r="907" spans="1:12">
      <c r="A907" t="s">
        <v>1689</v>
      </c>
      <c r="B907" t="s">
        <v>1678</v>
      </c>
      <c r="C907" t="str">
        <f>IFERROR(IF(VLOOKUP($A907,'CDS-H'!$A:$L,3,FALSE)="","",(VLOOKUP($A907,'CDS-H'!$A:$L,3,FALSE))),"")</f>
        <v/>
      </c>
      <c r="D907" t="s">
        <v>1423</v>
      </c>
      <c r="E907" t="s">
        <v>1662</v>
      </c>
      <c r="F907" t="s">
        <v>1682</v>
      </c>
      <c r="G907" t="s">
        <v>148</v>
      </c>
      <c r="H907" t="s">
        <v>148</v>
      </c>
      <c r="I907" t="s">
        <v>17</v>
      </c>
      <c r="J907" t="s">
        <v>17</v>
      </c>
      <c r="K907" t="s">
        <v>17</v>
      </c>
      <c r="L907" t="s">
        <v>87</v>
      </c>
    </row>
    <row r="908" spans="1:12">
      <c r="A908" t="s">
        <v>1690</v>
      </c>
      <c r="B908" t="s">
        <v>1680</v>
      </c>
      <c r="C908" t="str">
        <f>IFERROR(IF(VLOOKUP($A908,'CDS-H'!$A:$L,3,FALSE)="","",(VLOOKUP($A908,'CDS-H'!$A:$L,3,FALSE))),"")</f>
        <v>X</v>
      </c>
      <c r="D908" t="s">
        <v>1423</v>
      </c>
      <c r="E908" t="s">
        <v>1662</v>
      </c>
      <c r="F908" t="s">
        <v>1682</v>
      </c>
      <c r="G908" t="s">
        <v>148</v>
      </c>
      <c r="H908" t="s">
        <v>148</v>
      </c>
      <c r="I908" t="s">
        <v>17</v>
      </c>
      <c r="J908" t="s">
        <v>17</v>
      </c>
      <c r="K908" t="s">
        <v>17</v>
      </c>
      <c r="L908" t="s">
        <v>87</v>
      </c>
    </row>
    <row r="909" spans="1:12">
      <c r="A909" t="s">
        <v>1691</v>
      </c>
      <c r="B909" t="s">
        <v>1692</v>
      </c>
      <c r="C909" t="str">
        <f>IFERROR(IF(VLOOKUP($A909,'CDS-H'!$A:$L,3,FALSE)="","",(VLOOKUP($A909,'CDS-H'!$A:$L,3,FALSE))),"")</f>
        <v/>
      </c>
      <c r="D909" t="s">
        <v>1423</v>
      </c>
      <c r="E909" t="s">
        <v>1662</v>
      </c>
      <c r="F909" t="s">
        <v>562</v>
      </c>
      <c r="G909" t="s">
        <v>148</v>
      </c>
      <c r="H909" t="s">
        <v>148</v>
      </c>
      <c r="I909" t="s">
        <v>17</v>
      </c>
      <c r="J909" t="s">
        <v>17</v>
      </c>
      <c r="K909" t="s">
        <v>17</v>
      </c>
      <c r="L909" t="s">
        <v>18</v>
      </c>
    </row>
    <row r="910" spans="1:12">
      <c r="A910" t="s">
        <v>1693</v>
      </c>
      <c r="B910" t="s">
        <v>2123</v>
      </c>
      <c r="C910">
        <f>IFERROR(IF(VLOOKUP($A910,'CDS-I'!$A:$L,3,FALSE)="","",(VLOOKUP($A910,'CDS-I'!$A:$L,3,FALSE))),"")</f>
        <v>2221</v>
      </c>
      <c r="D910" t="s">
        <v>1695</v>
      </c>
      <c r="E910" t="s">
        <v>1696</v>
      </c>
      <c r="F910" t="s">
        <v>271</v>
      </c>
      <c r="G910" t="s">
        <v>148</v>
      </c>
      <c r="H910" t="s">
        <v>1697</v>
      </c>
      <c r="I910" t="s">
        <v>17</v>
      </c>
      <c r="J910" t="s">
        <v>17</v>
      </c>
      <c r="K910" t="s">
        <v>17</v>
      </c>
      <c r="L910" t="s">
        <v>152</v>
      </c>
    </row>
    <row r="911" spans="1:12">
      <c r="A911" t="s">
        <v>1698</v>
      </c>
      <c r="B911" t="s">
        <v>2124</v>
      </c>
      <c r="C911">
        <f>IFERROR(IF(VLOOKUP($A911,'CDS-I'!$A:$L,3,FALSE)="","",(VLOOKUP($A911,'CDS-I'!$A:$L,3,FALSE))),"")</f>
        <v>511</v>
      </c>
      <c r="D911" t="s">
        <v>1695</v>
      </c>
      <c r="E911" t="s">
        <v>1696</v>
      </c>
      <c r="F911" t="s">
        <v>271</v>
      </c>
      <c r="G911" t="s">
        <v>148</v>
      </c>
      <c r="H911" t="s">
        <v>1697</v>
      </c>
      <c r="I911" t="s">
        <v>17</v>
      </c>
      <c r="J911" t="s">
        <v>17</v>
      </c>
      <c r="K911" t="s">
        <v>17</v>
      </c>
      <c r="L911" t="s">
        <v>152</v>
      </c>
    </row>
    <row r="912" spans="1:12">
      <c r="A912" t="s">
        <v>1700</v>
      </c>
      <c r="B912" t="s">
        <v>2125</v>
      </c>
      <c r="C912">
        <f>IFERROR(IF(VLOOKUP($A912,'CDS-I'!$A:$L,3,FALSE)="","",(VLOOKUP($A912,'CDS-I'!$A:$L,3,FALSE))),"")</f>
        <v>860</v>
      </c>
      <c r="D912" t="s">
        <v>1695</v>
      </c>
      <c r="E912" t="s">
        <v>1696</v>
      </c>
      <c r="F912" t="s">
        <v>271</v>
      </c>
      <c r="G912" t="s">
        <v>148</v>
      </c>
      <c r="H912" t="s">
        <v>1697</v>
      </c>
      <c r="I912" t="s">
        <v>17</v>
      </c>
      <c r="J912" t="s">
        <v>17</v>
      </c>
      <c r="K912" t="s">
        <v>17</v>
      </c>
      <c r="L912" t="s">
        <v>152</v>
      </c>
    </row>
    <row r="913" spans="1:12">
      <c r="A913" t="s">
        <v>1702</v>
      </c>
      <c r="B913" t="s">
        <v>2126</v>
      </c>
      <c r="C913">
        <f>IFERROR(IF(VLOOKUP($A913,'CDS-I'!$A:$L,3,FALSE)="","",(VLOOKUP($A913,'CDS-I'!$A:$L,3,FALSE))),"")</f>
        <v>1361</v>
      </c>
      <c r="D913" t="s">
        <v>1695</v>
      </c>
      <c r="E913" t="s">
        <v>1696</v>
      </c>
      <c r="F913" t="s">
        <v>271</v>
      </c>
      <c r="G913" t="s">
        <v>148</v>
      </c>
      <c r="H913" t="s">
        <v>1697</v>
      </c>
      <c r="I913" t="s">
        <v>17</v>
      </c>
      <c r="J913" t="s">
        <v>17</v>
      </c>
      <c r="K913" t="s">
        <v>17</v>
      </c>
      <c r="L913" t="s">
        <v>152</v>
      </c>
    </row>
    <row r="914" spans="1:12">
      <c r="A914" t="s">
        <v>1704</v>
      </c>
      <c r="B914" t="s">
        <v>2127</v>
      </c>
      <c r="C914">
        <f>IFERROR(IF(VLOOKUP($A914,'CDS-I'!$A:$L,3,FALSE)="","",(VLOOKUP($A914,'CDS-I'!$A:$L,3,FALSE))),"")</f>
        <v>152</v>
      </c>
      <c r="D914" t="s">
        <v>1695</v>
      </c>
      <c r="E914" t="s">
        <v>1696</v>
      </c>
      <c r="F914" t="s">
        <v>271</v>
      </c>
      <c r="G914" t="s">
        <v>148</v>
      </c>
      <c r="H914" t="s">
        <v>1697</v>
      </c>
      <c r="I914" t="s">
        <v>17</v>
      </c>
      <c r="J914" t="s">
        <v>17</v>
      </c>
      <c r="K914" t="s">
        <v>17</v>
      </c>
      <c r="L914" t="s">
        <v>152</v>
      </c>
    </row>
    <row r="915" spans="1:12">
      <c r="A915" t="s">
        <v>1706</v>
      </c>
      <c r="B915" t="s">
        <v>2128</v>
      </c>
      <c r="C915">
        <f>IFERROR(IF(VLOOKUP($A915,'CDS-I'!$A:$L,3,FALSE)="","",(VLOOKUP($A915,'CDS-I'!$A:$L,3,FALSE))),"")</f>
        <v>1961</v>
      </c>
      <c r="D915" t="s">
        <v>1695</v>
      </c>
      <c r="E915" t="s">
        <v>1696</v>
      </c>
      <c r="F915" t="s">
        <v>271</v>
      </c>
      <c r="G915" t="s">
        <v>148</v>
      </c>
      <c r="H915" t="s">
        <v>1697</v>
      </c>
      <c r="I915" t="s">
        <v>17</v>
      </c>
      <c r="J915" t="s">
        <v>17</v>
      </c>
      <c r="K915" t="s">
        <v>17</v>
      </c>
      <c r="L915" t="s">
        <v>152</v>
      </c>
    </row>
    <row r="916" spans="1:12">
      <c r="A916" t="s">
        <v>1708</v>
      </c>
      <c r="B916" t="s">
        <v>2129</v>
      </c>
      <c r="C916">
        <f>IFERROR(IF(VLOOKUP($A916,'CDS-I'!$A:$L,3,FALSE)="","",(VLOOKUP($A916,'CDS-I'!$A:$L,3,FALSE))),"")</f>
        <v>224</v>
      </c>
      <c r="D916" t="s">
        <v>1695</v>
      </c>
      <c r="E916" t="s">
        <v>1696</v>
      </c>
      <c r="F916" t="s">
        <v>271</v>
      </c>
      <c r="G916" t="s">
        <v>148</v>
      </c>
      <c r="H916" t="s">
        <v>1697</v>
      </c>
      <c r="I916" t="s">
        <v>17</v>
      </c>
      <c r="J916" t="s">
        <v>17</v>
      </c>
      <c r="K916" t="s">
        <v>17</v>
      </c>
      <c r="L916" t="s">
        <v>152</v>
      </c>
    </row>
    <row r="917" spans="1:12">
      <c r="A917" t="s">
        <v>1710</v>
      </c>
      <c r="B917" t="s">
        <v>2123</v>
      </c>
      <c r="C917">
        <f>IFERROR(IF(VLOOKUP($A917,'CDS-I'!$A:$L,3,FALSE)="","",(VLOOKUP($A917,'CDS-I'!$A:$L,3,FALSE))),"")</f>
        <v>17</v>
      </c>
      <c r="D917" t="s">
        <v>1695</v>
      </c>
      <c r="E917" t="s">
        <v>1696</v>
      </c>
      <c r="F917" t="s">
        <v>1717</v>
      </c>
      <c r="G917" t="s">
        <v>148</v>
      </c>
      <c r="H917" t="s">
        <v>1697</v>
      </c>
      <c r="I917" t="s">
        <v>17</v>
      </c>
      <c r="J917" t="s">
        <v>17</v>
      </c>
      <c r="K917" t="s">
        <v>17</v>
      </c>
      <c r="L917" t="s">
        <v>152</v>
      </c>
    </row>
    <row r="918" spans="1:12">
      <c r="A918" t="s">
        <v>1712</v>
      </c>
      <c r="B918" t="s">
        <v>2124</v>
      </c>
      <c r="C918">
        <f>IFERROR(IF(VLOOKUP($A918,'CDS-I'!$A:$L,3,FALSE)="","",(VLOOKUP($A918,'CDS-I'!$A:$L,3,FALSE))),"")</f>
        <v>19</v>
      </c>
      <c r="D918" t="s">
        <v>1695</v>
      </c>
      <c r="E918" t="s">
        <v>1696</v>
      </c>
      <c r="F918" t="s">
        <v>1717</v>
      </c>
      <c r="G918" t="s">
        <v>148</v>
      </c>
      <c r="H918" t="s">
        <v>1697</v>
      </c>
      <c r="I918" t="s">
        <v>17</v>
      </c>
      <c r="J918" t="s">
        <v>17</v>
      </c>
      <c r="K918" t="s">
        <v>17</v>
      </c>
      <c r="L918" t="s">
        <v>152</v>
      </c>
    </row>
    <row r="919" spans="1:12">
      <c r="A919" t="s">
        <v>1714</v>
      </c>
      <c r="B919" t="s">
        <v>2125</v>
      </c>
      <c r="C919" t="str">
        <f>IFERROR(IF(VLOOKUP($A919,'CDS-I'!$A:$L,3,FALSE)="","",(VLOOKUP($A919,'CDS-I'!$A:$L,3,FALSE))),"")</f>
        <v/>
      </c>
      <c r="D919" t="s">
        <v>1695</v>
      </c>
      <c r="E919" t="s">
        <v>1696</v>
      </c>
      <c r="F919" t="s">
        <v>1717</v>
      </c>
      <c r="G919" t="s">
        <v>148</v>
      </c>
      <c r="H919" t="s">
        <v>1697</v>
      </c>
      <c r="I919" t="s">
        <v>17</v>
      </c>
      <c r="J919" t="s">
        <v>17</v>
      </c>
      <c r="K919" t="s">
        <v>17</v>
      </c>
      <c r="L919" t="s">
        <v>152</v>
      </c>
    </row>
    <row r="920" spans="1:12">
      <c r="A920" t="s">
        <v>1716</v>
      </c>
      <c r="B920" t="s">
        <v>2126</v>
      </c>
      <c r="C920">
        <f>IFERROR(IF(VLOOKUP($A920,'CDS-I'!$A:$L,3,FALSE)="","",(VLOOKUP($A920,'CDS-I'!$A:$L,3,FALSE))),"")</f>
        <v>233</v>
      </c>
      <c r="D920" t="s">
        <v>1695</v>
      </c>
      <c r="E920" t="s">
        <v>1696</v>
      </c>
      <c r="F920" t="s">
        <v>1717</v>
      </c>
      <c r="G920" t="s">
        <v>148</v>
      </c>
      <c r="H920" t="s">
        <v>1697</v>
      </c>
      <c r="I920" t="s">
        <v>17</v>
      </c>
      <c r="J920" t="s">
        <v>17</v>
      </c>
      <c r="K920" t="s">
        <v>17</v>
      </c>
      <c r="L920" t="s">
        <v>152</v>
      </c>
    </row>
    <row r="921" spans="1:12">
      <c r="A921" t="s">
        <v>1718</v>
      </c>
      <c r="B921" t="s">
        <v>2127</v>
      </c>
      <c r="C921">
        <f>IFERROR(IF(VLOOKUP($A921,'CDS-I'!$A:$L,3,FALSE)="","",(VLOOKUP($A921,'CDS-I'!$A:$L,3,FALSE))),"")</f>
        <v>34</v>
      </c>
      <c r="D921" t="s">
        <v>1695</v>
      </c>
      <c r="E921" t="s">
        <v>1696</v>
      </c>
      <c r="F921" t="s">
        <v>1717</v>
      </c>
      <c r="G921" t="s">
        <v>148</v>
      </c>
      <c r="H921" t="s">
        <v>1697</v>
      </c>
      <c r="I921" t="s">
        <v>17</v>
      </c>
      <c r="J921" t="s">
        <v>17</v>
      </c>
      <c r="K921" t="s">
        <v>17</v>
      </c>
      <c r="L921" t="s">
        <v>152</v>
      </c>
    </row>
    <row r="922" spans="1:12">
      <c r="A922" t="s">
        <v>1719</v>
      </c>
      <c r="B922" t="s">
        <v>2128</v>
      </c>
      <c r="C922">
        <f>IFERROR(IF(VLOOKUP($A922,'CDS-I'!$A:$L,3,FALSE)="","",(VLOOKUP($A922,'CDS-I'!$A:$L,3,FALSE))),"")</f>
        <v>92</v>
      </c>
      <c r="D922" t="s">
        <v>1695</v>
      </c>
      <c r="E922" t="s">
        <v>1696</v>
      </c>
      <c r="F922" t="s">
        <v>1717</v>
      </c>
      <c r="G922" t="s">
        <v>148</v>
      </c>
      <c r="H922" t="s">
        <v>1697</v>
      </c>
      <c r="I922" t="s">
        <v>17</v>
      </c>
      <c r="J922" t="s">
        <v>17</v>
      </c>
      <c r="K922" t="s">
        <v>17</v>
      </c>
      <c r="L922" t="s">
        <v>152</v>
      </c>
    </row>
    <row r="923" spans="1:12">
      <c r="A923" t="s">
        <v>1720</v>
      </c>
      <c r="B923" t="s">
        <v>2129</v>
      </c>
      <c r="C923">
        <f>IFERROR(IF(VLOOKUP($A923,'CDS-I'!$A:$L,3,FALSE)="","",(VLOOKUP($A923,'CDS-I'!$A:$L,3,FALSE))),"")</f>
        <v>141</v>
      </c>
      <c r="D923" t="s">
        <v>1695</v>
      </c>
      <c r="E923" t="s">
        <v>1696</v>
      </c>
      <c r="F923" t="s">
        <v>1717</v>
      </c>
      <c r="G923" t="s">
        <v>148</v>
      </c>
      <c r="H923" t="s">
        <v>1697</v>
      </c>
      <c r="I923" t="s">
        <v>17</v>
      </c>
      <c r="J923" t="s">
        <v>17</v>
      </c>
      <c r="K923" t="s">
        <v>17</v>
      </c>
      <c r="L923" t="s">
        <v>152</v>
      </c>
    </row>
    <row r="924" spans="1:12">
      <c r="A924" t="s">
        <v>1721</v>
      </c>
      <c r="B924" t="s">
        <v>2123</v>
      </c>
      <c r="C924">
        <f>IFERROR(IF(VLOOKUP($A924,'CDS-I'!$A:$L,3,FALSE)="","",(VLOOKUP($A924,'CDS-I'!$A:$L,3,FALSE))),"")</f>
        <v>6</v>
      </c>
      <c r="D924" t="s">
        <v>1695</v>
      </c>
      <c r="E924" t="s">
        <v>1696</v>
      </c>
      <c r="F924" t="s">
        <v>182</v>
      </c>
      <c r="G924" t="s">
        <v>148</v>
      </c>
      <c r="H924" t="s">
        <v>1697</v>
      </c>
      <c r="I924" t="s">
        <v>17</v>
      </c>
      <c r="J924" t="s">
        <v>17</v>
      </c>
      <c r="K924" t="s">
        <v>17</v>
      </c>
      <c r="L924" t="s">
        <v>152</v>
      </c>
    </row>
    <row r="925" spans="1:12">
      <c r="A925" t="s">
        <v>1722</v>
      </c>
      <c r="B925" t="s">
        <v>2124</v>
      </c>
      <c r="C925">
        <f>IFERROR(IF(VLOOKUP($A925,'CDS-I'!$A:$L,3,FALSE)="","",(VLOOKUP($A925,'CDS-I'!$A:$L,3,FALSE))),"")</f>
        <v>90</v>
      </c>
      <c r="D925" t="s">
        <v>1695</v>
      </c>
      <c r="E925" t="s">
        <v>1696</v>
      </c>
      <c r="F925" t="s">
        <v>182</v>
      </c>
      <c r="G925" t="s">
        <v>148</v>
      </c>
      <c r="H925" t="s">
        <v>1697</v>
      </c>
      <c r="I925" t="s">
        <v>17</v>
      </c>
      <c r="J925" t="s">
        <v>17</v>
      </c>
      <c r="K925" t="s">
        <v>17</v>
      </c>
      <c r="L925" t="s">
        <v>152</v>
      </c>
    </row>
    <row r="926" spans="1:12">
      <c r="A926" t="s">
        <v>1723</v>
      </c>
      <c r="B926" t="s">
        <v>2125</v>
      </c>
      <c r="C926">
        <f>IFERROR(IF(VLOOKUP($A926,'CDS-I'!$A:$L,3,FALSE)="","",(VLOOKUP($A926,'CDS-I'!$A:$L,3,FALSE))),"")</f>
        <v>60</v>
      </c>
      <c r="D926" t="s">
        <v>1695</v>
      </c>
      <c r="E926" t="s">
        <v>1696</v>
      </c>
      <c r="F926" t="s">
        <v>182</v>
      </c>
      <c r="G926" t="s">
        <v>148</v>
      </c>
      <c r="H926" t="s">
        <v>1697</v>
      </c>
      <c r="I926" t="s">
        <v>17</v>
      </c>
      <c r="J926" t="s">
        <v>17</v>
      </c>
      <c r="K926" t="s">
        <v>17</v>
      </c>
      <c r="L926" t="s">
        <v>152</v>
      </c>
    </row>
    <row r="927" spans="1:12">
      <c r="A927" t="s">
        <v>1724</v>
      </c>
      <c r="B927" t="s">
        <v>2126</v>
      </c>
      <c r="C927">
        <f>IFERROR(IF(VLOOKUP($A927,'CDS-I'!$A:$L,3,FALSE)="","",(VLOOKUP($A927,'CDS-I'!$A:$L,3,FALSE))),"")</f>
        <v>17</v>
      </c>
      <c r="D927" t="s">
        <v>1695</v>
      </c>
      <c r="E927" t="s">
        <v>1696</v>
      </c>
      <c r="F927" t="s">
        <v>182</v>
      </c>
      <c r="G927" t="s">
        <v>148</v>
      </c>
      <c r="H927" t="s">
        <v>1697</v>
      </c>
      <c r="I927" t="s">
        <v>17</v>
      </c>
      <c r="J927" t="s">
        <v>17</v>
      </c>
      <c r="K927" t="s">
        <v>17</v>
      </c>
      <c r="L927" t="s">
        <v>152</v>
      </c>
    </row>
    <row r="928" spans="1:12">
      <c r="A928" t="s">
        <v>1725</v>
      </c>
      <c r="B928" t="s">
        <v>2127</v>
      </c>
      <c r="C928">
        <f>IFERROR(IF(VLOOKUP($A928,'CDS-I'!$A:$L,3,FALSE)="","",(VLOOKUP($A928,'CDS-I'!$A:$L,3,FALSE))),"")</f>
        <v>66</v>
      </c>
      <c r="D928" t="s">
        <v>1695</v>
      </c>
      <c r="E928" t="s">
        <v>1696</v>
      </c>
      <c r="F928" t="s">
        <v>182</v>
      </c>
      <c r="G928" t="s">
        <v>148</v>
      </c>
      <c r="H928" t="s">
        <v>1697</v>
      </c>
      <c r="I928" t="s">
        <v>17</v>
      </c>
      <c r="J928" t="s">
        <v>17</v>
      </c>
      <c r="K928" t="s">
        <v>17</v>
      </c>
      <c r="L928" t="s">
        <v>152</v>
      </c>
    </row>
    <row r="929" spans="1:12">
      <c r="A929" t="s">
        <v>1726</v>
      </c>
      <c r="B929" t="s">
        <v>2128</v>
      </c>
      <c r="C929" t="str">
        <f>IFERROR(IF(VLOOKUP($A929,'CDS-I'!$A:$L,3,FALSE)="","",(VLOOKUP($A929,'CDS-I'!$A:$L,3,FALSE))),"")</f>
        <v/>
      </c>
      <c r="D929" t="s">
        <v>1695</v>
      </c>
      <c r="E929" t="s">
        <v>1696</v>
      </c>
      <c r="F929" t="s">
        <v>182</v>
      </c>
      <c r="G929" t="s">
        <v>148</v>
      </c>
      <c r="H929" t="s">
        <v>1697</v>
      </c>
      <c r="I929" t="s">
        <v>17</v>
      </c>
      <c r="J929" t="s">
        <v>17</v>
      </c>
      <c r="K929" t="s">
        <v>17</v>
      </c>
      <c r="L929" t="s">
        <v>152</v>
      </c>
    </row>
    <row r="930" spans="1:12">
      <c r="A930" t="s">
        <v>1727</v>
      </c>
      <c r="B930" t="s">
        <v>2129</v>
      </c>
      <c r="C930">
        <f>IFERROR(IF(VLOOKUP($A930,'CDS-I'!$A:$L,3,FALSE)="","",(VLOOKUP($A930,'CDS-I'!$A:$L,3,FALSE))),"")</f>
        <v>2454</v>
      </c>
      <c r="D930" t="s">
        <v>1695</v>
      </c>
      <c r="E930" t="s">
        <v>1696</v>
      </c>
      <c r="F930" t="s">
        <v>182</v>
      </c>
      <c r="G930" t="s">
        <v>148</v>
      </c>
      <c r="H930" t="s">
        <v>1697</v>
      </c>
      <c r="I930" t="s">
        <v>17</v>
      </c>
      <c r="J930" t="s">
        <v>17</v>
      </c>
      <c r="K930" t="s">
        <v>17</v>
      </c>
      <c r="L930" t="s">
        <v>152</v>
      </c>
    </row>
    <row r="931" spans="1:12">
      <c r="A931" t="s">
        <v>1737</v>
      </c>
      <c r="B931" t="s">
        <v>2130</v>
      </c>
      <c r="C931" t="str">
        <f>IFERROR(IF(VLOOKUP($A931,'CDS-I'!$A:$L,3,FALSE)="","",(VLOOKUP($A931,'CDS-I'!$A:$L,3,FALSE))),"")</f>
        <v>1 to 17</v>
      </c>
      <c r="D931" t="s">
        <v>1695</v>
      </c>
      <c r="E931" t="s">
        <v>1740</v>
      </c>
      <c r="F931" t="s">
        <v>182</v>
      </c>
      <c r="G931" t="s">
        <v>148</v>
      </c>
      <c r="H931" t="s">
        <v>1697</v>
      </c>
      <c r="I931" t="s">
        <v>17</v>
      </c>
      <c r="J931" t="s">
        <v>17</v>
      </c>
      <c r="K931" t="s">
        <v>17</v>
      </c>
      <c r="L931" t="s">
        <v>152</v>
      </c>
    </row>
    <row r="932" spans="1:12">
      <c r="A932" t="s">
        <v>1741</v>
      </c>
      <c r="B932" t="s">
        <v>1742</v>
      </c>
      <c r="C932">
        <f>IFERROR(IF(VLOOKUP($A932,'CDS-I'!$A:$L,3,FALSE)="","",(VLOOKUP($A932,'CDS-I'!$A:$L,3,FALSE))),"")</f>
        <v>36081</v>
      </c>
      <c r="D932" t="s">
        <v>1695</v>
      </c>
      <c r="E932" t="s">
        <v>1740</v>
      </c>
      <c r="F932" t="s">
        <v>182</v>
      </c>
      <c r="G932" t="s">
        <v>148</v>
      </c>
      <c r="H932" t="s">
        <v>1697</v>
      </c>
      <c r="I932" t="s">
        <v>17</v>
      </c>
      <c r="J932" t="s">
        <v>17</v>
      </c>
      <c r="K932" t="s">
        <v>17</v>
      </c>
      <c r="L932" t="s">
        <v>152</v>
      </c>
    </row>
    <row r="933" spans="1:12">
      <c r="A933" t="s">
        <v>1743</v>
      </c>
      <c r="B933" t="s">
        <v>1744</v>
      </c>
      <c r="C933">
        <f>IFERROR(IF(VLOOKUP($A933,'CDS-I'!$A:$L,3,FALSE)="","",(VLOOKUP($A933,'CDS-I'!$A:$L,3,FALSE))),"")</f>
        <v>2156</v>
      </c>
      <c r="D933" t="s">
        <v>1695</v>
      </c>
      <c r="E933" t="s">
        <v>1740</v>
      </c>
      <c r="F933" t="s">
        <v>182</v>
      </c>
      <c r="G933" t="s">
        <v>148</v>
      </c>
      <c r="H933" t="s">
        <v>1697</v>
      </c>
      <c r="I933" t="s">
        <v>17</v>
      </c>
      <c r="J933" t="s">
        <v>17</v>
      </c>
      <c r="K933" t="s">
        <v>17</v>
      </c>
      <c r="L933" t="s">
        <v>152</v>
      </c>
    </row>
    <row r="934" spans="1:12">
      <c r="A934" t="s">
        <v>1745</v>
      </c>
      <c r="B934" t="s">
        <v>1746</v>
      </c>
      <c r="C934">
        <f>IFERROR(IF(VLOOKUP($A934,'CDS-I'!$A:$L,3,FALSE)="","",(VLOOKUP($A934,'CDS-I'!$A:$L,3,FALSE))),"")</f>
        <v>333</v>
      </c>
      <c r="D934" t="s">
        <v>1695</v>
      </c>
      <c r="E934" t="s">
        <v>1747</v>
      </c>
      <c r="F934" t="s">
        <v>1748</v>
      </c>
      <c r="G934" t="s">
        <v>148</v>
      </c>
      <c r="H934" t="s">
        <v>1697</v>
      </c>
      <c r="I934" t="s">
        <v>17</v>
      </c>
      <c r="J934" t="s">
        <v>17</v>
      </c>
      <c r="K934" t="s">
        <v>17</v>
      </c>
      <c r="L934" t="s">
        <v>152</v>
      </c>
    </row>
    <row r="935" spans="1:12">
      <c r="A935" t="s">
        <v>1749</v>
      </c>
      <c r="B935" t="s">
        <v>1750</v>
      </c>
      <c r="C935">
        <f>IFERROR(IF(VLOOKUP($A935,'CDS-I'!$A:$L,3,FALSE)="","",(VLOOKUP($A935,'CDS-I'!$A:$L,3,FALSE))),"")</f>
        <v>742</v>
      </c>
      <c r="D935" t="s">
        <v>1695</v>
      </c>
      <c r="E935" t="s">
        <v>1747</v>
      </c>
      <c r="F935" t="s">
        <v>1748</v>
      </c>
      <c r="G935" t="s">
        <v>148</v>
      </c>
      <c r="H935" t="s">
        <v>1697</v>
      </c>
      <c r="I935" t="s">
        <v>17</v>
      </c>
      <c r="J935" t="s">
        <v>17</v>
      </c>
      <c r="K935" t="s">
        <v>17</v>
      </c>
      <c r="L935" t="s">
        <v>152</v>
      </c>
    </row>
    <row r="936" spans="1:12">
      <c r="A936" t="s">
        <v>1751</v>
      </c>
      <c r="B936" t="s">
        <v>1752</v>
      </c>
      <c r="C936">
        <f>IFERROR(IF(VLOOKUP($A936,'CDS-I'!$A:$L,3,FALSE)="","",(VLOOKUP($A936,'CDS-I'!$A:$L,3,FALSE))),"")</f>
        <v>628</v>
      </c>
      <c r="D936" t="s">
        <v>1695</v>
      </c>
      <c r="E936" t="s">
        <v>1747</v>
      </c>
      <c r="F936" t="s">
        <v>1748</v>
      </c>
      <c r="G936" t="s">
        <v>148</v>
      </c>
      <c r="H936" t="s">
        <v>1697</v>
      </c>
      <c r="I936" t="s">
        <v>17</v>
      </c>
      <c r="J936" t="s">
        <v>17</v>
      </c>
      <c r="K936" t="s">
        <v>17</v>
      </c>
      <c r="L936" t="s">
        <v>152</v>
      </c>
    </row>
    <row r="937" spans="1:12">
      <c r="A937" t="s">
        <v>1753</v>
      </c>
      <c r="B937" t="s">
        <v>1754</v>
      </c>
      <c r="C937">
        <f>IFERROR(IF(VLOOKUP($A937,'CDS-I'!$A:$L,3,FALSE)="","",(VLOOKUP($A937,'CDS-I'!$A:$L,3,FALSE))),"")</f>
        <v>452</v>
      </c>
      <c r="D937" t="s">
        <v>1695</v>
      </c>
      <c r="E937" t="s">
        <v>1747</v>
      </c>
      <c r="F937" t="s">
        <v>1748</v>
      </c>
      <c r="G937" t="s">
        <v>148</v>
      </c>
      <c r="H937" t="s">
        <v>1697</v>
      </c>
      <c r="I937" t="s">
        <v>17</v>
      </c>
      <c r="J937" t="s">
        <v>17</v>
      </c>
      <c r="K937" t="s">
        <v>17</v>
      </c>
      <c r="L937" t="s">
        <v>152</v>
      </c>
    </row>
    <row r="938" spans="1:12">
      <c r="A938" t="s">
        <v>1755</v>
      </c>
      <c r="B938" t="s">
        <v>1756</v>
      </c>
      <c r="C938">
        <f>IFERROR(IF(VLOOKUP($A938,'CDS-I'!$A:$L,3,FALSE)="","",(VLOOKUP($A938,'CDS-I'!$A:$L,3,FALSE))),"")</f>
        <v>415</v>
      </c>
      <c r="D938" t="s">
        <v>1695</v>
      </c>
      <c r="E938" t="s">
        <v>1747</v>
      </c>
      <c r="F938" t="s">
        <v>1748</v>
      </c>
      <c r="G938" t="s">
        <v>148</v>
      </c>
      <c r="H938" t="s">
        <v>1697</v>
      </c>
      <c r="I938" t="s">
        <v>17</v>
      </c>
      <c r="J938" t="s">
        <v>17</v>
      </c>
      <c r="K938" t="s">
        <v>17</v>
      </c>
      <c r="L938" t="s">
        <v>152</v>
      </c>
    </row>
    <row r="939" spans="1:12">
      <c r="A939" t="s">
        <v>1757</v>
      </c>
      <c r="B939" t="s">
        <v>1758</v>
      </c>
      <c r="C939">
        <f>IFERROR(IF(VLOOKUP($A939,'CDS-I'!$A:$L,3,FALSE)="","",(VLOOKUP($A939,'CDS-I'!$A:$L,3,FALSE))),"")</f>
        <v>492</v>
      </c>
      <c r="D939" t="s">
        <v>1695</v>
      </c>
      <c r="E939" t="s">
        <v>1747</v>
      </c>
      <c r="F939" t="s">
        <v>1748</v>
      </c>
      <c r="G939" t="s">
        <v>148</v>
      </c>
      <c r="H939" t="s">
        <v>1697</v>
      </c>
      <c r="I939" t="s">
        <v>17</v>
      </c>
      <c r="J939" t="s">
        <v>17</v>
      </c>
      <c r="K939" t="s">
        <v>17</v>
      </c>
      <c r="L939" t="s">
        <v>152</v>
      </c>
    </row>
    <row r="940" spans="1:12">
      <c r="A940" t="s">
        <v>1759</v>
      </c>
      <c r="B940" t="s">
        <v>1760</v>
      </c>
      <c r="C940">
        <f>IFERROR(IF(VLOOKUP($A940,'CDS-I'!$A:$L,3,FALSE)="","",(VLOOKUP($A940,'CDS-I'!$A:$L,3,FALSE))),"")</f>
        <v>196</v>
      </c>
      <c r="D940" t="s">
        <v>1695</v>
      </c>
      <c r="E940" t="s">
        <v>1747</v>
      </c>
      <c r="F940" t="s">
        <v>1748</v>
      </c>
      <c r="G940" t="s">
        <v>148</v>
      </c>
      <c r="H940" t="s">
        <v>1697</v>
      </c>
      <c r="I940" t="s">
        <v>17</v>
      </c>
      <c r="J940" t="s">
        <v>17</v>
      </c>
      <c r="K940" t="s">
        <v>17</v>
      </c>
      <c r="L940" t="s">
        <v>152</v>
      </c>
    </row>
    <row r="941" spans="1:12">
      <c r="A941" t="s">
        <v>1761</v>
      </c>
      <c r="B941" t="s">
        <v>182</v>
      </c>
      <c r="C941">
        <f>IFERROR(IF(VLOOKUP($A941,'CDS-I'!$A:$L,3,FALSE)="","",(VLOOKUP($A941,'CDS-I'!$A:$L,3,FALSE))),"")</f>
        <v>3258</v>
      </c>
      <c r="D941" t="s">
        <v>1695</v>
      </c>
      <c r="E941" t="s">
        <v>1747</v>
      </c>
      <c r="F941" t="s">
        <v>1748</v>
      </c>
      <c r="G941" t="s">
        <v>148</v>
      </c>
      <c r="H941" t="s">
        <v>1697</v>
      </c>
      <c r="I941" t="s">
        <v>17</v>
      </c>
      <c r="J941" t="s">
        <v>17</v>
      </c>
      <c r="K941" t="s">
        <v>17</v>
      </c>
      <c r="L941" t="s">
        <v>152</v>
      </c>
    </row>
    <row r="942" spans="1:12">
      <c r="A942" t="s">
        <v>1762</v>
      </c>
      <c r="B942" t="s">
        <v>1746</v>
      </c>
      <c r="C942">
        <f>IFERROR(IF(VLOOKUP($A942,'CDS-I'!$A:$L,3,FALSE)="","",(VLOOKUP($A942,'CDS-I'!$A:$L,3,FALSE))),"")</f>
        <v>36</v>
      </c>
      <c r="D942" t="s">
        <v>1695</v>
      </c>
      <c r="E942" t="s">
        <v>1747</v>
      </c>
      <c r="F942" t="s">
        <v>1763</v>
      </c>
      <c r="G942" t="s">
        <v>148</v>
      </c>
      <c r="H942" t="s">
        <v>1697</v>
      </c>
      <c r="I942" t="s">
        <v>17</v>
      </c>
      <c r="J942" t="s">
        <v>17</v>
      </c>
      <c r="K942" t="s">
        <v>17</v>
      </c>
      <c r="L942" t="s">
        <v>152</v>
      </c>
    </row>
    <row r="943" spans="1:12">
      <c r="A943" t="s">
        <v>1764</v>
      </c>
      <c r="B943" t="s">
        <v>1750</v>
      </c>
      <c r="C943">
        <f>IFERROR(IF(VLOOKUP($A943,'CDS-I'!$A:$L,3,FALSE)="","",(VLOOKUP($A943,'CDS-I'!$A:$L,3,FALSE))),"")</f>
        <v>75</v>
      </c>
      <c r="D943" t="s">
        <v>1695</v>
      </c>
      <c r="E943" t="s">
        <v>1747</v>
      </c>
      <c r="F943" t="s">
        <v>1763</v>
      </c>
      <c r="G943" t="s">
        <v>148</v>
      </c>
      <c r="H943" t="s">
        <v>1697</v>
      </c>
      <c r="I943" t="s">
        <v>17</v>
      </c>
      <c r="J943" t="s">
        <v>17</v>
      </c>
      <c r="K943" t="s">
        <v>17</v>
      </c>
      <c r="L943" t="s">
        <v>152</v>
      </c>
    </row>
    <row r="944" spans="1:12">
      <c r="A944" t="s">
        <v>1765</v>
      </c>
      <c r="B944" t="s">
        <v>1752</v>
      </c>
      <c r="C944">
        <f>IFERROR(IF(VLOOKUP($A944,'CDS-I'!$A:$L,3,FALSE)="","",(VLOOKUP($A944,'CDS-I'!$A:$L,3,FALSE))),"")</f>
        <v>278</v>
      </c>
      <c r="D944" t="s">
        <v>1695</v>
      </c>
      <c r="E944" t="s">
        <v>1747</v>
      </c>
      <c r="F944" t="s">
        <v>1763</v>
      </c>
      <c r="G944" t="s">
        <v>148</v>
      </c>
      <c r="H944" t="s">
        <v>1697</v>
      </c>
      <c r="I944" t="s">
        <v>17</v>
      </c>
      <c r="J944" t="s">
        <v>17</v>
      </c>
      <c r="K944" t="s">
        <v>17</v>
      </c>
      <c r="L944" t="s">
        <v>152</v>
      </c>
    </row>
    <row r="945" spans="1:12">
      <c r="A945" t="s">
        <v>1766</v>
      </c>
      <c r="B945" t="s">
        <v>1754</v>
      </c>
      <c r="C945">
        <f>IFERROR(IF(VLOOKUP($A945,'CDS-I'!$A:$L,3,FALSE)="","",(VLOOKUP($A945,'CDS-I'!$A:$L,3,FALSE))),"")</f>
        <v>97</v>
      </c>
      <c r="D945" t="s">
        <v>1695</v>
      </c>
      <c r="E945" t="s">
        <v>1747</v>
      </c>
      <c r="F945" t="s">
        <v>1763</v>
      </c>
      <c r="G945" t="s">
        <v>148</v>
      </c>
      <c r="H945" t="s">
        <v>1697</v>
      </c>
      <c r="I945" t="s">
        <v>17</v>
      </c>
      <c r="J945" t="s">
        <v>17</v>
      </c>
      <c r="K945" t="s">
        <v>17</v>
      </c>
      <c r="L945" t="s">
        <v>152</v>
      </c>
    </row>
    <row r="946" spans="1:12">
      <c r="A946" t="s">
        <v>1767</v>
      </c>
      <c r="B946" t="s">
        <v>1756</v>
      </c>
      <c r="C946">
        <f>IFERROR(IF(VLOOKUP($A946,'CDS-I'!$A:$L,3,FALSE)="","",(VLOOKUP($A946,'CDS-I'!$A:$L,3,FALSE))),"")</f>
        <v>2</v>
      </c>
      <c r="D946" t="s">
        <v>1695</v>
      </c>
      <c r="E946" t="s">
        <v>1747</v>
      </c>
      <c r="F946" t="s">
        <v>1763</v>
      </c>
      <c r="G946" t="s">
        <v>148</v>
      </c>
      <c r="H946" t="s">
        <v>1697</v>
      </c>
      <c r="I946" t="s">
        <v>17</v>
      </c>
      <c r="J946" t="s">
        <v>17</v>
      </c>
      <c r="K946" t="s">
        <v>17</v>
      </c>
      <c r="L946" t="s">
        <v>152</v>
      </c>
    </row>
    <row r="947" spans="1:12">
      <c r="A947" t="s">
        <v>1768</v>
      </c>
      <c r="B947" t="s">
        <v>1758</v>
      </c>
      <c r="C947">
        <f>IFERROR(IF(VLOOKUP($A947,'CDS-I'!$A:$L,3,FALSE)="","",(VLOOKUP($A947,'CDS-I'!$A:$L,3,FALSE))),"")</f>
        <v>10</v>
      </c>
      <c r="D947" t="s">
        <v>1695</v>
      </c>
      <c r="E947" t="s">
        <v>1747</v>
      </c>
      <c r="F947" t="s">
        <v>1763</v>
      </c>
      <c r="G947" t="s">
        <v>148</v>
      </c>
      <c r="H947" t="s">
        <v>1697</v>
      </c>
      <c r="I947" t="s">
        <v>17</v>
      </c>
      <c r="J947" t="s">
        <v>17</v>
      </c>
      <c r="K947" t="s">
        <v>17</v>
      </c>
      <c r="L947" t="s">
        <v>152</v>
      </c>
    </row>
    <row r="948" spans="1:12">
      <c r="A948" t="s">
        <v>1769</v>
      </c>
      <c r="B948" t="s">
        <v>1760</v>
      </c>
      <c r="C948">
        <f>IFERROR(IF(VLOOKUP($A948,'CDS-I'!$A:$L,3,FALSE)="","",(VLOOKUP($A948,'CDS-I'!$A:$L,3,FALSE))),"")</f>
        <v>4</v>
      </c>
      <c r="D948" t="s">
        <v>1695</v>
      </c>
      <c r="E948" t="s">
        <v>1747</v>
      </c>
      <c r="F948" t="s">
        <v>1763</v>
      </c>
      <c r="G948" t="s">
        <v>148</v>
      </c>
      <c r="H948" t="s">
        <v>1697</v>
      </c>
      <c r="I948" t="s">
        <v>17</v>
      </c>
      <c r="J948" t="s">
        <v>17</v>
      </c>
      <c r="K948" t="s">
        <v>17</v>
      </c>
      <c r="L948" t="s">
        <v>152</v>
      </c>
    </row>
    <row r="949" spans="1:12">
      <c r="A949" t="s">
        <v>1770</v>
      </c>
      <c r="B949" t="s">
        <v>182</v>
      </c>
      <c r="C949">
        <f>IFERROR(IF(VLOOKUP($A949,'CDS-I'!$A:$L,3,FALSE)="","",(VLOOKUP($A949,'CDS-I'!$A:$L,3,FALSE))),"")</f>
        <v>502</v>
      </c>
      <c r="D949" t="s">
        <v>1695</v>
      </c>
      <c r="E949" t="s">
        <v>1747</v>
      </c>
      <c r="F949" t="s">
        <v>1763</v>
      </c>
      <c r="G949" t="s">
        <v>148</v>
      </c>
      <c r="H949" t="s">
        <v>1697</v>
      </c>
      <c r="I949" t="s">
        <v>17</v>
      </c>
      <c r="J949" t="s">
        <v>17</v>
      </c>
      <c r="K949" t="s">
        <v>17</v>
      </c>
      <c r="L949" t="s">
        <v>152</v>
      </c>
    </row>
    <row r="950" spans="1:12">
      <c r="A950" t="s">
        <v>1771</v>
      </c>
      <c r="B950" t="s">
        <v>1772</v>
      </c>
      <c r="C950" t="str">
        <f>IFERROR(IF(VLOOKUP($A950,'CDS-J'!$A:$L,3,FALSE)="","",(VLOOKUP($A950,'CDS-J'!$A:$L,3,FALSE))),"")</f>
        <v/>
      </c>
      <c r="D950" t="s">
        <v>1773</v>
      </c>
      <c r="E950" t="s">
        <v>1774</v>
      </c>
      <c r="F950" t="s">
        <v>1775</v>
      </c>
      <c r="G950" t="s">
        <v>148</v>
      </c>
      <c r="H950" t="s">
        <v>17</v>
      </c>
      <c r="I950" t="s">
        <v>17</v>
      </c>
      <c r="J950" t="s">
        <v>17</v>
      </c>
      <c r="K950" t="s">
        <v>17</v>
      </c>
      <c r="L950" t="s">
        <v>426</v>
      </c>
    </row>
    <row r="951" spans="1:12">
      <c r="A951" t="s">
        <v>1776</v>
      </c>
      <c r="B951" t="s">
        <v>1777</v>
      </c>
      <c r="C951" t="str">
        <f>IFERROR(IF(VLOOKUP($A951,'CDS-J'!$A:$L,3,FALSE)="","",(VLOOKUP($A951,'CDS-J'!$A:$L,3,FALSE))),"")</f>
        <v/>
      </c>
      <c r="D951" t="s">
        <v>1773</v>
      </c>
      <c r="E951" t="s">
        <v>1774</v>
      </c>
      <c r="F951" t="s">
        <v>1778</v>
      </c>
      <c r="G951" t="s">
        <v>148</v>
      </c>
      <c r="H951" t="s">
        <v>17</v>
      </c>
      <c r="I951" t="s">
        <v>17</v>
      </c>
      <c r="J951" t="s">
        <v>17</v>
      </c>
      <c r="K951" t="s">
        <v>17</v>
      </c>
      <c r="L951" t="s">
        <v>426</v>
      </c>
    </row>
    <row r="952" spans="1:12">
      <c r="A952" t="s">
        <v>1779</v>
      </c>
      <c r="B952" t="s">
        <v>1780</v>
      </c>
      <c r="C952" t="str">
        <f>IFERROR(IF(VLOOKUP($A952,'CDS-J'!$A:$L,3,FALSE)="","",(VLOOKUP($A952,'CDS-J'!$A:$L,3,FALSE))),"")</f>
        <v/>
      </c>
      <c r="D952" t="s">
        <v>1773</v>
      </c>
      <c r="E952" t="s">
        <v>1774</v>
      </c>
      <c r="F952" t="s">
        <v>1781</v>
      </c>
      <c r="G952" t="s">
        <v>148</v>
      </c>
      <c r="H952" t="s">
        <v>17</v>
      </c>
      <c r="I952" t="s">
        <v>17</v>
      </c>
      <c r="J952" t="s">
        <v>17</v>
      </c>
      <c r="K952" t="s">
        <v>17</v>
      </c>
      <c r="L952" t="s">
        <v>426</v>
      </c>
    </row>
    <row r="953" spans="1:12">
      <c r="A953" t="s">
        <v>1782</v>
      </c>
      <c r="B953" t="s">
        <v>1783</v>
      </c>
      <c r="C953" t="str">
        <f>IFERROR(IF(VLOOKUP($A953,'CDS-J'!$A:$L,3,FALSE)="","",(VLOOKUP($A953,'CDS-J'!$A:$L,3,FALSE))),"")</f>
        <v/>
      </c>
      <c r="D953" t="s">
        <v>1773</v>
      </c>
      <c r="E953" t="s">
        <v>1774</v>
      </c>
      <c r="F953" t="s">
        <v>1784</v>
      </c>
      <c r="G953" t="s">
        <v>148</v>
      </c>
      <c r="H953" t="s">
        <v>17</v>
      </c>
      <c r="I953" t="s">
        <v>17</v>
      </c>
      <c r="J953" t="s">
        <v>17</v>
      </c>
      <c r="K953" t="s">
        <v>17</v>
      </c>
      <c r="L953" t="s">
        <v>426</v>
      </c>
    </row>
    <row r="954" spans="1:12">
      <c r="A954" t="s">
        <v>1785</v>
      </c>
      <c r="B954" t="s">
        <v>1786</v>
      </c>
      <c r="C954" t="str">
        <f>IFERROR(IF(VLOOKUP($A954,'CDS-J'!$A:$L,3,FALSE)="","",(VLOOKUP($A954,'CDS-J'!$A:$L,3,FALSE))),"")</f>
        <v/>
      </c>
      <c r="D954" t="s">
        <v>1773</v>
      </c>
      <c r="E954" t="s">
        <v>1774</v>
      </c>
      <c r="F954" t="s">
        <v>1787</v>
      </c>
      <c r="G954" t="s">
        <v>148</v>
      </c>
      <c r="H954" t="s">
        <v>17</v>
      </c>
      <c r="I954" t="s">
        <v>17</v>
      </c>
      <c r="J954" t="s">
        <v>17</v>
      </c>
      <c r="K954" t="s">
        <v>17</v>
      </c>
      <c r="L954" t="s">
        <v>426</v>
      </c>
    </row>
    <row r="955" spans="1:12">
      <c r="A955" t="s">
        <v>1788</v>
      </c>
      <c r="B955" t="s">
        <v>1789</v>
      </c>
      <c r="C955" t="str">
        <f>IFERROR(IF(VLOOKUP($A955,'CDS-J'!$A:$L,3,FALSE)="","",(VLOOKUP($A955,'CDS-J'!$A:$L,3,FALSE))),"")</f>
        <v/>
      </c>
      <c r="D955" t="s">
        <v>1773</v>
      </c>
      <c r="E955" t="s">
        <v>1774</v>
      </c>
      <c r="F955">
        <v>10</v>
      </c>
      <c r="G955" t="s">
        <v>148</v>
      </c>
      <c r="H955" t="s">
        <v>17</v>
      </c>
      <c r="I955" t="s">
        <v>17</v>
      </c>
      <c r="J955" t="s">
        <v>17</v>
      </c>
      <c r="K955" t="s">
        <v>17</v>
      </c>
      <c r="L955" t="s">
        <v>426</v>
      </c>
    </row>
    <row r="956" spans="1:12">
      <c r="A956" t="s">
        <v>1790</v>
      </c>
      <c r="B956" t="s">
        <v>1791</v>
      </c>
      <c r="C956" t="str">
        <f>IFERROR(IF(VLOOKUP($A956,'CDS-J'!$A:$L,3,FALSE)="","",(VLOOKUP($A956,'CDS-J'!$A:$L,3,FALSE))),"")</f>
        <v/>
      </c>
      <c r="D956" t="s">
        <v>1773</v>
      </c>
      <c r="E956" t="s">
        <v>1774</v>
      </c>
      <c r="F956">
        <v>11</v>
      </c>
      <c r="G956" t="s">
        <v>148</v>
      </c>
      <c r="H956" t="s">
        <v>17</v>
      </c>
      <c r="I956" t="s">
        <v>17</v>
      </c>
      <c r="J956" t="s">
        <v>17</v>
      </c>
      <c r="K956" t="s">
        <v>17</v>
      </c>
      <c r="L956" t="s">
        <v>426</v>
      </c>
    </row>
    <row r="957" spans="1:12">
      <c r="A957" t="s">
        <v>1792</v>
      </c>
      <c r="B957" t="s">
        <v>1793</v>
      </c>
      <c r="C957" t="str">
        <f>IFERROR(IF(VLOOKUP($A957,'CDS-J'!$A:$L,3,FALSE)="","",(VLOOKUP($A957,'CDS-J'!$A:$L,3,FALSE))),"")</f>
        <v/>
      </c>
      <c r="D957" t="s">
        <v>1773</v>
      </c>
      <c r="E957" t="s">
        <v>1774</v>
      </c>
      <c r="F957">
        <v>12</v>
      </c>
      <c r="G957" t="s">
        <v>148</v>
      </c>
      <c r="H957" t="s">
        <v>17</v>
      </c>
      <c r="I957" t="s">
        <v>17</v>
      </c>
      <c r="J957" t="s">
        <v>17</v>
      </c>
      <c r="K957" t="s">
        <v>17</v>
      </c>
      <c r="L957" t="s">
        <v>426</v>
      </c>
    </row>
    <row r="958" spans="1:12">
      <c r="A958" t="s">
        <v>1794</v>
      </c>
      <c r="B958" t="s">
        <v>1795</v>
      </c>
      <c r="C958" t="str">
        <f>IFERROR(IF(VLOOKUP($A958,'CDS-J'!$A:$L,3,FALSE)="","",(VLOOKUP($A958,'CDS-J'!$A:$L,3,FALSE))),"")</f>
        <v/>
      </c>
      <c r="D958" t="s">
        <v>1773</v>
      </c>
      <c r="E958" t="s">
        <v>1774</v>
      </c>
      <c r="F958">
        <v>13</v>
      </c>
      <c r="G958" t="s">
        <v>148</v>
      </c>
      <c r="H958" t="s">
        <v>17</v>
      </c>
      <c r="I958" t="s">
        <v>17</v>
      </c>
      <c r="J958" t="s">
        <v>17</v>
      </c>
      <c r="K958" t="s">
        <v>17</v>
      </c>
      <c r="L958" t="s">
        <v>426</v>
      </c>
    </row>
    <row r="959" spans="1:12">
      <c r="A959" t="s">
        <v>1796</v>
      </c>
      <c r="B959" t="s">
        <v>1797</v>
      </c>
      <c r="C959" t="str">
        <f>IFERROR(IF(VLOOKUP($A959,'CDS-J'!$A:$L,3,FALSE)="","",(VLOOKUP($A959,'CDS-J'!$A:$L,3,FALSE))),"")</f>
        <v/>
      </c>
      <c r="D959" t="s">
        <v>1773</v>
      </c>
      <c r="E959" t="s">
        <v>1774</v>
      </c>
      <c r="F959">
        <v>14</v>
      </c>
      <c r="G959" t="s">
        <v>148</v>
      </c>
      <c r="H959" t="s">
        <v>17</v>
      </c>
      <c r="I959" t="s">
        <v>17</v>
      </c>
      <c r="J959" t="s">
        <v>17</v>
      </c>
      <c r="K959" t="s">
        <v>17</v>
      </c>
      <c r="L959" t="s">
        <v>426</v>
      </c>
    </row>
    <row r="960" spans="1:12">
      <c r="A960" t="s">
        <v>1798</v>
      </c>
      <c r="B960" t="s">
        <v>1799</v>
      </c>
      <c r="C960" t="str">
        <f>IFERROR(IF(VLOOKUP($A960,'CDS-J'!$A:$L,3,FALSE)="","",(VLOOKUP($A960,'CDS-J'!$A:$L,3,FALSE))),"")</f>
        <v/>
      </c>
      <c r="D960" t="s">
        <v>1773</v>
      </c>
      <c r="E960" t="s">
        <v>1774</v>
      </c>
      <c r="F960">
        <v>15</v>
      </c>
      <c r="G960" t="s">
        <v>148</v>
      </c>
      <c r="H960" t="s">
        <v>17</v>
      </c>
      <c r="I960" t="s">
        <v>17</v>
      </c>
      <c r="J960" t="s">
        <v>17</v>
      </c>
      <c r="K960" t="s">
        <v>17</v>
      </c>
      <c r="L960" t="s">
        <v>426</v>
      </c>
    </row>
    <row r="961" spans="1:12">
      <c r="A961" t="s">
        <v>1800</v>
      </c>
      <c r="B961" t="s">
        <v>1801</v>
      </c>
      <c r="C961" t="str">
        <f>IFERROR(IF(VLOOKUP($A961,'CDS-J'!$A:$L,3,FALSE)="","",(VLOOKUP($A961,'CDS-J'!$A:$L,3,FALSE))),"")</f>
        <v/>
      </c>
      <c r="D961" t="s">
        <v>1773</v>
      </c>
      <c r="E961" t="s">
        <v>1774</v>
      </c>
      <c r="F961">
        <v>16</v>
      </c>
      <c r="G961" t="s">
        <v>148</v>
      </c>
      <c r="H961" t="s">
        <v>17</v>
      </c>
      <c r="I961" t="s">
        <v>17</v>
      </c>
      <c r="J961" t="s">
        <v>17</v>
      </c>
      <c r="K961" t="s">
        <v>17</v>
      </c>
      <c r="L961" t="s">
        <v>426</v>
      </c>
    </row>
    <row r="962" spans="1:12">
      <c r="A962" t="s">
        <v>1802</v>
      </c>
      <c r="B962" t="s">
        <v>1803</v>
      </c>
      <c r="C962" t="str">
        <f>IFERROR(IF(VLOOKUP($A962,'CDS-J'!$A:$L,3,FALSE)="","",(VLOOKUP($A962,'CDS-J'!$A:$L,3,FALSE))),"")</f>
        <v/>
      </c>
      <c r="D962" t="s">
        <v>1773</v>
      </c>
      <c r="E962" t="s">
        <v>1774</v>
      </c>
      <c r="F962">
        <v>19</v>
      </c>
      <c r="G962" t="s">
        <v>148</v>
      </c>
      <c r="H962" t="s">
        <v>17</v>
      </c>
      <c r="I962" t="s">
        <v>17</v>
      </c>
      <c r="J962" t="s">
        <v>17</v>
      </c>
      <c r="K962" t="s">
        <v>17</v>
      </c>
      <c r="L962" t="s">
        <v>426</v>
      </c>
    </row>
    <row r="963" spans="1:12">
      <c r="A963" t="s">
        <v>1804</v>
      </c>
      <c r="B963" t="s">
        <v>1805</v>
      </c>
      <c r="C963" t="str">
        <f>IFERROR(IF(VLOOKUP($A963,'CDS-J'!$A:$L,3,FALSE)="","",(VLOOKUP($A963,'CDS-J'!$A:$L,3,FALSE))),"")</f>
        <v/>
      </c>
      <c r="D963" t="s">
        <v>1773</v>
      </c>
      <c r="E963" t="s">
        <v>1774</v>
      </c>
      <c r="F963">
        <v>22</v>
      </c>
      <c r="G963" t="s">
        <v>148</v>
      </c>
      <c r="H963" t="s">
        <v>17</v>
      </c>
      <c r="I963" t="s">
        <v>17</v>
      </c>
      <c r="J963" t="s">
        <v>17</v>
      </c>
      <c r="K963" t="s">
        <v>17</v>
      </c>
      <c r="L963" t="s">
        <v>426</v>
      </c>
    </row>
    <row r="964" spans="1:12">
      <c r="A964" t="s">
        <v>1806</v>
      </c>
      <c r="B964" t="s">
        <v>597</v>
      </c>
      <c r="C964" t="str">
        <f>IFERROR(IF(VLOOKUP($A964,'CDS-J'!$A:$L,3,FALSE)="","",(VLOOKUP($A964,'CDS-J'!$A:$L,3,FALSE))),"")</f>
        <v/>
      </c>
      <c r="D964" t="s">
        <v>1773</v>
      </c>
      <c r="E964" t="s">
        <v>1774</v>
      </c>
      <c r="F964">
        <v>23</v>
      </c>
      <c r="G964" t="s">
        <v>148</v>
      </c>
      <c r="H964" t="s">
        <v>17</v>
      </c>
      <c r="I964" t="s">
        <v>17</v>
      </c>
      <c r="J964" t="s">
        <v>17</v>
      </c>
      <c r="K964" t="s">
        <v>17</v>
      </c>
      <c r="L964" t="s">
        <v>426</v>
      </c>
    </row>
    <row r="965" spans="1:12">
      <c r="A965" t="s">
        <v>1807</v>
      </c>
      <c r="B965" t="s">
        <v>1808</v>
      </c>
      <c r="C965" t="str">
        <f>IFERROR(IF(VLOOKUP($A965,'CDS-J'!$A:$L,3,FALSE)="","",(VLOOKUP($A965,'CDS-J'!$A:$L,3,FALSE))),"")</f>
        <v/>
      </c>
      <c r="D965" t="s">
        <v>1773</v>
      </c>
      <c r="E965" t="s">
        <v>1774</v>
      </c>
      <c r="F965">
        <v>24</v>
      </c>
      <c r="G965" t="s">
        <v>148</v>
      </c>
      <c r="H965" t="s">
        <v>17</v>
      </c>
      <c r="I965" t="s">
        <v>17</v>
      </c>
      <c r="J965" t="s">
        <v>17</v>
      </c>
      <c r="K965" t="s">
        <v>17</v>
      </c>
      <c r="L965" t="s">
        <v>426</v>
      </c>
    </row>
    <row r="966" spans="1:12">
      <c r="A966" t="s">
        <v>1809</v>
      </c>
      <c r="B966" t="s">
        <v>1810</v>
      </c>
      <c r="C966" t="str">
        <f>IFERROR(IF(VLOOKUP($A966,'CDS-J'!$A:$L,3,FALSE)="","",(VLOOKUP($A966,'CDS-J'!$A:$L,3,FALSE))),"")</f>
        <v/>
      </c>
      <c r="D966" t="s">
        <v>1773</v>
      </c>
      <c r="E966" t="s">
        <v>1774</v>
      </c>
      <c r="F966">
        <v>25</v>
      </c>
      <c r="G966" t="s">
        <v>148</v>
      </c>
      <c r="H966" t="s">
        <v>17</v>
      </c>
      <c r="I966" t="s">
        <v>17</v>
      </c>
      <c r="J966" t="s">
        <v>17</v>
      </c>
      <c r="K966" t="s">
        <v>17</v>
      </c>
      <c r="L966" t="s">
        <v>426</v>
      </c>
    </row>
    <row r="967" spans="1:12">
      <c r="A967" t="s">
        <v>1811</v>
      </c>
      <c r="B967" t="s">
        <v>1812</v>
      </c>
      <c r="C967" t="str">
        <f>IFERROR(IF(VLOOKUP($A967,'CDS-J'!$A:$L,3,FALSE)="","",(VLOOKUP($A967,'CDS-J'!$A:$L,3,FALSE))),"")</f>
        <v/>
      </c>
      <c r="D967" t="s">
        <v>1773</v>
      </c>
      <c r="E967" t="s">
        <v>1774</v>
      </c>
      <c r="F967">
        <v>26</v>
      </c>
      <c r="G967" t="s">
        <v>148</v>
      </c>
      <c r="H967" t="s">
        <v>17</v>
      </c>
      <c r="I967" t="s">
        <v>17</v>
      </c>
      <c r="J967" t="s">
        <v>17</v>
      </c>
      <c r="K967" t="s">
        <v>17</v>
      </c>
      <c r="L967" t="s">
        <v>426</v>
      </c>
    </row>
    <row r="968" spans="1:12">
      <c r="A968" t="s">
        <v>1813</v>
      </c>
      <c r="B968" t="s">
        <v>1814</v>
      </c>
      <c r="C968" t="str">
        <f>IFERROR(IF(VLOOKUP($A968,'CDS-J'!$A:$L,3,FALSE)="","",(VLOOKUP($A968,'CDS-J'!$A:$L,3,FALSE))),"")</f>
        <v/>
      </c>
      <c r="D968" t="s">
        <v>1773</v>
      </c>
      <c r="E968" t="s">
        <v>1774</v>
      </c>
      <c r="F968">
        <v>27</v>
      </c>
      <c r="G968" t="s">
        <v>148</v>
      </c>
      <c r="H968" t="s">
        <v>17</v>
      </c>
      <c r="I968" t="s">
        <v>17</v>
      </c>
      <c r="J968" t="s">
        <v>17</v>
      </c>
      <c r="K968" t="s">
        <v>17</v>
      </c>
      <c r="L968" t="s">
        <v>426</v>
      </c>
    </row>
    <row r="969" spans="1:12">
      <c r="A969" t="s">
        <v>1815</v>
      </c>
      <c r="B969" t="s">
        <v>1816</v>
      </c>
      <c r="C969" t="str">
        <f>IFERROR(IF(VLOOKUP($A969,'CDS-J'!$A:$L,3,FALSE)="","",(VLOOKUP($A969,'CDS-J'!$A:$L,3,FALSE))),"")</f>
        <v/>
      </c>
      <c r="D969" t="s">
        <v>1773</v>
      </c>
      <c r="E969" t="s">
        <v>1774</v>
      </c>
      <c r="F969" t="s">
        <v>1817</v>
      </c>
      <c r="G969" t="s">
        <v>148</v>
      </c>
      <c r="H969" t="s">
        <v>17</v>
      </c>
      <c r="I969" t="s">
        <v>17</v>
      </c>
      <c r="J969" t="s">
        <v>17</v>
      </c>
      <c r="K969" t="s">
        <v>17</v>
      </c>
      <c r="L969" t="s">
        <v>426</v>
      </c>
    </row>
    <row r="970" spans="1:12">
      <c r="A970" t="s">
        <v>1818</v>
      </c>
      <c r="B970" t="s">
        <v>1819</v>
      </c>
      <c r="C970" t="str">
        <f>IFERROR(IF(VLOOKUP($A970,'CDS-J'!$A:$L,3,FALSE)="","",(VLOOKUP($A970,'CDS-J'!$A:$L,3,FALSE))),"")</f>
        <v/>
      </c>
      <c r="D970" t="s">
        <v>1773</v>
      </c>
      <c r="E970" t="s">
        <v>1774</v>
      </c>
      <c r="F970">
        <v>30</v>
      </c>
      <c r="G970" t="s">
        <v>148</v>
      </c>
      <c r="H970" t="s">
        <v>17</v>
      </c>
      <c r="I970" t="s">
        <v>17</v>
      </c>
      <c r="J970" t="s">
        <v>17</v>
      </c>
      <c r="K970" t="s">
        <v>17</v>
      </c>
      <c r="L970" t="s">
        <v>426</v>
      </c>
    </row>
    <row r="971" spans="1:12">
      <c r="A971" t="s">
        <v>1820</v>
      </c>
      <c r="B971" t="s">
        <v>1821</v>
      </c>
      <c r="C971" t="str">
        <f>IFERROR(IF(VLOOKUP($A971,'CDS-J'!$A:$L,3,FALSE)="","",(VLOOKUP($A971,'CDS-J'!$A:$L,3,FALSE))),"")</f>
        <v/>
      </c>
      <c r="D971" t="s">
        <v>1773</v>
      </c>
      <c r="E971" t="s">
        <v>1774</v>
      </c>
      <c r="F971">
        <v>31</v>
      </c>
      <c r="G971" t="s">
        <v>148</v>
      </c>
      <c r="H971" t="s">
        <v>17</v>
      </c>
      <c r="I971" t="s">
        <v>17</v>
      </c>
      <c r="J971" t="s">
        <v>17</v>
      </c>
      <c r="K971" t="s">
        <v>17</v>
      </c>
      <c r="L971" t="s">
        <v>426</v>
      </c>
    </row>
    <row r="972" spans="1:12">
      <c r="A972" t="s">
        <v>1822</v>
      </c>
      <c r="B972" t="s">
        <v>1823</v>
      </c>
      <c r="C972" t="str">
        <f>IFERROR(IF(VLOOKUP($A972,'CDS-J'!$A:$L,3,FALSE)="","",(VLOOKUP($A972,'CDS-J'!$A:$L,3,FALSE))),"")</f>
        <v/>
      </c>
      <c r="D972" t="s">
        <v>1773</v>
      </c>
      <c r="E972" t="s">
        <v>1774</v>
      </c>
      <c r="F972">
        <v>38</v>
      </c>
      <c r="G972" t="s">
        <v>148</v>
      </c>
      <c r="H972" t="s">
        <v>17</v>
      </c>
      <c r="I972" t="s">
        <v>17</v>
      </c>
      <c r="J972" t="s">
        <v>17</v>
      </c>
      <c r="K972" t="s">
        <v>17</v>
      </c>
      <c r="L972" t="s">
        <v>426</v>
      </c>
    </row>
    <row r="973" spans="1:12">
      <c r="A973" t="s">
        <v>1824</v>
      </c>
      <c r="B973" t="s">
        <v>1825</v>
      </c>
      <c r="C973" t="str">
        <f>IFERROR(IF(VLOOKUP($A973,'CDS-J'!$A:$L,3,FALSE)="","",(VLOOKUP($A973,'CDS-J'!$A:$L,3,FALSE))),"")</f>
        <v/>
      </c>
      <c r="D973" t="s">
        <v>1773</v>
      </c>
      <c r="E973" t="s">
        <v>1774</v>
      </c>
      <c r="F973">
        <v>39</v>
      </c>
      <c r="G973" t="s">
        <v>148</v>
      </c>
      <c r="H973" t="s">
        <v>17</v>
      </c>
      <c r="I973" t="s">
        <v>17</v>
      </c>
      <c r="J973" t="s">
        <v>17</v>
      </c>
      <c r="K973" t="s">
        <v>17</v>
      </c>
      <c r="L973" t="s">
        <v>426</v>
      </c>
    </row>
    <row r="974" spans="1:12">
      <c r="A974" t="s">
        <v>1826</v>
      </c>
      <c r="B974" t="s">
        <v>1827</v>
      </c>
      <c r="C974" t="str">
        <f>IFERROR(IF(VLOOKUP($A974,'CDS-J'!$A:$L,3,FALSE)="","",(VLOOKUP($A974,'CDS-J'!$A:$L,3,FALSE))),"")</f>
        <v/>
      </c>
      <c r="D974" t="s">
        <v>1773</v>
      </c>
      <c r="E974" t="s">
        <v>1774</v>
      </c>
      <c r="F974">
        <v>40</v>
      </c>
      <c r="G974" t="s">
        <v>148</v>
      </c>
      <c r="H974" t="s">
        <v>17</v>
      </c>
      <c r="I974" t="s">
        <v>17</v>
      </c>
      <c r="J974" t="s">
        <v>17</v>
      </c>
      <c r="K974" t="s">
        <v>17</v>
      </c>
      <c r="L974" t="s">
        <v>426</v>
      </c>
    </row>
    <row r="975" spans="1:12">
      <c r="A975" t="s">
        <v>1828</v>
      </c>
      <c r="B975" t="s">
        <v>1829</v>
      </c>
      <c r="C975" t="str">
        <f>IFERROR(IF(VLOOKUP($A975,'CDS-J'!$A:$L,3,FALSE)="","",(VLOOKUP($A975,'CDS-J'!$A:$L,3,FALSE))),"")</f>
        <v/>
      </c>
      <c r="D975" t="s">
        <v>1773</v>
      </c>
      <c r="E975" t="s">
        <v>1774</v>
      </c>
      <c r="F975">
        <v>41</v>
      </c>
      <c r="G975" t="s">
        <v>148</v>
      </c>
      <c r="H975" t="s">
        <v>17</v>
      </c>
      <c r="I975" t="s">
        <v>17</v>
      </c>
      <c r="J975" t="s">
        <v>17</v>
      </c>
      <c r="K975" t="s">
        <v>17</v>
      </c>
      <c r="L975" t="s">
        <v>426</v>
      </c>
    </row>
    <row r="976" spans="1:12">
      <c r="A976" t="s">
        <v>1830</v>
      </c>
      <c r="B976" t="s">
        <v>1831</v>
      </c>
      <c r="C976" t="str">
        <f>IFERROR(IF(VLOOKUP($A976,'CDS-J'!$A:$L,3,FALSE)="","",(VLOOKUP($A976,'CDS-J'!$A:$L,3,FALSE))),"")</f>
        <v/>
      </c>
      <c r="D976" t="s">
        <v>1773</v>
      </c>
      <c r="E976" t="s">
        <v>1774</v>
      </c>
      <c r="F976">
        <v>42</v>
      </c>
      <c r="G976" t="s">
        <v>148</v>
      </c>
      <c r="H976" t="s">
        <v>17</v>
      </c>
      <c r="I976" t="s">
        <v>17</v>
      </c>
      <c r="J976" t="s">
        <v>17</v>
      </c>
      <c r="K976" t="s">
        <v>17</v>
      </c>
      <c r="L976" t="s">
        <v>426</v>
      </c>
    </row>
    <row r="977" spans="1:12">
      <c r="A977" t="s">
        <v>1832</v>
      </c>
      <c r="B977" t="s">
        <v>1833</v>
      </c>
      <c r="C977" t="str">
        <f>IFERROR(IF(VLOOKUP($A977,'CDS-J'!$A:$L,3,FALSE)="","",(VLOOKUP($A977,'CDS-J'!$A:$L,3,FALSE))),"")</f>
        <v/>
      </c>
      <c r="D977" t="s">
        <v>1773</v>
      </c>
      <c r="E977" t="s">
        <v>1774</v>
      </c>
      <c r="F977">
        <v>43</v>
      </c>
      <c r="G977" t="s">
        <v>148</v>
      </c>
      <c r="H977" t="s">
        <v>17</v>
      </c>
      <c r="I977" t="s">
        <v>17</v>
      </c>
      <c r="J977" t="s">
        <v>17</v>
      </c>
      <c r="K977" t="s">
        <v>17</v>
      </c>
      <c r="L977" t="s">
        <v>426</v>
      </c>
    </row>
    <row r="978" spans="1:12">
      <c r="A978" t="s">
        <v>1834</v>
      </c>
      <c r="B978" t="s">
        <v>1835</v>
      </c>
      <c r="C978" t="str">
        <f>IFERROR(IF(VLOOKUP($A978,'CDS-J'!$A:$L,3,FALSE)="","",(VLOOKUP($A978,'CDS-J'!$A:$L,3,FALSE))),"")</f>
        <v/>
      </c>
      <c r="D978" t="s">
        <v>1773</v>
      </c>
      <c r="E978" t="s">
        <v>1774</v>
      </c>
      <c r="F978">
        <v>44</v>
      </c>
      <c r="G978" t="s">
        <v>148</v>
      </c>
      <c r="H978" t="s">
        <v>17</v>
      </c>
      <c r="I978" t="s">
        <v>17</v>
      </c>
      <c r="J978" t="s">
        <v>17</v>
      </c>
      <c r="K978" t="s">
        <v>17</v>
      </c>
      <c r="L978" t="s">
        <v>426</v>
      </c>
    </row>
    <row r="979" spans="1:12">
      <c r="A979" t="s">
        <v>1836</v>
      </c>
      <c r="B979" t="s">
        <v>1837</v>
      </c>
      <c r="C979" t="str">
        <f>IFERROR(IF(VLOOKUP($A979,'CDS-J'!$A:$L,3,FALSE)="","",(VLOOKUP($A979,'CDS-J'!$A:$L,3,FALSE))),"")</f>
        <v/>
      </c>
      <c r="D979" t="s">
        <v>1773</v>
      </c>
      <c r="E979" t="s">
        <v>1774</v>
      </c>
      <c r="F979">
        <v>45</v>
      </c>
      <c r="G979" t="s">
        <v>148</v>
      </c>
      <c r="H979" t="s">
        <v>17</v>
      </c>
      <c r="I979" t="s">
        <v>17</v>
      </c>
      <c r="J979" t="s">
        <v>17</v>
      </c>
      <c r="K979" t="s">
        <v>17</v>
      </c>
      <c r="L979" t="s">
        <v>426</v>
      </c>
    </row>
    <row r="980" spans="1:12">
      <c r="A980" t="s">
        <v>1838</v>
      </c>
      <c r="B980" t="s">
        <v>1839</v>
      </c>
      <c r="C980" t="str">
        <f>IFERROR(IF(VLOOKUP($A980,'CDS-J'!$A:$L,3,FALSE)="","",(VLOOKUP($A980,'CDS-J'!$A:$L,3,FALSE))),"")</f>
        <v/>
      </c>
      <c r="D980" t="s">
        <v>1773</v>
      </c>
      <c r="E980" t="s">
        <v>1774</v>
      </c>
      <c r="F980">
        <v>46</v>
      </c>
      <c r="G980" t="s">
        <v>148</v>
      </c>
      <c r="H980" t="s">
        <v>17</v>
      </c>
      <c r="I980" t="s">
        <v>17</v>
      </c>
      <c r="J980" t="s">
        <v>17</v>
      </c>
      <c r="K980" t="s">
        <v>17</v>
      </c>
      <c r="L980" t="s">
        <v>426</v>
      </c>
    </row>
    <row r="981" spans="1:12">
      <c r="A981" t="s">
        <v>1840</v>
      </c>
      <c r="B981" t="s">
        <v>1841</v>
      </c>
      <c r="C981" t="str">
        <f>IFERROR(IF(VLOOKUP($A981,'CDS-J'!$A:$L,3,FALSE)="","",(VLOOKUP($A981,'CDS-J'!$A:$L,3,FALSE))),"")</f>
        <v/>
      </c>
      <c r="D981" t="s">
        <v>1773</v>
      </c>
      <c r="E981" t="s">
        <v>1774</v>
      </c>
      <c r="F981">
        <v>47</v>
      </c>
      <c r="G981" t="s">
        <v>148</v>
      </c>
      <c r="H981" t="s">
        <v>17</v>
      </c>
      <c r="I981" t="s">
        <v>17</v>
      </c>
      <c r="J981" t="s">
        <v>17</v>
      </c>
      <c r="K981" t="s">
        <v>17</v>
      </c>
      <c r="L981" t="s">
        <v>426</v>
      </c>
    </row>
    <row r="982" spans="1:12">
      <c r="A982" t="s">
        <v>1842</v>
      </c>
      <c r="B982" t="s">
        <v>1843</v>
      </c>
      <c r="C982" t="str">
        <f>IFERROR(IF(VLOOKUP($A982,'CDS-J'!$A:$L,3,FALSE)="","",(VLOOKUP($A982,'CDS-J'!$A:$L,3,FALSE))),"")</f>
        <v/>
      </c>
      <c r="D982" t="s">
        <v>1773</v>
      </c>
      <c r="E982" t="s">
        <v>1774</v>
      </c>
      <c r="F982">
        <v>48</v>
      </c>
      <c r="G982" t="s">
        <v>148</v>
      </c>
      <c r="H982" t="s">
        <v>17</v>
      </c>
      <c r="I982" t="s">
        <v>17</v>
      </c>
      <c r="J982" t="s">
        <v>17</v>
      </c>
      <c r="K982" t="s">
        <v>17</v>
      </c>
      <c r="L982" t="s">
        <v>426</v>
      </c>
    </row>
    <row r="983" spans="1:12">
      <c r="A983" t="s">
        <v>1844</v>
      </c>
      <c r="B983" t="s">
        <v>1845</v>
      </c>
      <c r="C983" t="str">
        <f>IFERROR(IF(VLOOKUP($A983,'CDS-J'!$A:$L,3,FALSE)="","",(VLOOKUP($A983,'CDS-J'!$A:$L,3,FALSE))),"")</f>
        <v/>
      </c>
      <c r="D983" t="s">
        <v>1773</v>
      </c>
      <c r="E983" t="s">
        <v>1774</v>
      </c>
      <c r="F983">
        <v>49</v>
      </c>
      <c r="G983" t="s">
        <v>148</v>
      </c>
      <c r="H983" t="s">
        <v>17</v>
      </c>
      <c r="I983" t="s">
        <v>17</v>
      </c>
      <c r="J983" t="s">
        <v>17</v>
      </c>
      <c r="K983" t="s">
        <v>17</v>
      </c>
      <c r="L983" t="s">
        <v>426</v>
      </c>
    </row>
    <row r="984" spans="1:12">
      <c r="A984" t="s">
        <v>1846</v>
      </c>
      <c r="B984" t="s">
        <v>1847</v>
      </c>
      <c r="C984" t="str">
        <f>IFERROR(IF(VLOOKUP($A984,'CDS-J'!$A:$L,3,FALSE)="","",(VLOOKUP($A984,'CDS-J'!$A:$L,3,FALSE))),"")</f>
        <v/>
      </c>
      <c r="D984" t="s">
        <v>1773</v>
      </c>
      <c r="E984" t="s">
        <v>1774</v>
      </c>
      <c r="F984">
        <v>50</v>
      </c>
      <c r="G984" t="s">
        <v>148</v>
      </c>
      <c r="H984" t="s">
        <v>17</v>
      </c>
      <c r="I984" t="s">
        <v>17</v>
      </c>
      <c r="J984" t="s">
        <v>17</v>
      </c>
      <c r="K984" t="s">
        <v>17</v>
      </c>
      <c r="L984" t="s">
        <v>426</v>
      </c>
    </row>
    <row r="985" spans="1:12">
      <c r="A985" t="s">
        <v>1848</v>
      </c>
      <c r="B985" t="s">
        <v>1849</v>
      </c>
      <c r="C985" t="str">
        <f>IFERROR(IF(VLOOKUP($A985,'CDS-J'!$A:$L,3,FALSE)="","",(VLOOKUP($A985,'CDS-J'!$A:$L,3,FALSE))),"")</f>
        <v/>
      </c>
      <c r="D985" t="s">
        <v>1773</v>
      </c>
      <c r="E985" t="s">
        <v>1774</v>
      </c>
      <c r="F985">
        <v>51</v>
      </c>
      <c r="G985" t="s">
        <v>148</v>
      </c>
      <c r="H985" t="s">
        <v>17</v>
      </c>
      <c r="I985" t="s">
        <v>17</v>
      </c>
      <c r="J985" t="s">
        <v>17</v>
      </c>
      <c r="K985" t="s">
        <v>17</v>
      </c>
      <c r="L985" t="s">
        <v>426</v>
      </c>
    </row>
    <row r="986" spans="1:12">
      <c r="A986" t="s">
        <v>1850</v>
      </c>
      <c r="B986" t="s">
        <v>1851</v>
      </c>
      <c r="C986" t="str">
        <f>IFERROR(IF(VLOOKUP($A986,'CDS-J'!$A:$L,3,FALSE)="","",(VLOOKUP($A986,'CDS-J'!$A:$L,3,FALSE))),"")</f>
        <v/>
      </c>
      <c r="D986" t="s">
        <v>1773</v>
      </c>
      <c r="E986" t="s">
        <v>1774</v>
      </c>
      <c r="F986">
        <v>52</v>
      </c>
      <c r="G986" t="s">
        <v>148</v>
      </c>
      <c r="H986" t="s">
        <v>17</v>
      </c>
      <c r="I986" t="s">
        <v>17</v>
      </c>
      <c r="J986" t="s">
        <v>17</v>
      </c>
      <c r="K986" t="s">
        <v>17</v>
      </c>
      <c r="L986" t="s">
        <v>426</v>
      </c>
    </row>
    <row r="987" spans="1:12">
      <c r="A987" t="s">
        <v>1852</v>
      </c>
      <c r="B987" t="s">
        <v>609</v>
      </c>
      <c r="C987" t="str">
        <f>IFERROR(IF(VLOOKUP($A987,'CDS-J'!$A:$L,3,FALSE)="","",(VLOOKUP($A987,'CDS-J'!$A:$L,3,FALSE))),"")</f>
        <v/>
      </c>
      <c r="D987" t="s">
        <v>1773</v>
      </c>
      <c r="E987" t="s">
        <v>1774</v>
      </c>
      <c r="F987">
        <v>54</v>
      </c>
      <c r="G987" t="s">
        <v>148</v>
      </c>
      <c r="H987" t="s">
        <v>17</v>
      </c>
      <c r="I987" t="s">
        <v>17</v>
      </c>
      <c r="J987" t="s">
        <v>17</v>
      </c>
      <c r="K987" t="s">
        <v>17</v>
      </c>
      <c r="L987" t="s">
        <v>426</v>
      </c>
    </row>
    <row r="988" spans="1:12">
      <c r="A988" t="s">
        <v>1853</v>
      </c>
      <c r="B988" t="s">
        <v>981</v>
      </c>
      <c r="C988" t="str">
        <f>IFERROR(IF(VLOOKUP($A988,'CDS-J'!$A:$L,3,FALSE)="","",(VLOOKUP($A988,'CDS-J'!$A:$L,3,FALSE))),"")</f>
        <v/>
      </c>
      <c r="D988" t="s">
        <v>1773</v>
      </c>
      <c r="E988" t="s">
        <v>1774</v>
      </c>
      <c r="F988" t="s">
        <v>981</v>
      </c>
      <c r="G988" t="s">
        <v>148</v>
      </c>
      <c r="H988" t="s">
        <v>17</v>
      </c>
      <c r="I988" t="s">
        <v>17</v>
      </c>
      <c r="J988" t="s">
        <v>17</v>
      </c>
      <c r="K988" t="s">
        <v>17</v>
      </c>
      <c r="L988" t="s">
        <v>426</v>
      </c>
    </row>
    <row r="989" spans="1:12">
      <c r="A989" t="s">
        <v>1854</v>
      </c>
      <c r="B989" t="s">
        <v>1855</v>
      </c>
      <c r="C989" t="str">
        <f>IFERROR(IF(VLOOKUP($A989,'CDS-J'!$A:$L,3,FALSE)="","",(VLOOKUP($A989,'CDS-J'!$A:$L,3,FALSE))),"")</f>
        <v/>
      </c>
      <c r="D989" t="s">
        <v>1773</v>
      </c>
      <c r="E989" t="s">
        <v>1774</v>
      </c>
      <c r="F989" t="s">
        <v>182</v>
      </c>
      <c r="G989" t="s">
        <v>148</v>
      </c>
      <c r="H989" t="s">
        <v>17</v>
      </c>
      <c r="I989" t="s">
        <v>17</v>
      </c>
      <c r="J989" t="s">
        <v>17</v>
      </c>
      <c r="K989" t="s">
        <v>17</v>
      </c>
      <c r="L989" t="s">
        <v>426</v>
      </c>
    </row>
  </sheetData>
  <autoFilter ref="A1:L989" xr:uid="{12AAAA6A-21EC-48CD-8433-DE689FA98B8C}"/>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L432"/>
  <sheetViews>
    <sheetView zoomScaleNormal="100" workbookViewId="0">
      <selection activeCell="D169" sqref="D169"/>
    </sheetView>
  </sheetViews>
  <sheetFormatPr defaultRowHeight="14.45"/>
  <cols>
    <col min="1" max="1" width="8.140625" customWidth="1"/>
    <col min="2" max="2" width="59.42578125" style="2" customWidth="1"/>
    <col min="3" max="3" width="33.42578125" customWidth="1"/>
    <col min="4" max="4" width="30.85546875" customWidth="1"/>
    <col min="5" max="5" width="22.85546875" customWidth="1"/>
    <col min="6" max="6" width="18.28515625" customWidth="1"/>
    <col min="7" max="7" width="15.85546875" customWidth="1"/>
    <col min="8" max="8" width="15.5703125" customWidth="1"/>
  </cols>
  <sheetData>
    <row r="1" spans="1:12">
      <c r="A1" t="s">
        <v>0</v>
      </c>
      <c r="B1" s="2" t="s">
        <v>1</v>
      </c>
      <c r="C1" t="s">
        <v>2</v>
      </c>
      <c r="D1" t="s">
        <v>3</v>
      </c>
      <c r="E1" t="s">
        <v>4</v>
      </c>
      <c r="F1" t="s">
        <v>5</v>
      </c>
      <c r="G1" t="s">
        <v>6</v>
      </c>
      <c r="H1" t="s">
        <v>7</v>
      </c>
      <c r="I1" t="s">
        <v>8</v>
      </c>
      <c r="J1" t="s">
        <v>9</v>
      </c>
      <c r="K1" t="s">
        <v>10</v>
      </c>
      <c r="L1" t="s">
        <v>11</v>
      </c>
    </row>
    <row r="5" spans="1:12" ht="18" customHeight="1"/>
    <row r="15" spans="1:12" ht="17.45" customHeight="1"/>
    <row r="16" spans="1:12" ht="18" customHeight="1">
      <c r="A16" t="s">
        <v>143</v>
      </c>
      <c r="B16" s="2" t="s">
        <v>144</v>
      </c>
      <c r="C16" s="4">
        <v>3962</v>
      </c>
      <c r="D16" t="s">
        <v>145</v>
      </c>
      <c r="E16" t="s">
        <v>146</v>
      </c>
      <c r="F16" t="s">
        <v>147</v>
      </c>
      <c r="G16" t="s">
        <v>148</v>
      </c>
      <c r="H16" t="s">
        <v>149</v>
      </c>
      <c r="I16" t="s">
        <v>17</v>
      </c>
      <c r="J16" t="s">
        <v>150</v>
      </c>
      <c r="K16" t="s">
        <v>151</v>
      </c>
      <c r="L16" t="s">
        <v>152</v>
      </c>
    </row>
    <row r="17" spans="1:12" ht="18" customHeight="1">
      <c r="A17" t="s">
        <v>153</v>
      </c>
      <c r="B17" s="2" t="s">
        <v>154</v>
      </c>
      <c r="C17" s="4">
        <v>3291</v>
      </c>
      <c r="D17" t="s">
        <v>145</v>
      </c>
      <c r="E17" t="s">
        <v>146</v>
      </c>
      <c r="F17" t="s">
        <v>147</v>
      </c>
      <c r="G17" t="s">
        <v>148</v>
      </c>
      <c r="H17" t="s">
        <v>149</v>
      </c>
      <c r="I17" t="s">
        <v>17</v>
      </c>
      <c r="J17" t="s">
        <v>150</v>
      </c>
      <c r="K17" t="s">
        <v>155</v>
      </c>
      <c r="L17" t="s">
        <v>152</v>
      </c>
    </row>
    <row r="18" spans="1:12" ht="20.25" customHeight="1">
      <c r="A18" t="s">
        <v>156</v>
      </c>
      <c r="B18" s="2" t="s">
        <v>157</v>
      </c>
      <c r="C18" s="4">
        <v>0</v>
      </c>
      <c r="D18" t="s">
        <v>145</v>
      </c>
      <c r="E18" t="s">
        <v>146</v>
      </c>
      <c r="F18" t="s">
        <v>147</v>
      </c>
      <c r="G18" t="s">
        <v>148</v>
      </c>
      <c r="H18" t="s">
        <v>149</v>
      </c>
      <c r="I18" t="s">
        <v>17</v>
      </c>
      <c r="J18" t="s">
        <v>150</v>
      </c>
      <c r="K18" t="s">
        <v>158</v>
      </c>
      <c r="L18" t="s">
        <v>152</v>
      </c>
    </row>
    <row r="19" spans="1:12" ht="18" customHeight="1">
      <c r="A19" t="s">
        <v>159</v>
      </c>
      <c r="B19" s="2" t="s">
        <v>160</v>
      </c>
      <c r="C19" s="4">
        <v>28</v>
      </c>
      <c r="D19" t="s">
        <v>145</v>
      </c>
      <c r="E19" t="s">
        <v>146</v>
      </c>
      <c r="F19" t="s">
        <v>147</v>
      </c>
      <c r="G19" t="s">
        <v>148</v>
      </c>
      <c r="H19" t="s">
        <v>149</v>
      </c>
      <c r="I19" t="s">
        <v>17</v>
      </c>
      <c r="J19" t="s">
        <v>150</v>
      </c>
      <c r="K19" t="s">
        <v>161</v>
      </c>
      <c r="L19" t="s">
        <v>152</v>
      </c>
    </row>
    <row r="20" spans="1:12">
      <c r="C20" s="4"/>
    </row>
    <row r="21" spans="1:12" ht="18" customHeight="1">
      <c r="A21" t="s">
        <v>162</v>
      </c>
      <c r="B21" s="2" t="s">
        <v>163</v>
      </c>
      <c r="C21" s="4">
        <v>637</v>
      </c>
      <c r="D21" t="s">
        <v>145</v>
      </c>
      <c r="E21" t="s">
        <v>146</v>
      </c>
      <c r="F21" t="s">
        <v>147</v>
      </c>
      <c r="G21" t="s">
        <v>148</v>
      </c>
      <c r="H21" t="s">
        <v>164</v>
      </c>
      <c r="I21" t="s">
        <v>17</v>
      </c>
      <c r="J21" t="s">
        <v>150</v>
      </c>
      <c r="K21" t="s">
        <v>151</v>
      </c>
      <c r="L21" t="s">
        <v>152</v>
      </c>
    </row>
    <row r="22" spans="1:12" ht="18" customHeight="1">
      <c r="A22" t="s">
        <v>165</v>
      </c>
      <c r="B22" s="2" t="s">
        <v>166</v>
      </c>
      <c r="C22" s="4">
        <v>412</v>
      </c>
      <c r="D22" t="s">
        <v>145</v>
      </c>
      <c r="E22" t="s">
        <v>146</v>
      </c>
      <c r="F22" t="s">
        <v>147</v>
      </c>
      <c r="G22" t="s">
        <v>148</v>
      </c>
      <c r="H22" t="s">
        <v>164</v>
      </c>
      <c r="I22" t="s">
        <v>17</v>
      </c>
      <c r="J22" t="s">
        <v>150</v>
      </c>
      <c r="K22" t="s">
        <v>155</v>
      </c>
      <c r="L22" t="s">
        <v>152</v>
      </c>
    </row>
    <row r="23" spans="1:12" ht="18" customHeight="1">
      <c r="A23" t="s">
        <v>167</v>
      </c>
      <c r="B23" s="2" t="s">
        <v>168</v>
      </c>
      <c r="C23" s="4">
        <v>0</v>
      </c>
      <c r="D23" t="s">
        <v>145</v>
      </c>
      <c r="E23" t="s">
        <v>146</v>
      </c>
      <c r="F23" t="s">
        <v>147</v>
      </c>
      <c r="G23" t="s">
        <v>148</v>
      </c>
      <c r="H23" t="s">
        <v>164</v>
      </c>
      <c r="I23" t="s">
        <v>17</v>
      </c>
      <c r="J23" t="s">
        <v>150</v>
      </c>
      <c r="K23" t="s">
        <v>158</v>
      </c>
      <c r="L23" t="s">
        <v>152</v>
      </c>
    </row>
    <row r="24" spans="1:12" ht="18" customHeight="1">
      <c r="A24" t="s">
        <v>169</v>
      </c>
      <c r="B24" s="2" t="s">
        <v>170</v>
      </c>
      <c r="C24" s="4">
        <v>2</v>
      </c>
      <c r="D24" t="s">
        <v>145</v>
      </c>
      <c r="E24" t="s">
        <v>146</v>
      </c>
      <c r="F24" t="s">
        <v>147</v>
      </c>
      <c r="G24" t="s">
        <v>148</v>
      </c>
      <c r="H24" t="s">
        <v>164</v>
      </c>
      <c r="I24" t="s">
        <v>17</v>
      </c>
      <c r="J24" t="s">
        <v>150</v>
      </c>
      <c r="K24" t="s">
        <v>161</v>
      </c>
      <c r="L24" t="s">
        <v>152</v>
      </c>
    </row>
    <row r="25" spans="1:12">
      <c r="C25" s="4"/>
    </row>
    <row r="26" spans="1:12" ht="18" customHeight="1">
      <c r="A26" t="s">
        <v>171</v>
      </c>
      <c r="B26" s="2" t="s">
        <v>172</v>
      </c>
      <c r="C26" s="4">
        <v>12323</v>
      </c>
      <c r="D26" t="s">
        <v>145</v>
      </c>
      <c r="E26" t="s">
        <v>146</v>
      </c>
      <c r="F26" t="s">
        <v>147</v>
      </c>
      <c r="G26" t="s">
        <v>148</v>
      </c>
      <c r="H26" t="s">
        <v>173</v>
      </c>
      <c r="I26" t="s">
        <v>17</v>
      </c>
      <c r="J26" t="s">
        <v>150</v>
      </c>
      <c r="K26" t="s">
        <v>151</v>
      </c>
      <c r="L26" t="s">
        <v>152</v>
      </c>
    </row>
    <row r="27" spans="1:12" ht="18" customHeight="1">
      <c r="A27" t="s">
        <v>174</v>
      </c>
      <c r="B27" s="2" t="s">
        <v>175</v>
      </c>
      <c r="C27" s="57">
        <v>9423</v>
      </c>
      <c r="D27" t="s">
        <v>145</v>
      </c>
      <c r="E27" t="s">
        <v>146</v>
      </c>
      <c r="F27" t="s">
        <v>147</v>
      </c>
      <c r="G27" t="s">
        <v>148</v>
      </c>
      <c r="H27" t="s">
        <v>173</v>
      </c>
      <c r="I27" t="s">
        <v>17</v>
      </c>
      <c r="J27" t="s">
        <v>150</v>
      </c>
      <c r="K27" t="s">
        <v>155</v>
      </c>
      <c r="L27" t="s">
        <v>152</v>
      </c>
    </row>
    <row r="28" spans="1:12" ht="18" customHeight="1">
      <c r="A28" t="s">
        <v>176</v>
      </c>
      <c r="B28" s="2" t="s">
        <v>177</v>
      </c>
      <c r="C28" s="4">
        <v>0</v>
      </c>
      <c r="D28" t="s">
        <v>145</v>
      </c>
      <c r="E28" t="s">
        <v>146</v>
      </c>
      <c r="F28" t="s">
        <v>147</v>
      </c>
      <c r="G28" t="s">
        <v>148</v>
      </c>
      <c r="H28" t="s">
        <v>173</v>
      </c>
      <c r="I28" t="s">
        <v>17</v>
      </c>
      <c r="J28" t="s">
        <v>150</v>
      </c>
      <c r="K28" t="s">
        <v>158</v>
      </c>
      <c r="L28" t="s">
        <v>152</v>
      </c>
    </row>
    <row r="29" spans="1:12" ht="18" customHeight="1">
      <c r="A29" t="s">
        <v>178</v>
      </c>
      <c r="B29" s="2" t="s">
        <v>179</v>
      </c>
      <c r="C29" s="4">
        <v>36</v>
      </c>
      <c r="D29" t="s">
        <v>145</v>
      </c>
      <c r="E29" t="s">
        <v>146</v>
      </c>
      <c r="F29" t="s">
        <v>147</v>
      </c>
      <c r="G29" t="s">
        <v>148</v>
      </c>
      <c r="H29" t="s">
        <v>173</v>
      </c>
      <c r="I29" t="s">
        <v>17</v>
      </c>
      <c r="J29" t="s">
        <v>150</v>
      </c>
      <c r="K29" t="s">
        <v>161</v>
      </c>
      <c r="L29" t="s">
        <v>152</v>
      </c>
    </row>
    <row r="30" spans="1:12">
      <c r="C30" s="4"/>
    </row>
    <row r="31" spans="1:12" ht="18" customHeight="1">
      <c r="A31" t="s">
        <v>180</v>
      </c>
      <c r="B31" s="26" t="s">
        <v>181</v>
      </c>
      <c r="C31" s="4">
        <f>SUM(C26,C21,C16)</f>
        <v>16922</v>
      </c>
      <c r="D31" t="s">
        <v>145</v>
      </c>
      <c r="E31" t="s">
        <v>146</v>
      </c>
      <c r="F31" t="s">
        <v>147</v>
      </c>
      <c r="G31" t="s">
        <v>148</v>
      </c>
      <c r="H31" t="s">
        <v>182</v>
      </c>
      <c r="I31" t="s">
        <v>17</v>
      </c>
      <c r="J31" t="s">
        <v>150</v>
      </c>
      <c r="K31" t="s">
        <v>151</v>
      </c>
      <c r="L31" t="s">
        <v>152</v>
      </c>
    </row>
    <row r="32" spans="1:12" ht="18" customHeight="1">
      <c r="A32" t="s">
        <v>183</v>
      </c>
      <c r="B32" s="26" t="s">
        <v>184</v>
      </c>
      <c r="C32" s="4">
        <f t="shared" ref="C32:C34" si="0">SUM(C27,C22,C17)</f>
        <v>13126</v>
      </c>
      <c r="D32" t="s">
        <v>145</v>
      </c>
      <c r="E32" t="s">
        <v>146</v>
      </c>
      <c r="F32" t="s">
        <v>147</v>
      </c>
      <c r="G32" t="s">
        <v>148</v>
      </c>
      <c r="H32" t="s">
        <v>182</v>
      </c>
      <c r="I32" t="s">
        <v>17</v>
      </c>
      <c r="J32" t="s">
        <v>150</v>
      </c>
      <c r="K32" t="s">
        <v>155</v>
      </c>
      <c r="L32" t="s">
        <v>152</v>
      </c>
    </row>
    <row r="33" spans="1:12" ht="18" customHeight="1">
      <c r="A33" t="s">
        <v>185</v>
      </c>
      <c r="B33" s="26" t="s">
        <v>186</v>
      </c>
      <c r="C33" s="4">
        <f t="shared" si="0"/>
        <v>0</v>
      </c>
      <c r="D33" t="s">
        <v>145</v>
      </c>
      <c r="E33" t="s">
        <v>146</v>
      </c>
      <c r="F33" t="s">
        <v>147</v>
      </c>
      <c r="G33" t="s">
        <v>148</v>
      </c>
      <c r="H33" t="s">
        <v>182</v>
      </c>
      <c r="I33" t="s">
        <v>17</v>
      </c>
      <c r="J33" t="s">
        <v>150</v>
      </c>
      <c r="K33" t="s">
        <v>158</v>
      </c>
      <c r="L33" t="s">
        <v>152</v>
      </c>
    </row>
    <row r="34" spans="1:12" ht="18" customHeight="1">
      <c r="A34" t="s">
        <v>187</v>
      </c>
      <c r="B34" s="26" t="s">
        <v>188</v>
      </c>
      <c r="C34" s="4">
        <f t="shared" si="0"/>
        <v>66</v>
      </c>
      <c r="D34" t="s">
        <v>145</v>
      </c>
      <c r="E34" t="s">
        <v>146</v>
      </c>
      <c r="F34" t="s">
        <v>147</v>
      </c>
      <c r="G34" t="s">
        <v>148</v>
      </c>
      <c r="H34" t="s">
        <v>182</v>
      </c>
      <c r="I34" t="s">
        <v>17</v>
      </c>
      <c r="J34" t="s">
        <v>150</v>
      </c>
      <c r="K34" t="s">
        <v>161</v>
      </c>
      <c r="L34" t="s">
        <v>152</v>
      </c>
    </row>
    <row r="35" spans="1:12">
      <c r="C35" s="4"/>
    </row>
    <row r="36" spans="1:12" ht="18" customHeight="1">
      <c r="A36" t="s">
        <v>189</v>
      </c>
      <c r="B36" s="2" t="s">
        <v>190</v>
      </c>
      <c r="C36" s="4">
        <v>18</v>
      </c>
      <c r="D36" t="s">
        <v>145</v>
      </c>
      <c r="E36" t="s">
        <v>146</v>
      </c>
      <c r="F36" t="s">
        <v>191</v>
      </c>
      <c r="G36" t="s">
        <v>148</v>
      </c>
      <c r="H36" t="s">
        <v>173</v>
      </c>
      <c r="I36" t="s">
        <v>17</v>
      </c>
      <c r="J36" t="s">
        <v>150</v>
      </c>
      <c r="K36" t="s">
        <v>151</v>
      </c>
      <c r="L36" t="s">
        <v>152</v>
      </c>
    </row>
    <row r="37" spans="1:12" ht="29.1">
      <c r="A37" t="s">
        <v>192</v>
      </c>
      <c r="B37" s="2" t="s">
        <v>193</v>
      </c>
      <c r="C37" s="4">
        <v>26</v>
      </c>
      <c r="D37" t="s">
        <v>145</v>
      </c>
      <c r="E37" t="s">
        <v>146</v>
      </c>
      <c r="F37" t="s">
        <v>191</v>
      </c>
      <c r="G37" t="s">
        <v>148</v>
      </c>
      <c r="H37" t="s">
        <v>173</v>
      </c>
      <c r="I37" t="s">
        <v>17</v>
      </c>
      <c r="J37" t="s">
        <v>150</v>
      </c>
      <c r="K37" t="s">
        <v>155</v>
      </c>
      <c r="L37" t="s">
        <v>152</v>
      </c>
    </row>
    <row r="38" spans="1:12" ht="29.1">
      <c r="A38" t="s">
        <v>194</v>
      </c>
      <c r="B38" s="2" t="s">
        <v>195</v>
      </c>
      <c r="C38" s="4">
        <v>0</v>
      </c>
      <c r="D38" t="s">
        <v>145</v>
      </c>
      <c r="E38" t="s">
        <v>146</v>
      </c>
      <c r="F38" t="s">
        <v>191</v>
      </c>
      <c r="G38" t="s">
        <v>148</v>
      </c>
      <c r="H38" t="s">
        <v>173</v>
      </c>
      <c r="I38" t="s">
        <v>17</v>
      </c>
      <c r="J38" t="s">
        <v>150</v>
      </c>
      <c r="K38" t="s">
        <v>158</v>
      </c>
      <c r="L38" t="s">
        <v>152</v>
      </c>
    </row>
    <row r="39" spans="1:12" ht="29.1">
      <c r="A39" t="s">
        <v>196</v>
      </c>
      <c r="B39" s="2" t="s">
        <v>197</v>
      </c>
      <c r="C39" s="4">
        <v>3</v>
      </c>
      <c r="D39" t="s">
        <v>145</v>
      </c>
      <c r="E39" t="s">
        <v>146</v>
      </c>
      <c r="F39" t="s">
        <v>191</v>
      </c>
      <c r="G39" t="s">
        <v>148</v>
      </c>
      <c r="H39" t="s">
        <v>173</v>
      </c>
      <c r="I39" t="s">
        <v>17</v>
      </c>
      <c r="J39" t="s">
        <v>150</v>
      </c>
      <c r="K39" t="s">
        <v>161</v>
      </c>
      <c r="L39" t="s">
        <v>152</v>
      </c>
    </row>
    <row r="40" spans="1:12">
      <c r="C40" s="4"/>
    </row>
    <row r="41" spans="1:12" ht="18" customHeight="1">
      <c r="A41" t="s">
        <v>198</v>
      </c>
      <c r="B41" s="26" t="s">
        <v>199</v>
      </c>
      <c r="C41" s="4">
        <f>SUM(C31,C36)</f>
        <v>16940</v>
      </c>
      <c r="D41" t="s">
        <v>145</v>
      </c>
      <c r="E41" t="s">
        <v>146</v>
      </c>
      <c r="F41" t="s">
        <v>17</v>
      </c>
      <c r="G41" t="s">
        <v>148</v>
      </c>
      <c r="H41" t="s">
        <v>182</v>
      </c>
      <c r="I41" t="s">
        <v>17</v>
      </c>
      <c r="J41" t="s">
        <v>150</v>
      </c>
      <c r="K41" t="s">
        <v>151</v>
      </c>
      <c r="L41" t="s">
        <v>152</v>
      </c>
    </row>
    <row r="42" spans="1:12" ht="18" customHeight="1">
      <c r="A42" t="s">
        <v>200</v>
      </c>
      <c r="B42" s="26" t="s">
        <v>201</v>
      </c>
      <c r="C42" s="4">
        <f t="shared" ref="C42:C43" si="1">SUM(C32,C37)</f>
        <v>13152</v>
      </c>
      <c r="D42" t="s">
        <v>145</v>
      </c>
      <c r="E42" t="s">
        <v>146</v>
      </c>
      <c r="F42" t="s">
        <v>17</v>
      </c>
      <c r="G42" t="s">
        <v>148</v>
      </c>
      <c r="H42" t="s">
        <v>182</v>
      </c>
      <c r="I42" t="s">
        <v>17</v>
      </c>
      <c r="J42" t="s">
        <v>150</v>
      </c>
      <c r="K42" t="s">
        <v>155</v>
      </c>
      <c r="L42" t="s">
        <v>152</v>
      </c>
    </row>
    <row r="43" spans="1:12" ht="29.1">
      <c r="A43" t="s">
        <v>202</v>
      </c>
      <c r="B43" s="26" t="s">
        <v>203</v>
      </c>
      <c r="C43" s="4">
        <f t="shared" si="1"/>
        <v>0</v>
      </c>
      <c r="D43" t="s">
        <v>145</v>
      </c>
      <c r="E43" t="s">
        <v>146</v>
      </c>
      <c r="F43" t="s">
        <v>17</v>
      </c>
      <c r="G43" t="s">
        <v>148</v>
      </c>
      <c r="H43" t="s">
        <v>182</v>
      </c>
      <c r="I43" t="s">
        <v>17</v>
      </c>
      <c r="J43" t="s">
        <v>150</v>
      </c>
      <c r="K43" t="s">
        <v>158</v>
      </c>
      <c r="L43" t="s">
        <v>152</v>
      </c>
    </row>
    <row r="44" spans="1:12" ht="18" customHeight="1">
      <c r="A44" t="s">
        <v>204</v>
      </c>
      <c r="B44" s="26" t="s">
        <v>205</v>
      </c>
      <c r="C44" s="4">
        <f>SUM(C34,C39)</f>
        <v>69</v>
      </c>
      <c r="D44" t="s">
        <v>145</v>
      </c>
      <c r="E44" t="s">
        <v>146</v>
      </c>
      <c r="F44" t="s">
        <v>17</v>
      </c>
      <c r="G44" t="s">
        <v>148</v>
      </c>
      <c r="H44" t="s">
        <v>182</v>
      </c>
      <c r="I44" t="s">
        <v>17</v>
      </c>
      <c r="J44" t="s">
        <v>150</v>
      </c>
      <c r="K44" t="s">
        <v>161</v>
      </c>
      <c r="L44" t="s">
        <v>152</v>
      </c>
    </row>
    <row r="46" spans="1:12" ht="18" customHeight="1"/>
    <row r="47" spans="1:12" ht="18" customHeight="1">
      <c r="A47" t="s">
        <v>206</v>
      </c>
      <c r="B47" s="2" t="s">
        <v>144</v>
      </c>
      <c r="C47" s="4">
        <v>4</v>
      </c>
      <c r="D47" t="s">
        <v>145</v>
      </c>
      <c r="E47" t="s">
        <v>146</v>
      </c>
      <c r="F47" t="s">
        <v>147</v>
      </c>
      <c r="G47" t="s">
        <v>148</v>
      </c>
      <c r="H47" t="s">
        <v>149</v>
      </c>
      <c r="I47" t="s">
        <v>17</v>
      </c>
      <c r="J47" t="s">
        <v>207</v>
      </c>
      <c r="K47" t="s">
        <v>151</v>
      </c>
      <c r="L47" t="s">
        <v>152</v>
      </c>
    </row>
    <row r="48" spans="1:12" ht="18" customHeight="1">
      <c r="A48" t="s">
        <v>208</v>
      </c>
      <c r="B48" s="2" t="s">
        <v>154</v>
      </c>
      <c r="C48" s="4">
        <v>4</v>
      </c>
      <c r="D48" t="s">
        <v>145</v>
      </c>
      <c r="E48" t="s">
        <v>146</v>
      </c>
      <c r="F48" t="s">
        <v>147</v>
      </c>
      <c r="G48" t="s">
        <v>148</v>
      </c>
      <c r="H48" t="s">
        <v>149</v>
      </c>
      <c r="I48" t="s">
        <v>17</v>
      </c>
      <c r="J48" t="s">
        <v>207</v>
      </c>
      <c r="K48" t="s">
        <v>155</v>
      </c>
      <c r="L48" t="s">
        <v>152</v>
      </c>
    </row>
    <row r="49" spans="1:12" ht="30.95" customHeight="1">
      <c r="A49" t="s">
        <v>209</v>
      </c>
      <c r="B49" s="2" t="s">
        <v>157</v>
      </c>
      <c r="C49" s="4">
        <v>0</v>
      </c>
      <c r="D49" t="s">
        <v>145</v>
      </c>
      <c r="E49" t="s">
        <v>146</v>
      </c>
      <c r="F49" t="s">
        <v>147</v>
      </c>
      <c r="G49" t="s">
        <v>148</v>
      </c>
      <c r="H49" t="s">
        <v>149</v>
      </c>
      <c r="I49" t="s">
        <v>17</v>
      </c>
      <c r="J49" t="s">
        <v>207</v>
      </c>
      <c r="K49" t="s">
        <v>158</v>
      </c>
      <c r="L49" t="s">
        <v>152</v>
      </c>
    </row>
    <row r="50" spans="1:12" ht="18" customHeight="1">
      <c r="A50" t="s">
        <v>210</v>
      </c>
      <c r="B50" s="2" t="s">
        <v>160</v>
      </c>
      <c r="C50" s="4">
        <v>0</v>
      </c>
      <c r="D50" t="s">
        <v>145</v>
      </c>
      <c r="E50" t="s">
        <v>146</v>
      </c>
      <c r="F50" t="s">
        <v>147</v>
      </c>
      <c r="G50" t="s">
        <v>148</v>
      </c>
      <c r="H50" t="s">
        <v>149</v>
      </c>
      <c r="I50" t="s">
        <v>17</v>
      </c>
      <c r="J50" t="s">
        <v>207</v>
      </c>
      <c r="K50" t="s">
        <v>161</v>
      </c>
      <c r="L50" t="s">
        <v>152</v>
      </c>
    </row>
    <row r="51" spans="1:12">
      <c r="C51" s="4"/>
    </row>
    <row r="52" spans="1:12" ht="18" customHeight="1">
      <c r="A52" t="s">
        <v>211</v>
      </c>
      <c r="B52" s="2" t="s">
        <v>163</v>
      </c>
      <c r="C52" s="4">
        <v>8</v>
      </c>
      <c r="D52" t="s">
        <v>145</v>
      </c>
      <c r="E52" t="s">
        <v>146</v>
      </c>
      <c r="F52" t="s">
        <v>147</v>
      </c>
      <c r="G52" t="s">
        <v>148</v>
      </c>
      <c r="H52" t="s">
        <v>164</v>
      </c>
      <c r="I52" t="s">
        <v>17</v>
      </c>
      <c r="J52" t="s">
        <v>207</v>
      </c>
      <c r="K52" t="s">
        <v>151</v>
      </c>
      <c r="L52" t="s">
        <v>152</v>
      </c>
    </row>
    <row r="53" spans="1:12" ht="18" customHeight="1">
      <c r="A53" t="s">
        <v>212</v>
      </c>
      <c r="B53" s="2" t="s">
        <v>166</v>
      </c>
      <c r="C53" s="4">
        <v>4</v>
      </c>
      <c r="D53" t="s">
        <v>145</v>
      </c>
      <c r="E53" t="s">
        <v>146</v>
      </c>
      <c r="F53" t="s">
        <v>147</v>
      </c>
      <c r="G53" t="s">
        <v>148</v>
      </c>
      <c r="H53" t="s">
        <v>164</v>
      </c>
      <c r="I53" t="s">
        <v>17</v>
      </c>
      <c r="J53" t="s">
        <v>207</v>
      </c>
      <c r="K53" t="s">
        <v>155</v>
      </c>
      <c r="L53" t="s">
        <v>152</v>
      </c>
    </row>
    <row r="54" spans="1:12" ht="18" customHeight="1">
      <c r="A54" t="s">
        <v>213</v>
      </c>
      <c r="B54" s="2" t="s">
        <v>168</v>
      </c>
      <c r="C54" s="4">
        <v>0</v>
      </c>
      <c r="D54" t="s">
        <v>145</v>
      </c>
      <c r="E54" t="s">
        <v>146</v>
      </c>
      <c r="F54" t="s">
        <v>147</v>
      </c>
      <c r="G54" t="s">
        <v>148</v>
      </c>
      <c r="H54" t="s">
        <v>164</v>
      </c>
      <c r="I54" t="s">
        <v>17</v>
      </c>
      <c r="J54" t="s">
        <v>207</v>
      </c>
      <c r="K54" t="s">
        <v>158</v>
      </c>
      <c r="L54" t="s">
        <v>152</v>
      </c>
    </row>
    <row r="55" spans="1:12" ht="18" customHeight="1">
      <c r="A55" t="s">
        <v>214</v>
      </c>
      <c r="B55" s="2" t="s">
        <v>215</v>
      </c>
      <c r="C55" s="4">
        <v>0</v>
      </c>
      <c r="D55" t="s">
        <v>145</v>
      </c>
      <c r="E55" t="s">
        <v>146</v>
      </c>
      <c r="F55" t="s">
        <v>147</v>
      </c>
      <c r="G55" t="s">
        <v>148</v>
      </c>
      <c r="H55" t="s">
        <v>164</v>
      </c>
      <c r="I55" t="s">
        <v>17</v>
      </c>
      <c r="J55" t="s">
        <v>207</v>
      </c>
      <c r="K55" t="s">
        <v>161</v>
      </c>
      <c r="L55" t="s">
        <v>152</v>
      </c>
    </row>
    <row r="56" spans="1:12">
      <c r="C56" s="4"/>
    </row>
    <row r="57" spans="1:12" ht="18" customHeight="1">
      <c r="A57" t="s">
        <v>216</v>
      </c>
      <c r="B57" s="2" t="s">
        <v>172</v>
      </c>
      <c r="C57" s="4">
        <v>527</v>
      </c>
      <c r="D57" t="s">
        <v>145</v>
      </c>
      <c r="E57" t="s">
        <v>146</v>
      </c>
      <c r="F57" t="s">
        <v>147</v>
      </c>
      <c r="G57" t="s">
        <v>148</v>
      </c>
      <c r="H57" t="s">
        <v>173</v>
      </c>
      <c r="I57" t="s">
        <v>17</v>
      </c>
      <c r="J57" t="s">
        <v>207</v>
      </c>
      <c r="K57" t="s">
        <v>151</v>
      </c>
      <c r="L57" t="s">
        <v>152</v>
      </c>
    </row>
    <row r="58" spans="1:12" ht="18" customHeight="1">
      <c r="A58" t="s">
        <v>217</v>
      </c>
      <c r="B58" s="2" t="s">
        <v>175</v>
      </c>
      <c r="C58" s="4">
        <v>260</v>
      </c>
      <c r="D58" t="s">
        <v>145</v>
      </c>
      <c r="E58" t="s">
        <v>146</v>
      </c>
      <c r="F58" t="s">
        <v>147</v>
      </c>
      <c r="G58" t="s">
        <v>148</v>
      </c>
      <c r="H58" t="s">
        <v>173</v>
      </c>
      <c r="I58" t="s">
        <v>17</v>
      </c>
      <c r="J58" t="s">
        <v>207</v>
      </c>
      <c r="K58" t="s">
        <v>155</v>
      </c>
      <c r="L58" t="s">
        <v>152</v>
      </c>
    </row>
    <row r="59" spans="1:12" ht="18" customHeight="1">
      <c r="A59" t="s">
        <v>218</v>
      </c>
      <c r="B59" s="2" t="s">
        <v>177</v>
      </c>
      <c r="C59" s="4">
        <v>0</v>
      </c>
      <c r="D59" t="s">
        <v>145</v>
      </c>
      <c r="E59" t="s">
        <v>146</v>
      </c>
      <c r="F59" t="s">
        <v>147</v>
      </c>
      <c r="G59" t="s">
        <v>148</v>
      </c>
      <c r="H59" t="s">
        <v>173</v>
      </c>
      <c r="I59" t="s">
        <v>17</v>
      </c>
      <c r="J59" t="s">
        <v>207</v>
      </c>
      <c r="K59" t="s">
        <v>158</v>
      </c>
      <c r="L59" t="s">
        <v>152</v>
      </c>
    </row>
    <row r="60" spans="1:12" ht="18" customHeight="1">
      <c r="A60" t="s">
        <v>219</v>
      </c>
      <c r="B60" s="2" t="s">
        <v>179</v>
      </c>
      <c r="C60" s="4" t="s">
        <v>220</v>
      </c>
      <c r="D60" t="s">
        <v>145</v>
      </c>
      <c r="E60" t="s">
        <v>146</v>
      </c>
      <c r="F60" t="s">
        <v>147</v>
      </c>
      <c r="G60" t="s">
        <v>148</v>
      </c>
      <c r="H60" t="s">
        <v>173</v>
      </c>
      <c r="I60" t="s">
        <v>17</v>
      </c>
      <c r="J60" t="s">
        <v>207</v>
      </c>
      <c r="K60" t="s">
        <v>161</v>
      </c>
      <c r="L60" t="s">
        <v>152</v>
      </c>
    </row>
    <row r="61" spans="1:12">
      <c r="C61" s="4"/>
    </row>
    <row r="62" spans="1:12" ht="18" customHeight="1">
      <c r="A62" t="s">
        <v>221</v>
      </c>
      <c r="B62" s="26" t="s">
        <v>181</v>
      </c>
      <c r="C62" s="4">
        <f>SUM(C57,C52,C47)</f>
        <v>539</v>
      </c>
      <c r="D62" t="s">
        <v>145</v>
      </c>
      <c r="E62" t="s">
        <v>146</v>
      </c>
      <c r="F62" t="s">
        <v>147</v>
      </c>
      <c r="G62" t="s">
        <v>148</v>
      </c>
      <c r="H62" t="s">
        <v>182</v>
      </c>
      <c r="I62" t="s">
        <v>17</v>
      </c>
      <c r="J62" t="s">
        <v>207</v>
      </c>
      <c r="K62" t="s">
        <v>151</v>
      </c>
      <c r="L62" t="s">
        <v>152</v>
      </c>
    </row>
    <row r="63" spans="1:12" ht="18" customHeight="1">
      <c r="A63" t="s">
        <v>222</v>
      </c>
      <c r="B63" s="26" t="s">
        <v>184</v>
      </c>
      <c r="C63" s="4">
        <f t="shared" ref="C63:C65" si="2">SUM(C58,C53,C48)</f>
        <v>268</v>
      </c>
      <c r="D63" t="s">
        <v>145</v>
      </c>
      <c r="E63" t="s">
        <v>146</v>
      </c>
      <c r="F63" t="s">
        <v>147</v>
      </c>
      <c r="G63" t="s">
        <v>148</v>
      </c>
      <c r="H63" t="s">
        <v>182</v>
      </c>
      <c r="I63" t="s">
        <v>17</v>
      </c>
      <c r="J63" t="s">
        <v>207</v>
      </c>
      <c r="K63" t="s">
        <v>155</v>
      </c>
      <c r="L63" t="s">
        <v>152</v>
      </c>
    </row>
    <row r="64" spans="1:12" ht="18" customHeight="1">
      <c r="A64" t="s">
        <v>223</v>
      </c>
      <c r="B64" s="26" t="s">
        <v>186</v>
      </c>
      <c r="C64" s="4">
        <f t="shared" si="2"/>
        <v>0</v>
      </c>
      <c r="D64" t="s">
        <v>145</v>
      </c>
      <c r="E64" t="s">
        <v>146</v>
      </c>
      <c r="F64" t="s">
        <v>147</v>
      </c>
      <c r="G64" t="s">
        <v>148</v>
      </c>
      <c r="H64" t="s">
        <v>182</v>
      </c>
      <c r="I64" t="s">
        <v>17</v>
      </c>
      <c r="J64" t="s">
        <v>207</v>
      </c>
      <c r="K64" t="s">
        <v>158</v>
      </c>
      <c r="L64" t="s">
        <v>152</v>
      </c>
    </row>
    <row r="65" spans="1:12" ht="18" customHeight="1">
      <c r="A65" t="s">
        <v>224</v>
      </c>
      <c r="B65" s="26" t="s">
        <v>188</v>
      </c>
      <c r="C65" s="4">
        <v>2</v>
      </c>
      <c r="D65" t="s">
        <v>145</v>
      </c>
      <c r="E65" t="s">
        <v>146</v>
      </c>
      <c r="F65" t="s">
        <v>147</v>
      </c>
      <c r="G65" t="s">
        <v>148</v>
      </c>
      <c r="H65" t="s">
        <v>182</v>
      </c>
      <c r="I65" t="s">
        <v>17</v>
      </c>
      <c r="J65" t="s">
        <v>207</v>
      </c>
      <c r="K65" t="s">
        <v>161</v>
      </c>
      <c r="L65" t="s">
        <v>152</v>
      </c>
    </row>
    <row r="66" spans="1:12">
      <c r="C66" s="4"/>
    </row>
    <row r="67" spans="1:12" ht="15">
      <c r="A67" t="s">
        <v>225</v>
      </c>
      <c r="B67" s="2" t="s">
        <v>190</v>
      </c>
      <c r="C67" s="4">
        <v>34</v>
      </c>
      <c r="D67" t="s">
        <v>145</v>
      </c>
      <c r="E67" t="s">
        <v>146</v>
      </c>
      <c r="F67" t="s">
        <v>191</v>
      </c>
      <c r="G67" t="s">
        <v>148</v>
      </c>
      <c r="H67" t="s">
        <v>226</v>
      </c>
      <c r="I67" t="s">
        <v>17</v>
      </c>
      <c r="J67" t="s">
        <v>207</v>
      </c>
      <c r="K67" t="s">
        <v>151</v>
      </c>
      <c r="L67" t="s">
        <v>152</v>
      </c>
    </row>
    <row r="68" spans="1:12" ht="15">
      <c r="A68" t="s">
        <v>227</v>
      </c>
      <c r="B68" s="2" t="s">
        <v>193</v>
      </c>
      <c r="C68" s="4">
        <v>29</v>
      </c>
      <c r="E68" t="s">
        <v>146</v>
      </c>
      <c r="F68" t="s">
        <v>191</v>
      </c>
      <c r="G68" t="s">
        <v>148</v>
      </c>
      <c r="H68" t="s">
        <v>226</v>
      </c>
      <c r="I68" t="s">
        <v>17</v>
      </c>
      <c r="J68" t="s">
        <v>207</v>
      </c>
      <c r="K68" t="s">
        <v>155</v>
      </c>
      <c r="L68" t="s">
        <v>152</v>
      </c>
    </row>
    <row r="69" spans="1:12" ht="20.25" customHeight="1">
      <c r="A69" t="s">
        <v>228</v>
      </c>
      <c r="B69" s="2" t="s">
        <v>195</v>
      </c>
      <c r="C69" s="4">
        <v>0</v>
      </c>
      <c r="D69" t="s">
        <v>145</v>
      </c>
      <c r="E69" t="s">
        <v>146</v>
      </c>
      <c r="F69" t="s">
        <v>191</v>
      </c>
      <c r="G69" t="s">
        <v>148</v>
      </c>
      <c r="H69" t="s">
        <v>226</v>
      </c>
      <c r="I69" t="s">
        <v>17</v>
      </c>
      <c r="J69" t="s">
        <v>207</v>
      </c>
      <c r="K69" t="s">
        <v>158</v>
      </c>
      <c r="L69" t="s">
        <v>152</v>
      </c>
    </row>
    <row r="70" spans="1:12" ht="18.75" customHeight="1">
      <c r="A70" t="s">
        <v>229</v>
      </c>
      <c r="B70" s="2" t="s">
        <v>197</v>
      </c>
      <c r="C70" s="4">
        <v>2</v>
      </c>
      <c r="D70" t="s">
        <v>145</v>
      </c>
      <c r="E70" t="s">
        <v>146</v>
      </c>
      <c r="F70" t="s">
        <v>191</v>
      </c>
      <c r="G70" t="s">
        <v>148</v>
      </c>
      <c r="H70" t="s">
        <v>226</v>
      </c>
      <c r="I70" t="s">
        <v>17</v>
      </c>
      <c r="J70" t="s">
        <v>207</v>
      </c>
      <c r="K70" t="s">
        <v>161</v>
      </c>
      <c r="L70" t="s">
        <v>152</v>
      </c>
    </row>
    <row r="71" spans="1:12" ht="17.25" customHeight="1">
      <c r="C71" s="4"/>
    </row>
    <row r="72" spans="1:12" ht="18" customHeight="1">
      <c r="A72" t="s">
        <v>230</v>
      </c>
      <c r="B72" s="26" t="s">
        <v>231</v>
      </c>
      <c r="C72" s="4">
        <f>SUM(C62,C67)</f>
        <v>573</v>
      </c>
      <c r="D72" t="s">
        <v>145</v>
      </c>
      <c r="E72" t="s">
        <v>146</v>
      </c>
      <c r="F72" t="s">
        <v>17</v>
      </c>
      <c r="G72" t="s">
        <v>148</v>
      </c>
      <c r="H72" t="s">
        <v>182</v>
      </c>
      <c r="I72" t="s">
        <v>17</v>
      </c>
      <c r="J72" t="s">
        <v>207</v>
      </c>
      <c r="K72" t="s">
        <v>151</v>
      </c>
      <c r="L72" t="s">
        <v>152</v>
      </c>
    </row>
    <row r="73" spans="1:12" ht="18" customHeight="1">
      <c r="A73" t="s">
        <v>232</v>
      </c>
      <c r="B73" s="26" t="s">
        <v>233</v>
      </c>
      <c r="C73" s="4">
        <f t="shared" ref="C73:C75" si="3">SUM(C63,C68)</f>
        <v>297</v>
      </c>
      <c r="D73" t="s">
        <v>145</v>
      </c>
      <c r="E73" t="s">
        <v>146</v>
      </c>
      <c r="F73" t="s">
        <v>17</v>
      </c>
      <c r="G73" t="s">
        <v>148</v>
      </c>
      <c r="H73" t="s">
        <v>182</v>
      </c>
      <c r="I73" t="s">
        <v>17</v>
      </c>
      <c r="J73" t="s">
        <v>207</v>
      </c>
      <c r="K73" t="s">
        <v>155</v>
      </c>
      <c r="L73" t="s">
        <v>152</v>
      </c>
    </row>
    <row r="74" spans="1:12" ht="29.1">
      <c r="A74" t="s">
        <v>234</v>
      </c>
      <c r="B74" s="26" t="s">
        <v>235</v>
      </c>
      <c r="C74" s="4">
        <f t="shared" si="3"/>
        <v>0</v>
      </c>
      <c r="D74" t="s">
        <v>145</v>
      </c>
      <c r="E74" t="s">
        <v>146</v>
      </c>
      <c r="F74" t="s">
        <v>17</v>
      </c>
      <c r="G74" t="s">
        <v>148</v>
      </c>
      <c r="H74" t="s">
        <v>182</v>
      </c>
      <c r="I74" t="s">
        <v>17</v>
      </c>
      <c r="J74" t="s">
        <v>207</v>
      </c>
      <c r="K74" t="s">
        <v>158</v>
      </c>
      <c r="L74" t="s">
        <v>152</v>
      </c>
    </row>
    <row r="75" spans="1:12" ht="18" customHeight="1">
      <c r="A75" t="s">
        <v>236</v>
      </c>
      <c r="B75" s="26" t="s">
        <v>237</v>
      </c>
      <c r="C75" s="4">
        <f t="shared" si="3"/>
        <v>4</v>
      </c>
      <c r="D75" t="s">
        <v>145</v>
      </c>
      <c r="E75" t="s">
        <v>146</v>
      </c>
      <c r="F75" t="s">
        <v>17</v>
      </c>
      <c r="G75" t="s">
        <v>148</v>
      </c>
      <c r="H75" t="s">
        <v>182</v>
      </c>
      <c r="I75" t="s">
        <v>17</v>
      </c>
      <c r="J75" t="s">
        <v>207</v>
      </c>
      <c r="K75" t="s">
        <v>161</v>
      </c>
      <c r="L75" t="s">
        <v>152</v>
      </c>
    </row>
    <row r="77" spans="1:12" ht="18" customHeight="1"/>
    <row r="78" spans="1:12" ht="18" customHeight="1">
      <c r="A78" t="s">
        <v>238</v>
      </c>
      <c r="B78" s="26" t="s">
        <v>239</v>
      </c>
      <c r="C78" s="4">
        <f>SUM(C72,C41)</f>
        <v>17513</v>
      </c>
      <c r="D78" t="s">
        <v>145</v>
      </c>
      <c r="E78" t="s">
        <v>146</v>
      </c>
      <c r="F78" t="s">
        <v>17</v>
      </c>
      <c r="G78" t="s">
        <v>148</v>
      </c>
      <c r="H78" t="s">
        <v>240</v>
      </c>
      <c r="I78" t="s">
        <v>17</v>
      </c>
      <c r="J78" t="s">
        <v>17</v>
      </c>
      <c r="K78" t="s">
        <v>151</v>
      </c>
      <c r="L78" t="s">
        <v>152</v>
      </c>
    </row>
    <row r="79" spans="1:12" ht="18" customHeight="1">
      <c r="A79" t="s">
        <v>241</v>
      </c>
      <c r="B79" s="26" t="s">
        <v>242</v>
      </c>
      <c r="C79" s="4">
        <f t="shared" ref="C79:C80" si="4">SUM(C73,C42)</f>
        <v>13449</v>
      </c>
      <c r="D79" t="s">
        <v>145</v>
      </c>
      <c r="E79" t="s">
        <v>146</v>
      </c>
      <c r="F79" t="s">
        <v>17</v>
      </c>
      <c r="G79" t="s">
        <v>148</v>
      </c>
      <c r="H79" t="s">
        <v>240</v>
      </c>
      <c r="I79" t="s">
        <v>17</v>
      </c>
      <c r="J79" t="s">
        <v>17</v>
      </c>
      <c r="K79" t="s">
        <v>155</v>
      </c>
      <c r="L79" t="s">
        <v>152</v>
      </c>
    </row>
    <row r="80" spans="1:12" ht="18" customHeight="1">
      <c r="A80" t="s">
        <v>243</v>
      </c>
      <c r="B80" s="26" t="s">
        <v>244</v>
      </c>
      <c r="C80" s="4">
        <f t="shared" si="4"/>
        <v>0</v>
      </c>
      <c r="D80" t="s">
        <v>145</v>
      </c>
      <c r="E80" t="s">
        <v>146</v>
      </c>
      <c r="F80" t="s">
        <v>17</v>
      </c>
      <c r="G80" t="s">
        <v>148</v>
      </c>
      <c r="H80" t="s">
        <v>240</v>
      </c>
      <c r="I80" t="s">
        <v>17</v>
      </c>
      <c r="J80" t="s">
        <v>17</v>
      </c>
      <c r="K80" t="s">
        <v>158</v>
      </c>
      <c r="L80" t="s">
        <v>152</v>
      </c>
    </row>
    <row r="81" spans="1:12" ht="18" customHeight="1">
      <c r="A81" t="s">
        <v>245</v>
      </c>
      <c r="B81" s="26" t="s">
        <v>246</v>
      </c>
      <c r="C81" s="4">
        <f>SUM(C75,C44)</f>
        <v>73</v>
      </c>
      <c r="D81" t="s">
        <v>145</v>
      </c>
      <c r="E81" t="s">
        <v>146</v>
      </c>
      <c r="F81" t="s">
        <v>17</v>
      </c>
      <c r="G81" t="s">
        <v>148</v>
      </c>
      <c r="H81" t="s">
        <v>240</v>
      </c>
      <c r="I81" t="s">
        <v>17</v>
      </c>
      <c r="J81" t="s">
        <v>17</v>
      </c>
      <c r="K81" t="s">
        <v>161</v>
      </c>
      <c r="L81" t="s">
        <v>152</v>
      </c>
    </row>
    <row r="83" spans="1:12" ht="18" customHeight="1"/>
    <row r="84" spans="1:12" ht="18" customHeight="1">
      <c r="A84" t="s">
        <v>247</v>
      </c>
      <c r="B84" s="2" t="s">
        <v>248</v>
      </c>
      <c r="C84" s="4">
        <v>972</v>
      </c>
      <c r="D84" t="s">
        <v>145</v>
      </c>
      <c r="E84" t="s">
        <v>146</v>
      </c>
      <c r="F84" t="s">
        <v>147</v>
      </c>
      <c r="G84" t="s">
        <v>249</v>
      </c>
      <c r="H84" t="s">
        <v>250</v>
      </c>
      <c r="I84" t="s">
        <v>17</v>
      </c>
      <c r="J84" t="s">
        <v>150</v>
      </c>
      <c r="K84" t="s">
        <v>151</v>
      </c>
      <c r="L84" t="s">
        <v>152</v>
      </c>
    </row>
    <row r="85" spans="1:12" ht="18" customHeight="1">
      <c r="A85" t="s">
        <v>251</v>
      </c>
      <c r="B85" s="2" t="s">
        <v>252</v>
      </c>
      <c r="C85" s="4">
        <v>828</v>
      </c>
      <c r="D85" t="s">
        <v>145</v>
      </c>
      <c r="E85" t="s">
        <v>146</v>
      </c>
      <c r="F85" t="s">
        <v>147</v>
      </c>
      <c r="G85" t="s">
        <v>249</v>
      </c>
      <c r="H85" t="s">
        <v>250</v>
      </c>
      <c r="I85" t="s">
        <v>17</v>
      </c>
      <c r="J85" t="s">
        <v>150</v>
      </c>
      <c r="K85" t="s">
        <v>155</v>
      </c>
      <c r="L85" t="s">
        <v>152</v>
      </c>
    </row>
    <row r="86" spans="1:12" ht="18" customHeight="1">
      <c r="A86" t="s">
        <v>253</v>
      </c>
      <c r="B86" s="2" t="s">
        <v>254</v>
      </c>
      <c r="C86" s="4">
        <v>0</v>
      </c>
      <c r="D86" t="s">
        <v>145</v>
      </c>
      <c r="E86" t="s">
        <v>146</v>
      </c>
      <c r="F86" t="s">
        <v>147</v>
      </c>
      <c r="G86" t="s">
        <v>249</v>
      </c>
      <c r="H86" t="s">
        <v>250</v>
      </c>
      <c r="I86" t="s">
        <v>17</v>
      </c>
      <c r="J86" t="s">
        <v>150</v>
      </c>
      <c r="K86" t="s">
        <v>158</v>
      </c>
      <c r="L86" t="s">
        <v>152</v>
      </c>
    </row>
    <row r="87" spans="1:12" ht="18" customHeight="1">
      <c r="A87" t="s">
        <v>255</v>
      </c>
      <c r="B87" s="2" t="s">
        <v>256</v>
      </c>
      <c r="C87" s="4">
        <v>43</v>
      </c>
      <c r="D87" t="s">
        <v>145</v>
      </c>
      <c r="E87" t="s">
        <v>146</v>
      </c>
      <c r="F87" t="s">
        <v>147</v>
      </c>
      <c r="G87" t="s">
        <v>249</v>
      </c>
      <c r="H87" t="s">
        <v>250</v>
      </c>
      <c r="I87" t="s">
        <v>17</v>
      </c>
      <c r="J87" t="s">
        <v>150</v>
      </c>
      <c r="K87" t="s">
        <v>161</v>
      </c>
      <c r="L87" t="s">
        <v>152</v>
      </c>
    </row>
    <row r="88" spans="1:12" ht="18" customHeight="1">
      <c r="C88" s="4"/>
    </row>
    <row r="89" spans="1:12" ht="18" customHeight="1">
      <c r="A89" t="s">
        <v>257</v>
      </c>
      <c r="B89" s="2" t="s">
        <v>172</v>
      </c>
      <c r="C89" s="4">
        <v>2166</v>
      </c>
      <c r="D89" t="s">
        <v>145</v>
      </c>
      <c r="E89" t="s">
        <v>146</v>
      </c>
      <c r="F89" t="s">
        <v>147</v>
      </c>
      <c r="G89" t="s">
        <v>249</v>
      </c>
      <c r="H89" t="s">
        <v>173</v>
      </c>
      <c r="I89" t="s">
        <v>17</v>
      </c>
      <c r="J89" t="s">
        <v>150</v>
      </c>
      <c r="K89" t="s">
        <v>151</v>
      </c>
      <c r="L89" t="s">
        <v>152</v>
      </c>
    </row>
    <row r="90" spans="1:12" ht="18" customHeight="1">
      <c r="A90" t="s">
        <v>258</v>
      </c>
      <c r="B90" s="2" t="s">
        <v>175</v>
      </c>
      <c r="C90" s="4">
        <v>1851</v>
      </c>
      <c r="D90" t="s">
        <v>145</v>
      </c>
      <c r="E90" t="s">
        <v>146</v>
      </c>
      <c r="F90" t="s">
        <v>147</v>
      </c>
      <c r="G90" t="s">
        <v>249</v>
      </c>
      <c r="H90" t="s">
        <v>173</v>
      </c>
      <c r="I90" t="s">
        <v>17</v>
      </c>
      <c r="J90" t="s">
        <v>150</v>
      </c>
      <c r="K90" t="s">
        <v>155</v>
      </c>
      <c r="L90" t="s">
        <v>152</v>
      </c>
    </row>
    <row r="91" spans="1:12" ht="18" customHeight="1">
      <c r="A91" t="s">
        <v>259</v>
      </c>
      <c r="B91" s="2" t="s">
        <v>177</v>
      </c>
      <c r="C91" s="4">
        <v>0</v>
      </c>
      <c r="D91" t="s">
        <v>145</v>
      </c>
      <c r="E91" t="s">
        <v>146</v>
      </c>
      <c r="F91" t="s">
        <v>147</v>
      </c>
      <c r="G91" t="s">
        <v>249</v>
      </c>
      <c r="H91" t="s">
        <v>173</v>
      </c>
      <c r="I91" t="s">
        <v>17</v>
      </c>
      <c r="J91" t="s">
        <v>150</v>
      </c>
      <c r="K91" t="s">
        <v>158</v>
      </c>
      <c r="L91" t="s">
        <v>152</v>
      </c>
    </row>
    <row r="92" spans="1:12" ht="18" customHeight="1">
      <c r="A92" t="s">
        <v>260</v>
      </c>
      <c r="B92" s="2" t="s">
        <v>179</v>
      </c>
      <c r="C92" s="4">
        <v>60</v>
      </c>
      <c r="D92" t="s">
        <v>145</v>
      </c>
      <c r="E92" t="s">
        <v>146</v>
      </c>
      <c r="F92" t="s">
        <v>147</v>
      </c>
      <c r="G92" t="s">
        <v>249</v>
      </c>
      <c r="H92" t="s">
        <v>173</v>
      </c>
      <c r="I92" t="s">
        <v>17</v>
      </c>
      <c r="J92" t="s">
        <v>150</v>
      </c>
      <c r="K92" t="s">
        <v>161</v>
      </c>
      <c r="L92" t="s">
        <v>152</v>
      </c>
    </row>
    <row r="93" spans="1:12">
      <c r="C93" s="4"/>
    </row>
    <row r="94" spans="1:12" ht="18" customHeight="1">
      <c r="A94" t="s">
        <v>261</v>
      </c>
      <c r="B94" s="2" t="s">
        <v>262</v>
      </c>
      <c r="C94" s="4"/>
      <c r="D94" t="s">
        <v>145</v>
      </c>
      <c r="E94" t="s">
        <v>146</v>
      </c>
      <c r="F94" t="s">
        <v>191</v>
      </c>
      <c r="G94" t="s">
        <v>249</v>
      </c>
      <c r="H94" t="s">
        <v>173</v>
      </c>
      <c r="I94" t="s">
        <v>17</v>
      </c>
      <c r="J94" t="s">
        <v>150</v>
      </c>
      <c r="K94" t="s">
        <v>151</v>
      </c>
      <c r="L94" t="s">
        <v>152</v>
      </c>
    </row>
    <row r="95" spans="1:12" ht="18" customHeight="1">
      <c r="A95" t="s">
        <v>263</v>
      </c>
      <c r="B95" s="2" t="s">
        <v>264</v>
      </c>
      <c r="C95" s="4"/>
      <c r="D95" t="s">
        <v>145</v>
      </c>
      <c r="E95" t="s">
        <v>146</v>
      </c>
      <c r="F95" t="s">
        <v>191</v>
      </c>
      <c r="G95" t="s">
        <v>249</v>
      </c>
      <c r="H95" t="s">
        <v>173</v>
      </c>
      <c r="I95" t="s">
        <v>17</v>
      </c>
      <c r="J95" t="s">
        <v>150</v>
      </c>
      <c r="K95" t="s">
        <v>155</v>
      </c>
      <c r="L95" t="s">
        <v>152</v>
      </c>
    </row>
    <row r="96" spans="1:12" ht="21.75" customHeight="1">
      <c r="A96" t="s">
        <v>265</v>
      </c>
      <c r="B96" s="2" t="s">
        <v>266</v>
      </c>
      <c r="C96" s="4"/>
      <c r="D96" t="s">
        <v>145</v>
      </c>
      <c r="E96" t="s">
        <v>146</v>
      </c>
      <c r="F96" t="s">
        <v>191</v>
      </c>
      <c r="G96" t="s">
        <v>249</v>
      </c>
      <c r="H96" t="s">
        <v>173</v>
      </c>
      <c r="I96" t="s">
        <v>17</v>
      </c>
      <c r="J96" t="s">
        <v>150</v>
      </c>
      <c r="K96" t="s">
        <v>158</v>
      </c>
      <c r="L96" t="s">
        <v>152</v>
      </c>
    </row>
    <row r="97" spans="1:12" ht="18" customHeight="1">
      <c r="A97" t="s">
        <v>267</v>
      </c>
      <c r="B97" s="2" t="s">
        <v>268</v>
      </c>
      <c r="C97" s="4"/>
      <c r="D97" t="s">
        <v>145</v>
      </c>
      <c r="E97" t="s">
        <v>146</v>
      </c>
      <c r="F97" t="s">
        <v>191</v>
      </c>
      <c r="G97" t="s">
        <v>249</v>
      </c>
      <c r="H97" t="s">
        <v>173</v>
      </c>
      <c r="I97" t="s">
        <v>17</v>
      </c>
      <c r="J97" t="s">
        <v>150</v>
      </c>
      <c r="K97" t="s">
        <v>161</v>
      </c>
      <c r="L97" t="s">
        <v>152</v>
      </c>
    </row>
    <row r="98" spans="1:12">
      <c r="C98" s="4"/>
    </row>
    <row r="99" spans="1:12" ht="18" customHeight="1">
      <c r="A99" t="s">
        <v>269</v>
      </c>
      <c r="B99" s="26" t="s">
        <v>270</v>
      </c>
      <c r="C99" s="4">
        <f>SUM(C94,C89,C84)</f>
        <v>3138</v>
      </c>
      <c r="D99" t="s">
        <v>145</v>
      </c>
      <c r="E99" t="s">
        <v>17</v>
      </c>
      <c r="F99" t="s">
        <v>271</v>
      </c>
      <c r="G99" t="s">
        <v>249</v>
      </c>
      <c r="H99" t="s">
        <v>182</v>
      </c>
      <c r="I99" t="s">
        <v>17</v>
      </c>
      <c r="J99" t="s">
        <v>150</v>
      </c>
      <c r="K99" t="s">
        <v>151</v>
      </c>
      <c r="L99" t="s">
        <v>152</v>
      </c>
    </row>
    <row r="100" spans="1:12" ht="18" customHeight="1">
      <c r="A100" t="s">
        <v>272</v>
      </c>
      <c r="B100" s="26" t="s">
        <v>273</v>
      </c>
      <c r="C100" s="4">
        <f t="shared" ref="C100:C102" si="5">SUM(C95,C90,C85)</f>
        <v>2679</v>
      </c>
      <c r="D100" t="s">
        <v>145</v>
      </c>
      <c r="E100" t="s">
        <v>17</v>
      </c>
      <c r="F100" t="s">
        <v>271</v>
      </c>
      <c r="G100" t="s">
        <v>249</v>
      </c>
      <c r="H100" t="s">
        <v>182</v>
      </c>
      <c r="I100" t="s">
        <v>17</v>
      </c>
      <c r="J100" t="s">
        <v>150</v>
      </c>
      <c r="K100" t="s">
        <v>155</v>
      </c>
      <c r="L100" t="s">
        <v>152</v>
      </c>
    </row>
    <row r="101" spans="1:12" ht="18" customHeight="1">
      <c r="A101" t="s">
        <v>274</v>
      </c>
      <c r="B101" s="26" t="s">
        <v>275</v>
      </c>
      <c r="C101" s="4">
        <f t="shared" si="5"/>
        <v>0</v>
      </c>
      <c r="D101" t="s">
        <v>145</v>
      </c>
      <c r="E101" t="s">
        <v>17</v>
      </c>
      <c r="F101" t="s">
        <v>271</v>
      </c>
      <c r="G101" t="s">
        <v>249</v>
      </c>
      <c r="H101" t="s">
        <v>182</v>
      </c>
      <c r="I101" t="s">
        <v>17</v>
      </c>
      <c r="J101" t="s">
        <v>150</v>
      </c>
      <c r="K101" t="s">
        <v>158</v>
      </c>
      <c r="L101" t="s">
        <v>152</v>
      </c>
    </row>
    <row r="102" spans="1:12" ht="18" customHeight="1">
      <c r="A102" t="s">
        <v>276</v>
      </c>
      <c r="B102" s="26" t="s">
        <v>277</v>
      </c>
      <c r="C102" s="4">
        <f t="shared" si="5"/>
        <v>103</v>
      </c>
      <c r="D102" t="s">
        <v>145</v>
      </c>
      <c r="E102" t="s">
        <v>17</v>
      </c>
      <c r="F102" t="s">
        <v>271</v>
      </c>
      <c r="G102" t="s">
        <v>249</v>
      </c>
      <c r="H102" t="s">
        <v>182</v>
      </c>
      <c r="I102" t="s">
        <v>17</v>
      </c>
      <c r="J102" t="s">
        <v>150</v>
      </c>
      <c r="K102" t="s">
        <v>161</v>
      </c>
      <c r="L102" t="s">
        <v>152</v>
      </c>
    </row>
    <row r="103" spans="1:12">
      <c r="B103" s="26"/>
    </row>
    <row r="104" spans="1:12" ht="18" customHeight="1"/>
    <row r="105" spans="1:12" ht="18" customHeight="1">
      <c r="A105" t="s">
        <v>278</v>
      </c>
      <c r="B105" s="2" t="s">
        <v>248</v>
      </c>
      <c r="C105" s="4">
        <v>188</v>
      </c>
      <c r="D105" t="s">
        <v>145</v>
      </c>
      <c r="E105" t="s">
        <v>146</v>
      </c>
      <c r="F105" t="s">
        <v>147</v>
      </c>
      <c r="G105" t="s">
        <v>249</v>
      </c>
      <c r="H105" t="s">
        <v>250</v>
      </c>
      <c r="I105" t="s">
        <v>17</v>
      </c>
      <c r="J105" t="s">
        <v>207</v>
      </c>
      <c r="K105" t="s">
        <v>151</v>
      </c>
      <c r="L105" t="s">
        <v>152</v>
      </c>
    </row>
    <row r="106" spans="1:12" ht="18" customHeight="1">
      <c r="A106" t="s">
        <v>279</v>
      </c>
      <c r="B106" s="2" t="s">
        <v>252</v>
      </c>
      <c r="C106" s="4">
        <v>156</v>
      </c>
      <c r="D106" t="s">
        <v>145</v>
      </c>
      <c r="E106" t="s">
        <v>146</v>
      </c>
      <c r="F106" t="s">
        <v>147</v>
      </c>
      <c r="G106" t="s">
        <v>249</v>
      </c>
      <c r="H106" t="s">
        <v>250</v>
      </c>
      <c r="I106" t="s">
        <v>17</v>
      </c>
      <c r="J106" t="s">
        <v>207</v>
      </c>
      <c r="K106" t="s">
        <v>155</v>
      </c>
      <c r="L106" t="s">
        <v>152</v>
      </c>
    </row>
    <row r="107" spans="1:12" ht="18" customHeight="1">
      <c r="A107" t="s">
        <v>280</v>
      </c>
      <c r="B107" s="2" t="s">
        <v>254</v>
      </c>
      <c r="C107" s="4">
        <v>0</v>
      </c>
      <c r="D107" t="s">
        <v>145</v>
      </c>
      <c r="E107" t="s">
        <v>146</v>
      </c>
      <c r="F107" t="s">
        <v>147</v>
      </c>
      <c r="G107" t="s">
        <v>249</v>
      </c>
      <c r="H107" t="s">
        <v>250</v>
      </c>
      <c r="I107" t="s">
        <v>17</v>
      </c>
      <c r="J107" t="s">
        <v>207</v>
      </c>
      <c r="K107" t="s">
        <v>158</v>
      </c>
      <c r="L107" t="s">
        <v>152</v>
      </c>
    </row>
    <row r="108" spans="1:12" ht="18" customHeight="1">
      <c r="A108" t="s">
        <v>281</v>
      </c>
      <c r="B108" s="2" t="s">
        <v>256</v>
      </c>
      <c r="C108" s="4">
        <v>3</v>
      </c>
      <c r="D108" t="s">
        <v>145</v>
      </c>
      <c r="E108" t="s">
        <v>146</v>
      </c>
      <c r="F108" t="s">
        <v>147</v>
      </c>
      <c r="G108" t="s">
        <v>249</v>
      </c>
      <c r="H108" t="s">
        <v>250</v>
      </c>
      <c r="I108" t="s">
        <v>17</v>
      </c>
      <c r="J108" t="s">
        <v>207</v>
      </c>
      <c r="K108" t="s">
        <v>161</v>
      </c>
      <c r="L108" t="s">
        <v>152</v>
      </c>
    </row>
    <row r="109" spans="1:12">
      <c r="C109" s="4"/>
    </row>
    <row r="110" spans="1:12" ht="18" customHeight="1">
      <c r="A110" t="s">
        <v>282</v>
      </c>
      <c r="B110" s="2" t="s">
        <v>172</v>
      </c>
      <c r="C110" s="4">
        <v>891</v>
      </c>
      <c r="D110" t="s">
        <v>145</v>
      </c>
      <c r="E110" t="s">
        <v>146</v>
      </c>
      <c r="F110" t="s">
        <v>147</v>
      </c>
      <c r="G110" t="s">
        <v>249</v>
      </c>
      <c r="H110" t="s">
        <v>173</v>
      </c>
      <c r="I110" t="s">
        <v>17</v>
      </c>
      <c r="J110" t="s">
        <v>207</v>
      </c>
      <c r="K110" t="s">
        <v>151</v>
      </c>
      <c r="L110" t="s">
        <v>152</v>
      </c>
    </row>
    <row r="111" spans="1:12" ht="18" customHeight="1">
      <c r="A111" t="s">
        <v>283</v>
      </c>
      <c r="B111" s="2" t="s">
        <v>175</v>
      </c>
      <c r="C111" s="4">
        <v>647</v>
      </c>
      <c r="D111" t="s">
        <v>145</v>
      </c>
      <c r="E111" t="s">
        <v>146</v>
      </c>
      <c r="F111" t="s">
        <v>147</v>
      </c>
      <c r="G111" t="s">
        <v>249</v>
      </c>
      <c r="H111" t="s">
        <v>173</v>
      </c>
      <c r="I111" t="s">
        <v>17</v>
      </c>
      <c r="J111" t="s">
        <v>207</v>
      </c>
      <c r="K111" t="s">
        <v>155</v>
      </c>
      <c r="L111" t="s">
        <v>152</v>
      </c>
    </row>
    <row r="112" spans="1:12" ht="18" customHeight="1">
      <c r="A112" t="s">
        <v>284</v>
      </c>
      <c r="B112" s="2" t="s">
        <v>177</v>
      </c>
      <c r="C112" s="4">
        <v>0</v>
      </c>
      <c r="D112" t="s">
        <v>145</v>
      </c>
      <c r="E112" t="s">
        <v>146</v>
      </c>
      <c r="F112" t="s">
        <v>147</v>
      </c>
      <c r="G112" t="s">
        <v>249</v>
      </c>
      <c r="H112" t="s">
        <v>173</v>
      </c>
      <c r="I112" t="s">
        <v>17</v>
      </c>
      <c r="J112" t="s">
        <v>207</v>
      </c>
      <c r="K112" t="s">
        <v>158</v>
      </c>
      <c r="L112" t="s">
        <v>152</v>
      </c>
    </row>
    <row r="113" spans="1:12" ht="18" customHeight="1">
      <c r="A113" t="s">
        <v>285</v>
      </c>
      <c r="B113" s="2" t="s">
        <v>179</v>
      </c>
      <c r="C113" s="4">
        <v>17</v>
      </c>
      <c r="D113" t="s">
        <v>145</v>
      </c>
      <c r="E113" t="s">
        <v>146</v>
      </c>
      <c r="F113" t="s">
        <v>147</v>
      </c>
      <c r="G113" t="s">
        <v>249</v>
      </c>
      <c r="H113" t="s">
        <v>173</v>
      </c>
      <c r="I113" t="s">
        <v>17</v>
      </c>
      <c r="J113" t="s">
        <v>207</v>
      </c>
      <c r="K113" t="s">
        <v>161</v>
      </c>
      <c r="L113" t="s">
        <v>152</v>
      </c>
    </row>
    <row r="114" spans="1:12">
      <c r="C114" s="4"/>
    </row>
    <row r="115" spans="1:12" ht="18" customHeight="1">
      <c r="A115" t="s">
        <v>286</v>
      </c>
      <c r="B115" s="2" t="s">
        <v>262</v>
      </c>
      <c r="C115" s="4"/>
      <c r="D115" t="s">
        <v>145</v>
      </c>
      <c r="E115" t="s">
        <v>146</v>
      </c>
      <c r="F115" t="s">
        <v>191</v>
      </c>
      <c r="G115" t="s">
        <v>249</v>
      </c>
      <c r="H115" t="s">
        <v>173</v>
      </c>
      <c r="I115" t="s">
        <v>17</v>
      </c>
      <c r="J115" t="s">
        <v>207</v>
      </c>
      <c r="K115" t="s">
        <v>151</v>
      </c>
      <c r="L115" t="s">
        <v>152</v>
      </c>
    </row>
    <row r="116" spans="1:12" ht="18" customHeight="1">
      <c r="A116" t="s">
        <v>287</v>
      </c>
      <c r="B116" s="2" t="s">
        <v>264</v>
      </c>
      <c r="C116" s="4"/>
      <c r="D116" t="s">
        <v>145</v>
      </c>
      <c r="E116" t="s">
        <v>146</v>
      </c>
      <c r="F116" t="s">
        <v>191</v>
      </c>
      <c r="G116" t="s">
        <v>249</v>
      </c>
      <c r="H116" t="s">
        <v>173</v>
      </c>
      <c r="I116" t="s">
        <v>17</v>
      </c>
      <c r="J116" t="s">
        <v>207</v>
      </c>
      <c r="K116" t="s">
        <v>155</v>
      </c>
      <c r="L116" t="s">
        <v>152</v>
      </c>
    </row>
    <row r="117" spans="1:12" ht="29.1">
      <c r="A117" t="s">
        <v>288</v>
      </c>
      <c r="B117" s="2" t="s">
        <v>266</v>
      </c>
      <c r="C117" s="4"/>
      <c r="D117" t="s">
        <v>145</v>
      </c>
      <c r="E117" t="s">
        <v>146</v>
      </c>
      <c r="F117" t="s">
        <v>191</v>
      </c>
      <c r="G117" t="s">
        <v>249</v>
      </c>
      <c r="H117" t="s">
        <v>173</v>
      </c>
      <c r="I117" t="s">
        <v>17</v>
      </c>
      <c r="J117" t="s">
        <v>207</v>
      </c>
      <c r="K117" t="s">
        <v>158</v>
      </c>
      <c r="L117" t="s">
        <v>152</v>
      </c>
    </row>
    <row r="118" spans="1:12" ht="18" customHeight="1">
      <c r="A118" t="s">
        <v>289</v>
      </c>
      <c r="B118" s="2" t="s">
        <v>268</v>
      </c>
      <c r="C118" s="4"/>
      <c r="D118" t="s">
        <v>145</v>
      </c>
      <c r="E118" t="s">
        <v>146</v>
      </c>
      <c r="F118" t="s">
        <v>191</v>
      </c>
      <c r="G118" t="s">
        <v>249</v>
      </c>
      <c r="H118" t="s">
        <v>173</v>
      </c>
      <c r="I118" t="s">
        <v>17</v>
      </c>
      <c r="J118" t="s">
        <v>207</v>
      </c>
      <c r="K118" t="s">
        <v>161</v>
      </c>
      <c r="L118" t="s">
        <v>152</v>
      </c>
    </row>
    <row r="119" spans="1:12">
      <c r="C119" s="4"/>
    </row>
    <row r="120" spans="1:12" ht="18" customHeight="1">
      <c r="A120" t="s">
        <v>290</v>
      </c>
      <c r="B120" s="26" t="s">
        <v>291</v>
      </c>
      <c r="C120" s="4">
        <f>SUM(C115,C110,C105)</f>
        <v>1079</v>
      </c>
      <c r="D120" t="s">
        <v>145</v>
      </c>
      <c r="E120" t="s">
        <v>146</v>
      </c>
      <c r="F120" t="s">
        <v>17</v>
      </c>
      <c r="G120" t="s">
        <v>249</v>
      </c>
      <c r="H120" t="s">
        <v>182</v>
      </c>
      <c r="I120" t="s">
        <v>17</v>
      </c>
      <c r="J120" t="s">
        <v>207</v>
      </c>
      <c r="K120" t="s">
        <v>151</v>
      </c>
      <c r="L120" t="s">
        <v>152</v>
      </c>
    </row>
    <row r="121" spans="1:12" ht="18" customHeight="1">
      <c r="A121" t="s">
        <v>292</v>
      </c>
      <c r="B121" s="26" t="s">
        <v>293</v>
      </c>
      <c r="C121" s="4">
        <f t="shared" ref="C121:C123" si="6">SUM(C116,C111,C106)</f>
        <v>803</v>
      </c>
      <c r="D121" t="s">
        <v>145</v>
      </c>
      <c r="E121" t="s">
        <v>146</v>
      </c>
      <c r="F121" t="s">
        <v>17</v>
      </c>
      <c r="G121" t="s">
        <v>249</v>
      </c>
      <c r="H121" t="s">
        <v>182</v>
      </c>
      <c r="I121" t="s">
        <v>17</v>
      </c>
      <c r="J121" t="s">
        <v>207</v>
      </c>
      <c r="K121" t="s">
        <v>155</v>
      </c>
      <c r="L121" t="s">
        <v>152</v>
      </c>
    </row>
    <row r="122" spans="1:12" ht="18" customHeight="1">
      <c r="A122" t="s">
        <v>294</v>
      </c>
      <c r="B122" s="26" t="s">
        <v>295</v>
      </c>
      <c r="C122" s="4">
        <f t="shared" si="6"/>
        <v>0</v>
      </c>
      <c r="D122" t="s">
        <v>145</v>
      </c>
      <c r="E122" t="s">
        <v>146</v>
      </c>
      <c r="F122" t="s">
        <v>17</v>
      </c>
      <c r="G122" t="s">
        <v>249</v>
      </c>
      <c r="H122" t="s">
        <v>182</v>
      </c>
      <c r="I122" t="s">
        <v>17</v>
      </c>
      <c r="J122" t="s">
        <v>207</v>
      </c>
      <c r="K122" t="s">
        <v>158</v>
      </c>
      <c r="L122" t="s">
        <v>152</v>
      </c>
    </row>
    <row r="123" spans="1:12" ht="18" customHeight="1">
      <c r="A123" t="s">
        <v>296</v>
      </c>
      <c r="B123" s="26" t="s">
        <v>297</v>
      </c>
      <c r="C123" s="4">
        <f t="shared" si="6"/>
        <v>20</v>
      </c>
      <c r="D123" t="s">
        <v>145</v>
      </c>
      <c r="E123" t="s">
        <v>146</v>
      </c>
      <c r="F123" t="s">
        <v>17</v>
      </c>
      <c r="G123" t="s">
        <v>249</v>
      </c>
      <c r="H123" t="s">
        <v>182</v>
      </c>
      <c r="I123" t="s">
        <v>17</v>
      </c>
      <c r="J123" t="s">
        <v>207</v>
      </c>
      <c r="K123" t="s">
        <v>161</v>
      </c>
      <c r="L123" t="s">
        <v>152</v>
      </c>
    </row>
    <row r="124" spans="1:12">
      <c r="B124" s="26"/>
    </row>
    <row r="125" spans="1:12" ht="18" customHeight="1"/>
    <row r="126" spans="1:12" ht="18" customHeight="1">
      <c r="A126" t="s">
        <v>298</v>
      </c>
      <c r="B126" s="26" t="s">
        <v>299</v>
      </c>
      <c r="C126" s="4">
        <f>SUM(C120,C99)</f>
        <v>4217</v>
      </c>
      <c r="D126" t="s">
        <v>145</v>
      </c>
      <c r="E126" t="s">
        <v>146</v>
      </c>
      <c r="F126" t="s">
        <v>17</v>
      </c>
      <c r="G126" t="s">
        <v>249</v>
      </c>
      <c r="H126" t="s">
        <v>182</v>
      </c>
      <c r="I126" t="s">
        <v>17</v>
      </c>
      <c r="J126" t="s">
        <v>17</v>
      </c>
      <c r="K126" t="s">
        <v>151</v>
      </c>
      <c r="L126" t="s">
        <v>152</v>
      </c>
    </row>
    <row r="127" spans="1:12" ht="18" customHeight="1">
      <c r="A127" t="s">
        <v>300</v>
      </c>
      <c r="B127" s="26" t="s">
        <v>301</v>
      </c>
      <c r="C127" s="4">
        <f t="shared" ref="C127:C129" si="7">SUM(C121,C100)</f>
        <v>3482</v>
      </c>
      <c r="D127" t="s">
        <v>145</v>
      </c>
      <c r="E127" t="s">
        <v>146</v>
      </c>
      <c r="F127" t="s">
        <v>17</v>
      </c>
      <c r="G127" t="s">
        <v>249</v>
      </c>
      <c r="H127" t="s">
        <v>182</v>
      </c>
      <c r="I127" t="s">
        <v>17</v>
      </c>
      <c r="J127" t="s">
        <v>17</v>
      </c>
      <c r="K127" t="s">
        <v>155</v>
      </c>
      <c r="L127" t="s">
        <v>152</v>
      </c>
    </row>
    <row r="128" spans="1:12" ht="18" customHeight="1">
      <c r="A128" t="s">
        <v>302</v>
      </c>
      <c r="B128" s="26" t="s">
        <v>303</v>
      </c>
      <c r="C128" s="4">
        <f t="shared" si="7"/>
        <v>0</v>
      </c>
      <c r="D128" t="s">
        <v>145</v>
      </c>
      <c r="E128" t="s">
        <v>146</v>
      </c>
      <c r="F128" t="s">
        <v>17</v>
      </c>
      <c r="G128" t="s">
        <v>249</v>
      </c>
      <c r="H128" t="s">
        <v>182</v>
      </c>
      <c r="I128" t="s">
        <v>17</v>
      </c>
      <c r="J128" t="s">
        <v>17</v>
      </c>
      <c r="K128" t="s">
        <v>158</v>
      </c>
      <c r="L128" t="s">
        <v>152</v>
      </c>
    </row>
    <row r="129" spans="1:12" ht="18" customHeight="1">
      <c r="A129" t="s">
        <v>304</v>
      </c>
      <c r="B129" s="26" t="s">
        <v>305</v>
      </c>
      <c r="C129" s="4">
        <f t="shared" si="7"/>
        <v>123</v>
      </c>
      <c r="D129" t="s">
        <v>145</v>
      </c>
      <c r="E129" t="s">
        <v>146</v>
      </c>
      <c r="F129" t="s">
        <v>17</v>
      </c>
      <c r="G129" t="s">
        <v>249</v>
      </c>
      <c r="H129" t="s">
        <v>182</v>
      </c>
      <c r="I129" t="s">
        <v>17</v>
      </c>
      <c r="J129" t="s">
        <v>17</v>
      </c>
      <c r="K129" t="s">
        <v>161</v>
      </c>
      <c r="L129" t="s">
        <v>152</v>
      </c>
    </row>
    <row r="131" spans="1:12" ht="18" customHeight="1"/>
    <row r="132" spans="1:12" ht="18" customHeight="1">
      <c r="A132" t="s">
        <v>306</v>
      </c>
      <c r="B132" s="26" t="s">
        <v>307</v>
      </c>
      <c r="C132" s="4">
        <f>SUM(C126,C78)</f>
        <v>21730</v>
      </c>
      <c r="D132" t="s">
        <v>145</v>
      </c>
      <c r="E132" t="s">
        <v>146</v>
      </c>
      <c r="F132" t="s">
        <v>17</v>
      </c>
      <c r="G132" t="s">
        <v>308</v>
      </c>
      <c r="H132" t="s">
        <v>182</v>
      </c>
      <c r="I132" t="s">
        <v>17</v>
      </c>
      <c r="J132" t="s">
        <v>17</v>
      </c>
      <c r="K132" t="s">
        <v>151</v>
      </c>
      <c r="L132" t="s">
        <v>152</v>
      </c>
    </row>
    <row r="133" spans="1:12" ht="18" customHeight="1">
      <c r="A133" t="s">
        <v>309</v>
      </c>
      <c r="B133" s="26" t="s">
        <v>310</v>
      </c>
      <c r="C133" s="4">
        <f t="shared" ref="C133:C135" si="8">SUM(C127,C79)</f>
        <v>16931</v>
      </c>
      <c r="D133" t="s">
        <v>145</v>
      </c>
      <c r="E133" t="s">
        <v>146</v>
      </c>
      <c r="F133" t="s">
        <v>17</v>
      </c>
      <c r="G133" t="s">
        <v>308</v>
      </c>
      <c r="H133" t="s">
        <v>182</v>
      </c>
      <c r="I133" t="s">
        <v>17</v>
      </c>
      <c r="J133" t="s">
        <v>17</v>
      </c>
      <c r="K133" t="s">
        <v>155</v>
      </c>
      <c r="L133" t="s">
        <v>152</v>
      </c>
    </row>
    <row r="134" spans="1:12" ht="18" customHeight="1">
      <c r="A134" t="s">
        <v>311</v>
      </c>
      <c r="B134" s="26" t="s">
        <v>312</v>
      </c>
      <c r="C134" s="4">
        <f t="shared" si="8"/>
        <v>0</v>
      </c>
      <c r="D134" t="s">
        <v>145</v>
      </c>
      <c r="E134" t="s">
        <v>146</v>
      </c>
      <c r="F134" t="s">
        <v>17</v>
      </c>
      <c r="G134" t="s">
        <v>308</v>
      </c>
      <c r="H134" t="s">
        <v>182</v>
      </c>
      <c r="I134" t="s">
        <v>17</v>
      </c>
      <c r="J134" t="s">
        <v>17</v>
      </c>
      <c r="K134" t="s">
        <v>158</v>
      </c>
      <c r="L134" t="s">
        <v>152</v>
      </c>
    </row>
    <row r="135" spans="1:12" ht="18" customHeight="1">
      <c r="A135" t="s">
        <v>313</v>
      </c>
      <c r="B135" s="26" t="s">
        <v>314</v>
      </c>
      <c r="C135" s="4">
        <f t="shared" si="8"/>
        <v>196</v>
      </c>
      <c r="D135" t="s">
        <v>145</v>
      </c>
      <c r="E135" t="s">
        <v>146</v>
      </c>
      <c r="F135" t="s">
        <v>17</v>
      </c>
      <c r="G135" t="s">
        <v>308</v>
      </c>
      <c r="H135" t="s">
        <v>182</v>
      </c>
      <c r="I135" t="s">
        <v>17</v>
      </c>
      <c r="J135" t="s">
        <v>17</v>
      </c>
      <c r="K135" t="s">
        <v>161</v>
      </c>
      <c r="L135" t="s">
        <v>152</v>
      </c>
    </row>
    <row r="136" spans="1:12">
      <c r="C136" s="4"/>
    </row>
    <row r="137" spans="1:12" ht="18" customHeight="1">
      <c r="A137" t="s">
        <v>315</v>
      </c>
      <c r="B137" s="26" t="s">
        <v>316</v>
      </c>
      <c r="C137" s="4">
        <f>SUM(C78:C81)</f>
        <v>31035</v>
      </c>
      <c r="D137" t="s">
        <v>145</v>
      </c>
      <c r="E137" t="s">
        <v>146</v>
      </c>
      <c r="F137" t="s">
        <v>17</v>
      </c>
      <c r="G137" t="s">
        <v>148</v>
      </c>
      <c r="H137" t="s">
        <v>182</v>
      </c>
      <c r="I137" t="s">
        <v>17</v>
      </c>
      <c r="J137" t="s">
        <v>17</v>
      </c>
      <c r="K137" t="s">
        <v>17</v>
      </c>
      <c r="L137" t="s">
        <v>152</v>
      </c>
    </row>
    <row r="138" spans="1:12" ht="18" customHeight="1">
      <c r="A138" t="s">
        <v>317</v>
      </c>
      <c r="B138" s="26" t="s">
        <v>318</v>
      </c>
      <c r="C138" s="4">
        <f>SUM(C126:C129)</f>
        <v>7822</v>
      </c>
      <c r="D138" t="s">
        <v>145</v>
      </c>
      <c r="E138" t="s">
        <v>146</v>
      </c>
      <c r="F138" t="s">
        <v>17</v>
      </c>
      <c r="G138" t="s">
        <v>249</v>
      </c>
      <c r="H138" t="s">
        <v>182</v>
      </c>
      <c r="I138" t="s">
        <v>17</v>
      </c>
      <c r="J138" t="s">
        <v>17</v>
      </c>
      <c r="K138" t="s">
        <v>17</v>
      </c>
      <c r="L138" t="s">
        <v>152</v>
      </c>
    </row>
    <row r="139" spans="1:12" ht="18" customHeight="1">
      <c r="A139" t="s">
        <v>319</v>
      </c>
      <c r="B139" s="26" t="s">
        <v>320</v>
      </c>
      <c r="C139" s="4">
        <f>SUM(C137:C138)</f>
        <v>38857</v>
      </c>
      <c r="D139" t="s">
        <v>145</v>
      </c>
      <c r="E139" t="s">
        <v>146</v>
      </c>
      <c r="F139" t="s">
        <v>17</v>
      </c>
      <c r="G139" t="s">
        <v>308</v>
      </c>
      <c r="H139" t="s">
        <v>182</v>
      </c>
      <c r="I139" t="s">
        <v>17</v>
      </c>
      <c r="J139" t="s">
        <v>17</v>
      </c>
      <c r="K139" t="s">
        <v>17</v>
      </c>
      <c r="L139" t="s">
        <v>152</v>
      </c>
    </row>
    <row r="169" spans="1:12" ht="18" customHeight="1"/>
    <row r="170" spans="1:12" ht="18" customHeight="1">
      <c r="A170" t="s">
        <v>321</v>
      </c>
      <c r="B170" s="2" t="s">
        <v>322</v>
      </c>
      <c r="C170" s="4">
        <v>437</v>
      </c>
      <c r="D170" t="s">
        <v>145</v>
      </c>
      <c r="E170" t="s">
        <v>323</v>
      </c>
      <c r="F170" t="s">
        <v>147</v>
      </c>
      <c r="G170" t="s">
        <v>148</v>
      </c>
      <c r="H170" t="s">
        <v>149</v>
      </c>
      <c r="I170" t="s">
        <v>322</v>
      </c>
      <c r="J170" t="s">
        <v>17</v>
      </c>
      <c r="K170" t="s">
        <v>17</v>
      </c>
      <c r="L170" t="s">
        <v>152</v>
      </c>
    </row>
    <row r="171" spans="1:12" ht="18" customHeight="1">
      <c r="A171" t="s">
        <v>324</v>
      </c>
      <c r="B171" s="2" t="s">
        <v>325</v>
      </c>
      <c r="C171" s="4">
        <v>530</v>
      </c>
      <c r="D171" t="s">
        <v>145</v>
      </c>
      <c r="E171" t="s">
        <v>323</v>
      </c>
      <c r="F171" t="s">
        <v>147</v>
      </c>
      <c r="G171" t="s">
        <v>148</v>
      </c>
      <c r="H171" t="s">
        <v>149</v>
      </c>
      <c r="I171" t="s">
        <v>326</v>
      </c>
      <c r="J171" t="s">
        <v>17</v>
      </c>
      <c r="K171" t="s">
        <v>17</v>
      </c>
      <c r="L171" t="s">
        <v>152</v>
      </c>
    </row>
    <row r="172" spans="1:12" ht="18" customHeight="1">
      <c r="A172" t="s">
        <v>327</v>
      </c>
      <c r="B172" s="2" t="s">
        <v>328</v>
      </c>
      <c r="C172" s="4">
        <v>340</v>
      </c>
      <c r="D172" t="s">
        <v>145</v>
      </c>
      <c r="E172" t="s">
        <v>323</v>
      </c>
      <c r="F172" t="s">
        <v>147</v>
      </c>
      <c r="G172" t="s">
        <v>148</v>
      </c>
      <c r="H172" t="s">
        <v>149</v>
      </c>
      <c r="I172" t="s">
        <v>326</v>
      </c>
      <c r="J172" t="s">
        <v>17</v>
      </c>
      <c r="K172" t="s">
        <v>17</v>
      </c>
      <c r="L172" t="s">
        <v>152</v>
      </c>
    </row>
    <row r="173" spans="1:12" ht="18" customHeight="1">
      <c r="A173" t="s">
        <v>329</v>
      </c>
      <c r="B173" s="2" t="s">
        <v>330</v>
      </c>
      <c r="C173" s="4">
        <v>4075</v>
      </c>
      <c r="D173" t="s">
        <v>145</v>
      </c>
      <c r="E173" t="s">
        <v>323</v>
      </c>
      <c r="F173" t="s">
        <v>147</v>
      </c>
      <c r="G173" t="s">
        <v>148</v>
      </c>
      <c r="H173" t="s">
        <v>149</v>
      </c>
      <c r="I173" t="s">
        <v>326</v>
      </c>
      <c r="J173" t="s">
        <v>17</v>
      </c>
      <c r="K173" t="s">
        <v>17</v>
      </c>
      <c r="L173" t="s">
        <v>152</v>
      </c>
    </row>
    <row r="174" spans="1:12" ht="18" customHeight="1">
      <c r="A174" t="s">
        <v>331</v>
      </c>
      <c r="B174" s="2" t="s">
        <v>332</v>
      </c>
      <c r="C174" s="4">
        <v>6</v>
      </c>
      <c r="D174" t="s">
        <v>145</v>
      </c>
      <c r="E174" t="s">
        <v>323</v>
      </c>
      <c r="F174" t="s">
        <v>147</v>
      </c>
      <c r="G174" t="s">
        <v>148</v>
      </c>
      <c r="H174" t="s">
        <v>149</v>
      </c>
      <c r="I174" t="s">
        <v>326</v>
      </c>
      <c r="J174" t="s">
        <v>17</v>
      </c>
      <c r="K174" t="s">
        <v>17</v>
      </c>
      <c r="L174" t="s">
        <v>152</v>
      </c>
    </row>
    <row r="175" spans="1:12" ht="18" customHeight="1">
      <c r="A175" t="s">
        <v>333</v>
      </c>
      <c r="B175" s="2" t="s">
        <v>334</v>
      </c>
      <c r="C175" s="4">
        <v>1131</v>
      </c>
      <c r="D175" t="s">
        <v>145</v>
      </c>
      <c r="E175" t="s">
        <v>323</v>
      </c>
      <c r="F175" t="s">
        <v>147</v>
      </c>
      <c r="G175" t="s">
        <v>148</v>
      </c>
      <c r="H175" t="s">
        <v>149</v>
      </c>
      <c r="I175" t="s">
        <v>326</v>
      </c>
      <c r="J175" t="s">
        <v>17</v>
      </c>
      <c r="K175" t="s">
        <v>17</v>
      </c>
      <c r="L175" t="s">
        <v>152</v>
      </c>
    </row>
    <row r="176" spans="1:12" ht="18" customHeight="1">
      <c r="A176" t="s">
        <v>335</v>
      </c>
      <c r="B176" s="2" t="s">
        <v>336</v>
      </c>
      <c r="C176" s="4"/>
      <c r="D176" t="s">
        <v>145</v>
      </c>
      <c r="E176" t="s">
        <v>323</v>
      </c>
      <c r="F176" t="s">
        <v>147</v>
      </c>
      <c r="G176" t="s">
        <v>148</v>
      </c>
      <c r="H176" t="s">
        <v>149</v>
      </c>
      <c r="I176" t="s">
        <v>326</v>
      </c>
      <c r="J176" t="s">
        <v>17</v>
      </c>
      <c r="K176" t="s">
        <v>17</v>
      </c>
      <c r="L176" t="s">
        <v>152</v>
      </c>
    </row>
    <row r="177" spans="1:12" ht="18" customHeight="1">
      <c r="A177" t="s">
        <v>337</v>
      </c>
      <c r="B177" s="2" t="s">
        <v>338</v>
      </c>
      <c r="C177" s="4">
        <v>428</v>
      </c>
      <c r="D177" t="s">
        <v>145</v>
      </c>
      <c r="E177" t="s">
        <v>323</v>
      </c>
      <c r="F177" t="s">
        <v>147</v>
      </c>
      <c r="G177" t="s">
        <v>148</v>
      </c>
      <c r="H177" t="s">
        <v>149</v>
      </c>
      <c r="I177" t="s">
        <v>326</v>
      </c>
      <c r="J177" t="s">
        <v>17</v>
      </c>
      <c r="K177" t="s">
        <v>17</v>
      </c>
      <c r="L177" t="s">
        <v>152</v>
      </c>
    </row>
    <row r="178" spans="1:12" ht="18" customHeight="1">
      <c r="A178" t="s">
        <v>339</v>
      </c>
      <c r="B178" s="2" t="s">
        <v>340</v>
      </c>
      <c r="C178" s="4">
        <v>342</v>
      </c>
      <c r="D178" t="s">
        <v>145</v>
      </c>
      <c r="E178" t="s">
        <v>323</v>
      </c>
      <c r="F178" t="s">
        <v>147</v>
      </c>
      <c r="G178" t="s">
        <v>148</v>
      </c>
      <c r="H178" t="s">
        <v>149</v>
      </c>
      <c r="I178" t="s">
        <v>326</v>
      </c>
      <c r="J178" t="s">
        <v>17</v>
      </c>
      <c r="K178" t="s">
        <v>17</v>
      </c>
      <c r="L178" t="s">
        <v>152</v>
      </c>
    </row>
    <row r="179" spans="1:12" ht="18" customHeight="1">
      <c r="A179" t="s">
        <v>341</v>
      </c>
      <c r="B179" s="2" t="s">
        <v>342</v>
      </c>
      <c r="C179" s="4">
        <f>SUM(C170:C178)</f>
        <v>7289</v>
      </c>
      <c r="D179" t="s">
        <v>145</v>
      </c>
      <c r="E179" t="s">
        <v>323</v>
      </c>
      <c r="F179" t="s">
        <v>147</v>
      </c>
      <c r="G179" t="s">
        <v>148</v>
      </c>
      <c r="H179" t="s">
        <v>149</v>
      </c>
      <c r="I179" t="s">
        <v>326</v>
      </c>
      <c r="J179" t="s">
        <v>17</v>
      </c>
      <c r="K179" t="s">
        <v>17</v>
      </c>
      <c r="L179" t="s">
        <v>152</v>
      </c>
    </row>
    <row r="181" spans="1:12" ht="36.6" customHeight="1"/>
    <row r="182" spans="1:12" ht="18" customHeight="1">
      <c r="A182" t="s">
        <v>343</v>
      </c>
      <c r="B182" s="2" t="s">
        <v>322</v>
      </c>
      <c r="C182" s="61">
        <v>1425</v>
      </c>
      <c r="D182" t="s">
        <v>145</v>
      </c>
      <c r="E182" t="s">
        <v>323</v>
      </c>
      <c r="F182" t="s">
        <v>147</v>
      </c>
      <c r="G182" t="s">
        <v>148</v>
      </c>
      <c r="H182" t="s">
        <v>17</v>
      </c>
      <c r="I182" t="s">
        <v>322</v>
      </c>
      <c r="J182" t="s">
        <v>17</v>
      </c>
      <c r="K182" t="s">
        <v>17</v>
      </c>
      <c r="L182" t="s">
        <v>152</v>
      </c>
    </row>
    <row r="183" spans="1:12" ht="18" customHeight="1">
      <c r="A183" t="s">
        <v>344</v>
      </c>
      <c r="B183" s="2" t="s">
        <v>325</v>
      </c>
      <c r="C183" s="61">
        <v>3041</v>
      </c>
      <c r="D183" t="s">
        <v>145</v>
      </c>
      <c r="E183" t="s">
        <v>323</v>
      </c>
      <c r="F183" t="s">
        <v>147</v>
      </c>
      <c r="G183" t="s">
        <v>148</v>
      </c>
      <c r="H183" t="s">
        <v>17</v>
      </c>
      <c r="I183" t="s">
        <v>326</v>
      </c>
      <c r="J183" t="s">
        <v>17</v>
      </c>
      <c r="K183" t="s">
        <v>17</v>
      </c>
      <c r="L183" t="s">
        <v>152</v>
      </c>
    </row>
    <row r="184" spans="1:12" ht="18" customHeight="1">
      <c r="A184" t="s">
        <v>345</v>
      </c>
      <c r="B184" s="2" t="s">
        <v>328</v>
      </c>
      <c r="C184" s="61">
        <v>1816</v>
      </c>
      <c r="D184" t="s">
        <v>145</v>
      </c>
      <c r="E184" t="s">
        <v>323</v>
      </c>
      <c r="F184" t="s">
        <v>147</v>
      </c>
      <c r="G184" t="s">
        <v>148</v>
      </c>
      <c r="H184" t="s">
        <v>17</v>
      </c>
      <c r="I184" t="s">
        <v>326</v>
      </c>
      <c r="J184" t="s">
        <v>17</v>
      </c>
      <c r="K184" t="s">
        <v>17</v>
      </c>
      <c r="L184" t="s">
        <v>152</v>
      </c>
    </row>
    <row r="185" spans="1:12" ht="18" customHeight="1">
      <c r="A185" t="s">
        <v>346</v>
      </c>
      <c r="B185" s="2" t="s">
        <v>330</v>
      </c>
      <c r="C185" s="61">
        <v>17685</v>
      </c>
      <c r="D185" t="s">
        <v>145</v>
      </c>
      <c r="E185" t="s">
        <v>323</v>
      </c>
      <c r="F185" t="s">
        <v>147</v>
      </c>
      <c r="G185" t="s">
        <v>148</v>
      </c>
      <c r="H185" t="s">
        <v>17</v>
      </c>
      <c r="I185" t="s">
        <v>326</v>
      </c>
      <c r="J185" t="s">
        <v>17</v>
      </c>
      <c r="K185" t="s">
        <v>17</v>
      </c>
      <c r="L185" t="s">
        <v>152</v>
      </c>
    </row>
    <row r="186" spans="1:12" ht="18" customHeight="1">
      <c r="A186" t="s">
        <v>347</v>
      </c>
      <c r="B186" s="2" t="s">
        <v>332</v>
      </c>
      <c r="C186" s="61">
        <v>28</v>
      </c>
      <c r="D186" t="s">
        <v>145</v>
      </c>
      <c r="E186" t="s">
        <v>323</v>
      </c>
      <c r="F186" t="s">
        <v>147</v>
      </c>
      <c r="G186" t="s">
        <v>148</v>
      </c>
      <c r="H186" t="s">
        <v>17</v>
      </c>
      <c r="I186" t="s">
        <v>326</v>
      </c>
      <c r="J186" t="s">
        <v>17</v>
      </c>
      <c r="K186" t="s">
        <v>17</v>
      </c>
      <c r="L186" t="s">
        <v>152</v>
      </c>
    </row>
    <row r="187" spans="1:12" ht="18" customHeight="1">
      <c r="A187" t="s">
        <v>348</v>
      </c>
      <c r="B187" s="2" t="s">
        <v>334</v>
      </c>
      <c r="C187" s="61">
        <v>4223</v>
      </c>
      <c r="D187" t="s">
        <v>145</v>
      </c>
      <c r="E187" t="s">
        <v>323</v>
      </c>
      <c r="F187" t="s">
        <v>147</v>
      </c>
      <c r="G187" t="s">
        <v>148</v>
      </c>
      <c r="H187" t="s">
        <v>17</v>
      </c>
      <c r="I187" t="s">
        <v>326</v>
      </c>
      <c r="J187" t="s">
        <v>17</v>
      </c>
      <c r="K187" t="s">
        <v>17</v>
      </c>
      <c r="L187" t="s">
        <v>152</v>
      </c>
    </row>
    <row r="188" spans="1:12" ht="18" customHeight="1">
      <c r="A188" t="s">
        <v>349</v>
      </c>
      <c r="B188" s="2" t="s">
        <v>336</v>
      </c>
      <c r="C188" s="61">
        <v>16</v>
      </c>
      <c r="D188" t="s">
        <v>145</v>
      </c>
      <c r="E188" t="s">
        <v>323</v>
      </c>
      <c r="F188" t="s">
        <v>147</v>
      </c>
      <c r="G188" t="s">
        <v>148</v>
      </c>
      <c r="H188" t="s">
        <v>17</v>
      </c>
      <c r="I188" t="s">
        <v>326</v>
      </c>
      <c r="J188" t="s">
        <v>17</v>
      </c>
      <c r="K188" t="s">
        <v>17</v>
      </c>
      <c r="L188" t="s">
        <v>152</v>
      </c>
    </row>
    <row r="189" spans="1:12" ht="18" customHeight="1">
      <c r="A189" t="s">
        <v>350</v>
      </c>
      <c r="B189" s="2" t="s">
        <v>338</v>
      </c>
      <c r="C189" s="61">
        <v>1782</v>
      </c>
      <c r="D189" t="s">
        <v>145</v>
      </c>
      <c r="E189" t="s">
        <v>323</v>
      </c>
      <c r="F189" t="s">
        <v>147</v>
      </c>
      <c r="G189" t="s">
        <v>148</v>
      </c>
      <c r="H189" t="s">
        <v>17</v>
      </c>
      <c r="I189" t="s">
        <v>326</v>
      </c>
      <c r="J189" t="s">
        <v>17</v>
      </c>
      <c r="K189" t="s">
        <v>17</v>
      </c>
      <c r="L189" t="s">
        <v>152</v>
      </c>
    </row>
    <row r="190" spans="1:12" ht="18" customHeight="1">
      <c r="A190" t="s">
        <v>351</v>
      </c>
      <c r="B190" s="2" t="s">
        <v>340</v>
      </c>
      <c r="C190" s="61">
        <v>907</v>
      </c>
      <c r="D190" t="s">
        <v>145</v>
      </c>
      <c r="E190" t="s">
        <v>323</v>
      </c>
      <c r="F190" t="s">
        <v>147</v>
      </c>
      <c r="G190" t="s">
        <v>148</v>
      </c>
      <c r="H190" t="s">
        <v>17</v>
      </c>
      <c r="I190" t="s">
        <v>326</v>
      </c>
      <c r="J190" t="s">
        <v>17</v>
      </c>
      <c r="K190" t="s">
        <v>17</v>
      </c>
      <c r="L190" t="s">
        <v>152</v>
      </c>
    </row>
    <row r="191" spans="1:12" ht="18" customHeight="1">
      <c r="A191" t="s">
        <v>352</v>
      </c>
      <c r="B191" s="2" t="s">
        <v>342</v>
      </c>
      <c r="C191" s="4">
        <f>SUM(C182:C190)</f>
        <v>30923</v>
      </c>
      <c r="D191" t="s">
        <v>145</v>
      </c>
      <c r="E191" t="s">
        <v>323</v>
      </c>
      <c r="F191" t="s">
        <v>147</v>
      </c>
      <c r="G191" t="s">
        <v>148</v>
      </c>
      <c r="H191" t="s">
        <v>17</v>
      </c>
      <c r="I191" t="s">
        <v>326</v>
      </c>
      <c r="J191" t="s">
        <v>17</v>
      </c>
      <c r="K191" t="s">
        <v>17</v>
      </c>
      <c r="L191" t="s">
        <v>152</v>
      </c>
    </row>
    <row r="193" spans="1:12" ht="36.6" customHeight="1"/>
    <row r="194" spans="1:12" ht="18" customHeight="1">
      <c r="A194" t="s">
        <v>353</v>
      </c>
      <c r="B194" s="2" t="s">
        <v>322</v>
      </c>
      <c r="C194" s="61">
        <v>1470</v>
      </c>
      <c r="D194" t="s">
        <v>145</v>
      </c>
      <c r="E194" t="s">
        <v>323</v>
      </c>
      <c r="F194" t="s">
        <v>17</v>
      </c>
      <c r="G194" t="s">
        <v>148</v>
      </c>
      <c r="H194" t="s">
        <v>17</v>
      </c>
      <c r="I194" t="s">
        <v>322</v>
      </c>
      <c r="J194" t="s">
        <v>17</v>
      </c>
      <c r="K194" t="s">
        <v>17</v>
      </c>
      <c r="L194" t="s">
        <v>152</v>
      </c>
    </row>
    <row r="195" spans="1:12" ht="18" customHeight="1">
      <c r="A195" t="s">
        <v>354</v>
      </c>
      <c r="B195" s="2" t="s">
        <v>325</v>
      </c>
      <c r="C195" s="61">
        <v>3042</v>
      </c>
      <c r="D195" t="s">
        <v>145</v>
      </c>
      <c r="E195" t="s">
        <v>323</v>
      </c>
      <c r="F195" t="s">
        <v>17</v>
      </c>
      <c r="G195" t="s">
        <v>148</v>
      </c>
      <c r="H195" t="s">
        <v>17</v>
      </c>
      <c r="I195" t="s">
        <v>326</v>
      </c>
      <c r="J195" t="s">
        <v>17</v>
      </c>
      <c r="K195" t="s">
        <v>17</v>
      </c>
      <c r="L195" t="s">
        <v>152</v>
      </c>
    </row>
    <row r="196" spans="1:12" ht="18" customHeight="1">
      <c r="A196" t="s">
        <v>355</v>
      </c>
      <c r="B196" s="2" t="s">
        <v>328</v>
      </c>
      <c r="C196" s="61">
        <v>1816</v>
      </c>
      <c r="D196" t="s">
        <v>145</v>
      </c>
      <c r="E196" t="s">
        <v>323</v>
      </c>
      <c r="F196" t="s">
        <v>17</v>
      </c>
      <c r="G196" t="s">
        <v>148</v>
      </c>
      <c r="H196" t="s">
        <v>17</v>
      </c>
      <c r="I196" t="s">
        <v>326</v>
      </c>
      <c r="J196" t="s">
        <v>17</v>
      </c>
      <c r="K196" t="s">
        <v>17</v>
      </c>
      <c r="L196" t="s">
        <v>152</v>
      </c>
    </row>
    <row r="197" spans="1:12" ht="18" customHeight="1">
      <c r="A197" t="s">
        <v>356</v>
      </c>
      <c r="B197" s="2" t="s">
        <v>330</v>
      </c>
      <c r="C197" s="61">
        <v>17702</v>
      </c>
      <c r="D197" t="s">
        <v>145</v>
      </c>
      <c r="E197" t="s">
        <v>323</v>
      </c>
      <c r="F197" t="s">
        <v>17</v>
      </c>
      <c r="G197" t="s">
        <v>148</v>
      </c>
      <c r="H197" t="s">
        <v>17</v>
      </c>
      <c r="I197" t="s">
        <v>326</v>
      </c>
      <c r="J197" t="s">
        <v>17</v>
      </c>
      <c r="K197" t="s">
        <v>17</v>
      </c>
      <c r="L197" t="s">
        <v>152</v>
      </c>
    </row>
    <row r="198" spans="1:12" ht="18" customHeight="1">
      <c r="A198" t="s">
        <v>357</v>
      </c>
      <c r="B198" s="2" t="s">
        <v>332</v>
      </c>
      <c r="C198" s="61">
        <v>28</v>
      </c>
      <c r="D198" t="s">
        <v>145</v>
      </c>
      <c r="E198" t="s">
        <v>323</v>
      </c>
      <c r="F198" t="s">
        <v>17</v>
      </c>
      <c r="G198" t="s">
        <v>148</v>
      </c>
      <c r="H198" t="s">
        <v>17</v>
      </c>
      <c r="I198" t="s">
        <v>326</v>
      </c>
      <c r="J198" t="s">
        <v>17</v>
      </c>
      <c r="K198" t="s">
        <v>17</v>
      </c>
      <c r="L198" t="s">
        <v>152</v>
      </c>
    </row>
    <row r="199" spans="1:12" ht="18" customHeight="1">
      <c r="A199" t="s">
        <v>358</v>
      </c>
      <c r="B199" s="2" t="s">
        <v>334</v>
      </c>
      <c r="C199" s="61">
        <v>4223</v>
      </c>
      <c r="D199" t="s">
        <v>145</v>
      </c>
      <c r="E199" t="s">
        <v>323</v>
      </c>
      <c r="F199" t="s">
        <v>17</v>
      </c>
      <c r="G199" t="s">
        <v>148</v>
      </c>
      <c r="H199" t="s">
        <v>17</v>
      </c>
      <c r="I199" t="s">
        <v>326</v>
      </c>
      <c r="J199" t="s">
        <v>17</v>
      </c>
      <c r="K199" t="s">
        <v>17</v>
      </c>
      <c r="L199" t="s">
        <v>152</v>
      </c>
    </row>
    <row r="200" spans="1:12" ht="18" customHeight="1">
      <c r="A200" t="s">
        <v>359</v>
      </c>
      <c r="B200" s="2" t="s">
        <v>336</v>
      </c>
      <c r="C200" s="61">
        <v>16</v>
      </c>
      <c r="D200" t="s">
        <v>145</v>
      </c>
      <c r="E200" t="s">
        <v>323</v>
      </c>
      <c r="F200" t="s">
        <v>17</v>
      </c>
      <c r="G200" t="s">
        <v>148</v>
      </c>
      <c r="H200" t="s">
        <v>17</v>
      </c>
      <c r="I200" t="s">
        <v>326</v>
      </c>
      <c r="J200" t="s">
        <v>17</v>
      </c>
      <c r="K200" t="s">
        <v>17</v>
      </c>
      <c r="L200" t="s">
        <v>152</v>
      </c>
    </row>
    <row r="201" spans="1:12" ht="18" customHeight="1">
      <c r="A201" t="s">
        <v>360</v>
      </c>
      <c r="B201" s="2" t="s">
        <v>338</v>
      </c>
      <c r="C201" s="61">
        <v>1784</v>
      </c>
      <c r="D201" t="s">
        <v>145</v>
      </c>
      <c r="E201" t="s">
        <v>323</v>
      </c>
      <c r="F201" t="s">
        <v>17</v>
      </c>
      <c r="G201" t="s">
        <v>148</v>
      </c>
      <c r="H201" t="s">
        <v>17</v>
      </c>
      <c r="I201" t="s">
        <v>326</v>
      </c>
      <c r="J201" t="s">
        <v>17</v>
      </c>
      <c r="K201" t="s">
        <v>17</v>
      </c>
      <c r="L201" t="s">
        <v>152</v>
      </c>
    </row>
    <row r="202" spans="1:12" ht="18" customHeight="1">
      <c r="A202" t="s">
        <v>361</v>
      </c>
      <c r="B202" s="2" t="s">
        <v>340</v>
      </c>
      <c r="C202" s="61">
        <v>954</v>
      </c>
      <c r="D202" t="s">
        <v>145</v>
      </c>
      <c r="E202" t="s">
        <v>323</v>
      </c>
      <c r="F202" t="s">
        <v>17</v>
      </c>
      <c r="G202" t="s">
        <v>148</v>
      </c>
      <c r="H202" t="s">
        <v>17</v>
      </c>
      <c r="I202" t="s">
        <v>326</v>
      </c>
      <c r="J202" t="s">
        <v>17</v>
      </c>
      <c r="K202" t="s">
        <v>17</v>
      </c>
      <c r="L202" t="s">
        <v>152</v>
      </c>
    </row>
    <row r="203" spans="1:12" ht="18" customHeight="1">
      <c r="A203" t="s">
        <v>362</v>
      </c>
      <c r="B203" s="2" t="s">
        <v>342</v>
      </c>
      <c r="C203" s="4">
        <f>SUM(C194:C202)</f>
        <v>31035</v>
      </c>
      <c r="D203" t="s">
        <v>145</v>
      </c>
      <c r="E203" t="s">
        <v>323</v>
      </c>
      <c r="F203" t="s">
        <v>17</v>
      </c>
      <c r="G203" t="s">
        <v>148</v>
      </c>
      <c r="H203" t="s">
        <v>17</v>
      </c>
      <c r="I203" t="s">
        <v>326</v>
      </c>
      <c r="J203" t="s">
        <v>17</v>
      </c>
      <c r="K203" t="s">
        <v>17</v>
      </c>
      <c r="L203" t="s">
        <v>152</v>
      </c>
    </row>
    <row r="209" spans="1:12" ht="42.95" customHeight="1"/>
    <row r="210" spans="1:12" ht="18" customHeight="1">
      <c r="A210" t="s">
        <v>363</v>
      </c>
      <c r="B210" s="2" t="s">
        <v>364</v>
      </c>
      <c r="C210" s="4"/>
      <c r="D210" t="s">
        <v>145</v>
      </c>
      <c r="E210" t="s">
        <v>365</v>
      </c>
      <c r="F210" t="s">
        <v>17</v>
      </c>
      <c r="G210" t="s">
        <v>17</v>
      </c>
      <c r="H210" t="s">
        <v>17</v>
      </c>
      <c r="I210" t="s">
        <v>17</v>
      </c>
      <c r="J210" t="s">
        <v>17</v>
      </c>
      <c r="K210" t="s">
        <v>17</v>
      </c>
      <c r="L210" t="s">
        <v>152</v>
      </c>
    </row>
    <row r="211" spans="1:12" ht="18" customHeight="1">
      <c r="A211" t="s">
        <v>366</v>
      </c>
      <c r="B211" s="2" t="s">
        <v>367</v>
      </c>
      <c r="C211" s="4">
        <v>54</v>
      </c>
      <c r="D211" t="s">
        <v>145</v>
      </c>
      <c r="E211" t="s">
        <v>365</v>
      </c>
      <c r="F211" t="s">
        <v>17</v>
      </c>
      <c r="G211" t="s">
        <v>17</v>
      </c>
      <c r="H211" t="s">
        <v>17</v>
      </c>
      <c r="I211" t="s">
        <v>17</v>
      </c>
      <c r="J211" t="s">
        <v>17</v>
      </c>
      <c r="K211" t="s">
        <v>17</v>
      </c>
      <c r="L211" t="s">
        <v>152</v>
      </c>
    </row>
    <row r="212" spans="1:12" ht="18" customHeight="1">
      <c r="A212" t="s">
        <v>368</v>
      </c>
      <c r="B212" s="2" t="s">
        <v>369</v>
      </c>
      <c r="C212" s="4">
        <v>7831</v>
      </c>
      <c r="D212" t="s">
        <v>145</v>
      </c>
      <c r="E212" t="s">
        <v>365</v>
      </c>
      <c r="F212" t="s">
        <v>17</v>
      </c>
      <c r="G212" t="s">
        <v>17</v>
      </c>
      <c r="H212" t="s">
        <v>17</v>
      </c>
      <c r="I212" t="s">
        <v>17</v>
      </c>
      <c r="J212" t="s">
        <v>17</v>
      </c>
      <c r="K212" t="s">
        <v>17</v>
      </c>
      <c r="L212" t="s">
        <v>152</v>
      </c>
    </row>
    <row r="213" spans="1:12" ht="18" customHeight="1">
      <c r="A213" t="s">
        <v>370</v>
      </c>
      <c r="B213" s="2" t="s">
        <v>371</v>
      </c>
      <c r="C213" s="4">
        <v>511</v>
      </c>
      <c r="D213" t="s">
        <v>145</v>
      </c>
      <c r="E213" t="s">
        <v>365</v>
      </c>
      <c r="F213" t="s">
        <v>17</v>
      </c>
      <c r="G213" t="s">
        <v>17</v>
      </c>
      <c r="H213" t="s">
        <v>17</v>
      </c>
      <c r="I213" t="s">
        <v>17</v>
      </c>
      <c r="J213" t="s">
        <v>17</v>
      </c>
      <c r="K213" t="s">
        <v>17</v>
      </c>
      <c r="L213" t="s">
        <v>152</v>
      </c>
    </row>
    <row r="214" spans="1:12" ht="18" customHeight="1">
      <c r="A214" t="s">
        <v>372</v>
      </c>
      <c r="B214" s="2" t="s">
        <v>373</v>
      </c>
      <c r="C214" s="4">
        <v>1908</v>
      </c>
      <c r="D214" t="s">
        <v>145</v>
      </c>
      <c r="E214" t="s">
        <v>365</v>
      </c>
      <c r="F214" t="s">
        <v>17</v>
      </c>
      <c r="G214" t="s">
        <v>17</v>
      </c>
      <c r="H214" t="s">
        <v>17</v>
      </c>
      <c r="I214" t="s">
        <v>17</v>
      </c>
      <c r="J214" t="s">
        <v>17</v>
      </c>
      <c r="K214" t="s">
        <v>17</v>
      </c>
      <c r="L214" t="s">
        <v>152</v>
      </c>
    </row>
    <row r="215" spans="1:12" ht="18" customHeight="1">
      <c r="A215" t="s">
        <v>374</v>
      </c>
      <c r="B215" s="2" t="s">
        <v>375</v>
      </c>
      <c r="C215" s="4">
        <v>10</v>
      </c>
      <c r="D215" t="s">
        <v>145</v>
      </c>
      <c r="E215" t="s">
        <v>365</v>
      </c>
      <c r="F215" t="s">
        <v>17</v>
      </c>
      <c r="G215" t="s">
        <v>17</v>
      </c>
      <c r="H215" t="s">
        <v>17</v>
      </c>
      <c r="I215" t="s">
        <v>17</v>
      </c>
      <c r="J215" t="s">
        <v>17</v>
      </c>
      <c r="K215" t="s">
        <v>17</v>
      </c>
      <c r="L215" t="s">
        <v>152</v>
      </c>
    </row>
    <row r="216" spans="1:12" ht="18" customHeight="1">
      <c r="A216" t="s">
        <v>376</v>
      </c>
      <c r="B216" s="2" t="s">
        <v>377</v>
      </c>
      <c r="C216" s="4">
        <v>496</v>
      </c>
      <c r="D216" t="s">
        <v>145</v>
      </c>
      <c r="E216" t="s">
        <v>365</v>
      </c>
      <c r="F216" t="s">
        <v>17</v>
      </c>
      <c r="G216" t="s">
        <v>17</v>
      </c>
      <c r="H216" t="s">
        <v>17</v>
      </c>
      <c r="I216" t="s">
        <v>17</v>
      </c>
      <c r="J216" t="s">
        <v>17</v>
      </c>
      <c r="K216" t="s">
        <v>17</v>
      </c>
      <c r="L216" t="s">
        <v>152</v>
      </c>
    </row>
    <row r="217" spans="1:12" ht="18" customHeight="1">
      <c r="A217" t="s">
        <v>378</v>
      </c>
      <c r="B217" s="2" t="s">
        <v>379</v>
      </c>
      <c r="C217" s="4">
        <v>167</v>
      </c>
      <c r="D217" t="s">
        <v>145</v>
      </c>
      <c r="E217" t="s">
        <v>365</v>
      </c>
      <c r="F217" t="s">
        <v>17</v>
      </c>
      <c r="G217" t="s">
        <v>17</v>
      </c>
      <c r="H217" t="s">
        <v>17</v>
      </c>
      <c r="I217" t="s">
        <v>17</v>
      </c>
      <c r="J217" t="s">
        <v>17</v>
      </c>
      <c r="K217" t="s">
        <v>17</v>
      </c>
      <c r="L217" t="s">
        <v>152</v>
      </c>
    </row>
    <row r="218" spans="1:12" ht="18" customHeight="1">
      <c r="A218" t="s">
        <v>380</v>
      </c>
      <c r="B218" s="2" t="s">
        <v>381</v>
      </c>
      <c r="D218" t="s">
        <v>145</v>
      </c>
      <c r="E218" t="s">
        <v>365</v>
      </c>
      <c r="F218" t="s">
        <v>17</v>
      </c>
      <c r="G218" t="s">
        <v>17</v>
      </c>
      <c r="H218" t="s">
        <v>17</v>
      </c>
      <c r="I218" t="s">
        <v>17</v>
      </c>
      <c r="J218" t="s">
        <v>17</v>
      </c>
      <c r="K218" t="s">
        <v>17</v>
      </c>
      <c r="L218" t="s">
        <v>152</v>
      </c>
    </row>
    <row r="254" spans="1:12" ht="42" customHeight="1"/>
    <row r="255" spans="1:12" ht="18" customHeight="1">
      <c r="A255" t="s">
        <v>382</v>
      </c>
      <c r="B255" s="2" t="s">
        <v>383</v>
      </c>
      <c r="C255" s="4">
        <v>900</v>
      </c>
      <c r="D255" t="s">
        <v>145</v>
      </c>
      <c r="E255" t="s">
        <v>384</v>
      </c>
      <c r="F255" t="s">
        <v>385</v>
      </c>
      <c r="G255" t="s">
        <v>386</v>
      </c>
      <c r="H255" t="s">
        <v>387</v>
      </c>
      <c r="I255" t="s">
        <v>17</v>
      </c>
      <c r="J255" t="s">
        <v>17</v>
      </c>
      <c r="K255" t="s">
        <v>17</v>
      </c>
      <c r="L255" t="s">
        <v>152</v>
      </c>
    </row>
    <row r="256" spans="1:12" ht="29.1">
      <c r="A256" t="s">
        <v>388</v>
      </c>
      <c r="B256" s="2" t="s">
        <v>389</v>
      </c>
      <c r="C256" s="4">
        <v>1247</v>
      </c>
      <c r="D256" t="s">
        <v>145</v>
      </c>
      <c r="E256" t="s">
        <v>384</v>
      </c>
      <c r="F256" t="s">
        <v>385</v>
      </c>
      <c r="G256" t="s">
        <v>386</v>
      </c>
      <c r="H256" t="s">
        <v>387</v>
      </c>
      <c r="I256" t="s">
        <v>17</v>
      </c>
      <c r="J256" t="s">
        <v>17</v>
      </c>
      <c r="K256" t="s">
        <v>17</v>
      </c>
      <c r="L256" t="s">
        <v>152</v>
      </c>
    </row>
    <row r="257" spans="1:12" ht="29.1">
      <c r="A257" t="s">
        <v>390</v>
      </c>
      <c r="B257" s="2" t="s">
        <v>391</v>
      </c>
      <c r="C257" s="4">
        <v>4036</v>
      </c>
      <c r="D257" t="s">
        <v>145</v>
      </c>
      <c r="E257" t="s">
        <v>384</v>
      </c>
      <c r="F257" t="s">
        <v>385</v>
      </c>
      <c r="G257" t="s">
        <v>386</v>
      </c>
      <c r="H257" t="s">
        <v>387</v>
      </c>
      <c r="I257" t="s">
        <v>17</v>
      </c>
      <c r="J257" t="s">
        <v>17</v>
      </c>
      <c r="K257" t="s">
        <v>17</v>
      </c>
      <c r="L257" t="s">
        <v>152</v>
      </c>
    </row>
    <row r="258" spans="1:12" ht="18" customHeight="1">
      <c r="A258" t="s">
        <v>392</v>
      </c>
      <c r="B258" s="2" t="s">
        <v>393</v>
      </c>
      <c r="C258" s="4">
        <f>SUM(C255:C257)</f>
        <v>6183</v>
      </c>
      <c r="D258" t="s">
        <v>145</v>
      </c>
      <c r="E258" t="s">
        <v>384</v>
      </c>
      <c r="F258" t="s">
        <v>385</v>
      </c>
      <c r="G258" t="s">
        <v>386</v>
      </c>
      <c r="H258" t="s">
        <v>387</v>
      </c>
      <c r="I258" t="s">
        <v>17</v>
      </c>
      <c r="J258" t="s">
        <v>17</v>
      </c>
      <c r="K258" t="s">
        <v>17</v>
      </c>
      <c r="L258" t="s">
        <v>152</v>
      </c>
    </row>
    <row r="260" spans="1:12" ht="114" customHeight="1"/>
    <row r="261" spans="1:12" ht="18" customHeight="1">
      <c r="A261" t="s">
        <v>394</v>
      </c>
      <c r="B261" s="2" t="s">
        <v>383</v>
      </c>
      <c r="C261" s="4">
        <v>0</v>
      </c>
      <c r="D261" t="s">
        <v>145</v>
      </c>
      <c r="E261" t="s">
        <v>384</v>
      </c>
      <c r="F261" t="s">
        <v>385</v>
      </c>
      <c r="G261" t="s">
        <v>395</v>
      </c>
      <c r="H261" t="s">
        <v>387</v>
      </c>
      <c r="I261" t="s">
        <v>17</v>
      </c>
      <c r="J261" t="s">
        <v>17</v>
      </c>
      <c r="K261" t="s">
        <v>17</v>
      </c>
      <c r="L261" t="s">
        <v>152</v>
      </c>
    </row>
    <row r="262" spans="1:12" ht="29.1">
      <c r="A262" t="s">
        <v>396</v>
      </c>
      <c r="B262" s="2" t="s">
        <v>389</v>
      </c>
      <c r="C262" s="4">
        <v>0</v>
      </c>
      <c r="D262" t="s">
        <v>145</v>
      </c>
      <c r="E262" t="s">
        <v>384</v>
      </c>
      <c r="F262" t="s">
        <v>385</v>
      </c>
      <c r="G262" t="s">
        <v>395</v>
      </c>
      <c r="H262" t="s">
        <v>387</v>
      </c>
      <c r="I262" t="s">
        <v>17</v>
      </c>
      <c r="J262" t="s">
        <v>17</v>
      </c>
      <c r="K262" t="s">
        <v>17</v>
      </c>
      <c r="L262" t="s">
        <v>152</v>
      </c>
    </row>
    <row r="263" spans="1:12" ht="29.1">
      <c r="A263" t="s">
        <v>397</v>
      </c>
      <c r="B263" s="2" t="s">
        <v>391</v>
      </c>
      <c r="C263" s="4">
        <v>0</v>
      </c>
      <c r="D263" t="s">
        <v>145</v>
      </c>
      <c r="E263" t="s">
        <v>384</v>
      </c>
      <c r="F263" t="s">
        <v>385</v>
      </c>
      <c r="G263" t="s">
        <v>395</v>
      </c>
      <c r="H263" t="s">
        <v>387</v>
      </c>
      <c r="I263" t="s">
        <v>17</v>
      </c>
      <c r="J263" t="s">
        <v>17</v>
      </c>
      <c r="K263" t="s">
        <v>17</v>
      </c>
      <c r="L263" t="s">
        <v>152</v>
      </c>
    </row>
    <row r="264" spans="1:12" ht="18" customHeight="1">
      <c r="A264" t="s">
        <v>398</v>
      </c>
      <c r="B264" s="2" t="s">
        <v>393</v>
      </c>
      <c r="C264" s="4">
        <f>SUM(C261:C263)</f>
        <v>0</v>
      </c>
      <c r="D264" t="s">
        <v>145</v>
      </c>
      <c r="E264" t="s">
        <v>384</v>
      </c>
      <c r="F264" t="s">
        <v>385</v>
      </c>
      <c r="G264" t="s">
        <v>395</v>
      </c>
      <c r="H264" t="s">
        <v>387</v>
      </c>
      <c r="I264" t="s">
        <v>17</v>
      </c>
      <c r="J264" t="s">
        <v>17</v>
      </c>
      <c r="K264" t="s">
        <v>17</v>
      </c>
      <c r="L264" t="s">
        <v>152</v>
      </c>
    </row>
    <row r="266" spans="1:12" ht="42" customHeight="1"/>
    <row r="267" spans="1:12" ht="18" customHeight="1">
      <c r="A267" t="s">
        <v>399</v>
      </c>
      <c r="B267" s="2" t="s">
        <v>383</v>
      </c>
      <c r="C267" s="4">
        <f>C255-C261</f>
        <v>900</v>
      </c>
      <c r="D267" t="s">
        <v>145</v>
      </c>
      <c r="E267" t="s">
        <v>384</v>
      </c>
      <c r="F267" t="s">
        <v>385</v>
      </c>
      <c r="G267" t="s">
        <v>400</v>
      </c>
      <c r="H267" t="s">
        <v>387</v>
      </c>
      <c r="I267" t="s">
        <v>17</v>
      </c>
      <c r="J267" t="s">
        <v>17</v>
      </c>
      <c r="K267" t="s">
        <v>17</v>
      </c>
      <c r="L267" t="s">
        <v>152</v>
      </c>
    </row>
    <row r="268" spans="1:12" ht="29.1">
      <c r="A268" t="s">
        <v>401</v>
      </c>
      <c r="B268" s="2" t="s">
        <v>389</v>
      </c>
      <c r="C268" s="4">
        <f t="shared" ref="C268:C269" si="9">C256-C262</f>
        <v>1247</v>
      </c>
      <c r="D268" t="s">
        <v>145</v>
      </c>
      <c r="E268" t="s">
        <v>384</v>
      </c>
      <c r="F268" t="s">
        <v>385</v>
      </c>
      <c r="G268" t="s">
        <v>400</v>
      </c>
      <c r="H268" t="s">
        <v>387</v>
      </c>
      <c r="I268" t="s">
        <v>17</v>
      </c>
      <c r="J268" t="s">
        <v>17</v>
      </c>
      <c r="K268" t="s">
        <v>17</v>
      </c>
      <c r="L268" t="s">
        <v>152</v>
      </c>
    </row>
    <row r="269" spans="1:12" ht="29.1">
      <c r="A269" t="s">
        <v>402</v>
      </c>
      <c r="B269" s="2" t="s">
        <v>391</v>
      </c>
      <c r="C269" s="4">
        <f t="shared" si="9"/>
        <v>4036</v>
      </c>
      <c r="D269" t="s">
        <v>145</v>
      </c>
      <c r="E269" t="s">
        <v>384</v>
      </c>
      <c r="F269" t="s">
        <v>385</v>
      </c>
      <c r="G269" t="s">
        <v>400</v>
      </c>
      <c r="H269" t="s">
        <v>387</v>
      </c>
      <c r="I269" t="s">
        <v>17</v>
      </c>
      <c r="J269" t="s">
        <v>17</v>
      </c>
      <c r="K269" t="s">
        <v>17</v>
      </c>
      <c r="L269" t="s">
        <v>152</v>
      </c>
    </row>
    <row r="270" spans="1:12" ht="18" customHeight="1">
      <c r="A270" t="s">
        <v>403</v>
      </c>
      <c r="B270" s="2" t="s">
        <v>393</v>
      </c>
      <c r="C270" s="4">
        <f>SUM(C267:C269)</f>
        <v>6183</v>
      </c>
      <c r="D270" t="s">
        <v>145</v>
      </c>
      <c r="E270" t="s">
        <v>384</v>
      </c>
      <c r="F270" t="s">
        <v>385</v>
      </c>
      <c r="G270" t="s">
        <v>400</v>
      </c>
      <c r="H270" t="s">
        <v>387</v>
      </c>
      <c r="I270" t="s">
        <v>17</v>
      </c>
      <c r="J270" t="s">
        <v>17</v>
      </c>
      <c r="K270" t="s">
        <v>17</v>
      </c>
      <c r="L270" t="s">
        <v>152</v>
      </c>
    </row>
    <row r="272" spans="1:12" ht="42" customHeight="1"/>
    <row r="273" spans="1:12" ht="18" customHeight="1">
      <c r="A273" t="s">
        <v>404</v>
      </c>
      <c r="B273" s="2" t="s">
        <v>383</v>
      </c>
      <c r="C273" s="4">
        <v>564</v>
      </c>
      <c r="D273" t="s">
        <v>145</v>
      </c>
      <c r="E273" t="s">
        <v>384</v>
      </c>
      <c r="F273" t="s">
        <v>385</v>
      </c>
      <c r="G273" t="s">
        <v>405</v>
      </c>
      <c r="H273" t="s">
        <v>387</v>
      </c>
      <c r="I273" t="s">
        <v>17</v>
      </c>
      <c r="J273" t="s">
        <v>17</v>
      </c>
      <c r="K273" t="s">
        <v>17</v>
      </c>
      <c r="L273" t="s">
        <v>152</v>
      </c>
    </row>
    <row r="274" spans="1:12" ht="29.1">
      <c r="A274" t="s">
        <v>406</v>
      </c>
      <c r="B274" s="2" t="s">
        <v>389</v>
      </c>
      <c r="C274" s="60">
        <v>848</v>
      </c>
      <c r="D274" t="s">
        <v>145</v>
      </c>
      <c r="E274" t="s">
        <v>384</v>
      </c>
      <c r="F274" t="s">
        <v>385</v>
      </c>
      <c r="G274" t="s">
        <v>405</v>
      </c>
      <c r="H274" t="s">
        <v>387</v>
      </c>
      <c r="I274" t="s">
        <v>17</v>
      </c>
      <c r="J274" t="s">
        <v>17</v>
      </c>
      <c r="K274" t="s">
        <v>17</v>
      </c>
      <c r="L274" t="s">
        <v>152</v>
      </c>
    </row>
    <row r="275" spans="1:12" ht="29.25">
      <c r="A275" t="s">
        <v>407</v>
      </c>
      <c r="B275" s="2" t="s">
        <v>391</v>
      </c>
      <c r="C275" s="60">
        <v>2861</v>
      </c>
      <c r="D275" t="s">
        <v>145</v>
      </c>
      <c r="E275" t="s">
        <v>384</v>
      </c>
      <c r="F275" t="s">
        <v>385</v>
      </c>
      <c r="G275" t="s">
        <v>405</v>
      </c>
      <c r="H275" t="s">
        <v>387</v>
      </c>
      <c r="I275" t="s">
        <v>17</v>
      </c>
      <c r="J275" t="s">
        <v>17</v>
      </c>
      <c r="K275" t="s">
        <v>17</v>
      </c>
      <c r="L275" t="s">
        <v>152</v>
      </c>
    </row>
    <row r="276" spans="1:12" ht="18" customHeight="1">
      <c r="A276" t="s">
        <v>408</v>
      </c>
      <c r="B276" s="2" t="s">
        <v>393</v>
      </c>
      <c r="C276" s="4">
        <f>SUM(C273:C275)</f>
        <v>4273</v>
      </c>
      <c r="D276" t="s">
        <v>145</v>
      </c>
      <c r="E276" t="s">
        <v>384</v>
      </c>
      <c r="F276" t="s">
        <v>385</v>
      </c>
      <c r="G276" t="s">
        <v>405</v>
      </c>
      <c r="H276" t="s">
        <v>387</v>
      </c>
      <c r="I276" t="s">
        <v>17</v>
      </c>
      <c r="J276" t="s">
        <v>17</v>
      </c>
      <c r="K276" t="s">
        <v>17</v>
      </c>
      <c r="L276" t="s">
        <v>152</v>
      </c>
    </row>
    <row r="278" spans="1:12" ht="48.95" customHeight="1"/>
    <row r="279" spans="1:12" ht="18" customHeight="1">
      <c r="A279" t="s">
        <v>409</v>
      </c>
      <c r="B279" s="2" t="s">
        <v>383</v>
      </c>
      <c r="C279" s="4">
        <v>120</v>
      </c>
      <c r="D279" t="s">
        <v>145</v>
      </c>
      <c r="E279" t="s">
        <v>384</v>
      </c>
      <c r="F279" t="s">
        <v>385</v>
      </c>
      <c r="G279" t="s">
        <v>410</v>
      </c>
      <c r="H279" t="s">
        <v>387</v>
      </c>
      <c r="I279" t="s">
        <v>17</v>
      </c>
      <c r="J279" t="s">
        <v>17</v>
      </c>
      <c r="K279" t="s">
        <v>17</v>
      </c>
      <c r="L279" t="s">
        <v>152</v>
      </c>
    </row>
    <row r="280" spans="1:12" ht="29.1">
      <c r="A280" t="s">
        <v>411</v>
      </c>
      <c r="B280" s="2" t="s">
        <v>389</v>
      </c>
      <c r="C280" s="4">
        <v>181</v>
      </c>
      <c r="D280" t="s">
        <v>145</v>
      </c>
      <c r="E280" t="s">
        <v>384</v>
      </c>
      <c r="F280" t="s">
        <v>385</v>
      </c>
      <c r="G280" t="s">
        <v>410</v>
      </c>
      <c r="H280" t="s">
        <v>387</v>
      </c>
      <c r="I280" t="s">
        <v>17</v>
      </c>
      <c r="J280" t="s">
        <v>17</v>
      </c>
      <c r="K280" t="s">
        <v>17</v>
      </c>
      <c r="L280" t="s">
        <v>152</v>
      </c>
    </row>
    <row r="281" spans="1:12" ht="29.1">
      <c r="A281" t="s">
        <v>412</v>
      </c>
      <c r="B281" s="2" t="s">
        <v>391</v>
      </c>
      <c r="C281" s="4">
        <v>599</v>
      </c>
      <c r="D281" t="s">
        <v>145</v>
      </c>
      <c r="E281" t="s">
        <v>384</v>
      </c>
      <c r="F281" t="s">
        <v>385</v>
      </c>
      <c r="G281" t="s">
        <v>410</v>
      </c>
      <c r="H281" t="s">
        <v>387</v>
      </c>
      <c r="I281" t="s">
        <v>17</v>
      </c>
      <c r="J281" t="s">
        <v>17</v>
      </c>
      <c r="K281" t="s">
        <v>17</v>
      </c>
      <c r="L281" t="s">
        <v>152</v>
      </c>
    </row>
    <row r="282" spans="1:12" ht="18" customHeight="1">
      <c r="A282" t="s">
        <v>413</v>
      </c>
      <c r="B282" s="2" t="s">
        <v>393</v>
      </c>
      <c r="C282" s="4">
        <f>SUM(C279:C281)</f>
        <v>900</v>
      </c>
      <c r="D282" t="s">
        <v>145</v>
      </c>
      <c r="E282" t="s">
        <v>384</v>
      </c>
      <c r="F282" t="s">
        <v>385</v>
      </c>
      <c r="G282" t="s">
        <v>410</v>
      </c>
      <c r="H282" t="s">
        <v>387</v>
      </c>
      <c r="I282" t="s">
        <v>17</v>
      </c>
      <c r="J282" t="s">
        <v>17</v>
      </c>
      <c r="K282" t="s">
        <v>17</v>
      </c>
      <c r="L282" t="s">
        <v>152</v>
      </c>
    </row>
    <row r="284" spans="1:12" ht="58.5" customHeight="1"/>
    <row r="285" spans="1:12" ht="18" customHeight="1">
      <c r="A285" t="s">
        <v>414</v>
      </c>
      <c r="B285" s="2" t="s">
        <v>383</v>
      </c>
      <c r="C285" s="4">
        <v>28</v>
      </c>
      <c r="D285" t="s">
        <v>145</v>
      </c>
      <c r="E285" t="s">
        <v>384</v>
      </c>
      <c r="F285" t="s">
        <v>385</v>
      </c>
      <c r="G285" t="s">
        <v>415</v>
      </c>
      <c r="H285" t="s">
        <v>387</v>
      </c>
      <c r="I285" t="s">
        <v>17</v>
      </c>
      <c r="J285" t="s">
        <v>17</v>
      </c>
      <c r="K285" t="s">
        <v>17</v>
      </c>
      <c r="L285" t="s">
        <v>152</v>
      </c>
    </row>
    <row r="286" spans="1:12" ht="29.1">
      <c r="A286" t="s">
        <v>416</v>
      </c>
      <c r="B286" s="2" t="s">
        <v>389</v>
      </c>
      <c r="C286" s="4">
        <v>26</v>
      </c>
      <c r="D286" t="s">
        <v>145</v>
      </c>
      <c r="E286" t="s">
        <v>384</v>
      </c>
      <c r="F286" t="s">
        <v>385</v>
      </c>
      <c r="G286" t="s">
        <v>415</v>
      </c>
      <c r="H286" t="s">
        <v>387</v>
      </c>
      <c r="I286" t="s">
        <v>17</v>
      </c>
      <c r="J286" t="s">
        <v>17</v>
      </c>
      <c r="K286" t="s">
        <v>17</v>
      </c>
      <c r="L286" t="s">
        <v>152</v>
      </c>
    </row>
    <row r="287" spans="1:12" ht="29.1">
      <c r="A287" t="s">
        <v>417</v>
      </c>
      <c r="B287" s="2" t="s">
        <v>391</v>
      </c>
      <c r="C287" s="4">
        <v>112</v>
      </c>
      <c r="D287" t="s">
        <v>145</v>
      </c>
      <c r="E287" t="s">
        <v>384</v>
      </c>
      <c r="F287" t="s">
        <v>385</v>
      </c>
      <c r="G287" t="s">
        <v>415</v>
      </c>
      <c r="H287" t="s">
        <v>387</v>
      </c>
      <c r="I287" t="s">
        <v>17</v>
      </c>
      <c r="J287" t="s">
        <v>17</v>
      </c>
      <c r="K287" t="s">
        <v>17</v>
      </c>
      <c r="L287" t="s">
        <v>152</v>
      </c>
    </row>
    <row r="288" spans="1:12" ht="18" customHeight="1">
      <c r="A288" t="s">
        <v>418</v>
      </c>
      <c r="B288" s="2" t="s">
        <v>393</v>
      </c>
      <c r="C288" s="4">
        <f>SUM(C285:C287)</f>
        <v>166</v>
      </c>
      <c r="D288" t="s">
        <v>145</v>
      </c>
      <c r="E288" t="s">
        <v>384</v>
      </c>
      <c r="F288" t="s">
        <v>385</v>
      </c>
      <c r="G288" t="s">
        <v>415</v>
      </c>
      <c r="H288" t="s">
        <v>387</v>
      </c>
      <c r="I288" t="s">
        <v>17</v>
      </c>
      <c r="J288" t="s">
        <v>17</v>
      </c>
      <c r="K288" t="s">
        <v>17</v>
      </c>
      <c r="L288" t="s">
        <v>152</v>
      </c>
    </row>
    <row r="290" spans="1:12" ht="48.95" customHeight="1"/>
    <row r="291" spans="1:12" ht="18" customHeight="1">
      <c r="A291" t="s">
        <v>419</v>
      </c>
      <c r="B291" s="2" t="s">
        <v>383</v>
      </c>
      <c r="C291" s="4">
        <f>SUM(C285,C279,C273)</f>
        <v>712</v>
      </c>
      <c r="D291" t="s">
        <v>145</v>
      </c>
      <c r="E291" t="s">
        <v>384</v>
      </c>
      <c r="F291" t="s">
        <v>385</v>
      </c>
      <c r="G291" t="s">
        <v>420</v>
      </c>
      <c r="H291" t="s">
        <v>387</v>
      </c>
      <c r="I291" t="s">
        <v>17</v>
      </c>
      <c r="J291" t="s">
        <v>17</v>
      </c>
      <c r="K291" t="s">
        <v>17</v>
      </c>
      <c r="L291" t="s">
        <v>152</v>
      </c>
    </row>
    <row r="292" spans="1:12" ht="29.1">
      <c r="A292" t="s">
        <v>421</v>
      </c>
      <c r="B292" s="2" t="s">
        <v>389</v>
      </c>
      <c r="C292" s="4">
        <f t="shared" ref="C292:C293" si="10">SUM(C286,C280,C274)</f>
        <v>1055</v>
      </c>
      <c r="D292" t="s">
        <v>145</v>
      </c>
      <c r="E292" t="s">
        <v>384</v>
      </c>
      <c r="F292" t="s">
        <v>385</v>
      </c>
      <c r="G292" t="s">
        <v>420</v>
      </c>
      <c r="H292" t="s">
        <v>387</v>
      </c>
      <c r="I292" t="s">
        <v>17</v>
      </c>
      <c r="J292" t="s">
        <v>17</v>
      </c>
      <c r="K292" t="s">
        <v>17</v>
      </c>
      <c r="L292" t="s">
        <v>152</v>
      </c>
    </row>
    <row r="293" spans="1:12" ht="29.1">
      <c r="A293" t="s">
        <v>422</v>
      </c>
      <c r="B293" s="2" t="s">
        <v>391</v>
      </c>
      <c r="C293" s="4">
        <f t="shared" si="10"/>
        <v>3572</v>
      </c>
      <c r="D293" t="s">
        <v>145</v>
      </c>
      <c r="E293" t="s">
        <v>384</v>
      </c>
      <c r="F293" t="s">
        <v>385</v>
      </c>
      <c r="G293" t="s">
        <v>420</v>
      </c>
      <c r="H293" t="s">
        <v>387</v>
      </c>
      <c r="I293" t="s">
        <v>17</v>
      </c>
      <c r="J293" t="s">
        <v>17</v>
      </c>
      <c r="K293" t="s">
        <v>17</v>
      </c>
      <c r="L293" t="s">
        <v>152</v>
      </c>
    </row>
    <row r="294" spans="1:12" ht="18" customHeight="1">
      <c r="A294" t="s">
        <v>423</v>
      </c>
      <c r="B294" s="2" t="s">
        <v>393</v>
      </c>
      <c r="C294" s="4">
        <f>SUM(C291:C293)</f>
        <v>5339</v>
      </c>
      <c r="D294" t="s">
        <v>145</v>
      </c>
      <c r="E294" t="s">
        <v>384</v>
      </c>
      <c r="F294" t="s">
        <v>385</v>
      </c>
      <c r="G294" t="s">
        <v>420</v>
      </c>
      <c r="H294" t="s">
        <v>387</v>
      </c>
      <c r="I294" t="s">
        <v>17</v>
      </c>
      <c r="J294" t="s">
        <v>17</v>
      </c>
      <c r="K294" t="s">
        <v>17</v>
      </c>
      <c r="L294" t="s">
        <v>152</v>
      </c>
    </row>
    <row r="296" spans="1:12" ht="48.95" customHeight="1"/>
    <row r="297" spans="1:12" ht="18" customHeight="1">
      <c r="A297" t="s">
        <v>424</v>
      </c>
      <c r="B297" s="2" t="s">
        <v>383</v>
      </c>
      <c r="C297" s="56">
        <f>C291/C267</f>
        <v>0.7911111111111111</v>
      </c>
      <c r="D297" t="s">
        <v>145</v>
      </c>
      <c r="E297" t="s">
        <v>384</v>
      </c>
      <c r="F297" t="s">
        <v>385</v>
      </c>
      <c r="G297" t="s">
        <v>425</v>
      </c>
      <c r="H297" t="s">
        <v>387</v>
      </c>
      <c r="I297" t="s">
        <v>17</v>
      </c>
      <c r="J297" t="s">
        <v>17</v>
      </c>
      <c r="K297" t="s">
        <v>17</v>
      </c>
      <c r="L297" t="s">
        <v>426</v>
      </c>
    </row>
    <row r="298" spans="1:12" ht="29.1">
      <c r="A298" t="s">
        <v>427</v>
      </c>
      <c r="B298" s="2" t="s">
        <v>389</v>
      </c>
      <c r="C298" s="56">
        <f>C292/C268</f>
        <v>0.84603047313552526</v>
      </c>
      <c r="D298" t="s">
        <v>145</v>
      </c>
      <c r="E298" t="s">
        <v>384</v>
      </c>
      <c r="F298" t="s">
        <v>385</v>
      </c>
      <c r="G298" t="s">
        <v>425</v>
      </c>
      <c r="H298" t="s">
        <v>387</v>
      </c>
      <c r="I298" t="s">
        <v>17</v>
      </c>
      <c r="J298" t="s">
        <v>17</v>
      </c>
      <c r="K298" t="s">
        <v>17</v>
      </c>
      <c r="L298" t="s">
        <v>426</v>
      </c>
    </row>
    <row r="299" spans="1:12" ht="29.1">
      <c r="A299" t="s">
        <v>428</v>
      </c>
      <c r="B299" s="2" t="s">
        <v>391</v>
      </c>
      <c r="C299" s="56">
        <f>C293/C269</f>
        <v>0.88503468780971262</v>
      </c>
      <c r="D299" t="s">
        <v>145</v>
      </c>
      <c r="E299" t="s">
        <v>384</v>
      </c>
      <c r="F299" t="s">
        <v>385</v>
      </c>
      <c r="G299" t="s">
        <v>425</v>
      </c>
      <c r="H299" t="s">
        <v>387</v>
      </c>
      <c r="I299" t="s">
        <v>17</v>
      </c>
      <c r="J299" t="s">
        <v>17</v>
      </c>
      <c r="K299" t="s">
        <v>17</v>
      </c>
      <c r="L299" t="s">
        <v>426</v>
      </c>
    </row>
    <row r="300" spans="1:12" ht="18" customHeight="1">
      <c r="A300" t="s">
        <v>429</v>
      </c>
      <c r="B300" s="2" t="s">
        <v>393</v>
      </c>
      <c r="C300" s="56">
        <f>C294/C270</f>
        <v>0.86349668445738315</v>
      </c>
      <c r="D300" t="s">
        <v>145</v>
      </c>
      <c r="E300" t="s">
        <v>384</v>
      </c>
      <c r="F300" t="s">
        <v>385</v>
      </c>
      <c r="G300" t="s">
        <v>425</v>
      </c>
      <c r="H300" t="s">
        <v>387</v>
      </c>
      <c r="I300" t="s">
        <v>17</v>
      </c>
      <c r="J300" t="s">
        <v>17</v>
      </c>
      <c r="K300" t="s">
        <v>17</v>
      </c>
      <c r="L300" t="s">
        <v>426</v>
      </c>
    </row>
    <row r="307" spans="1:12" ht="42" customHeight="1"/>
    <row r="308" spans="1:12" ht="18" customHeight="1">
      <c r="A308" t="s">
        <v>430</v>
      </c>
      <c r="B308" s="2" t="s">
        <v>383</v>
      </c>
      <c r="D308" t="s">
        <v>145</v>
      </c>
      <c r="E308" t="s">
        <v>384</v>
      </c>
      <c r="F308" t="s">
        <v>385</v>
      </c>
      <c r="G308" t="s">
        <v>386</v>
      </c>
      <c r="H308" t="s">
        <v>431</v>
      </c>
      <c r="I308" t="s">
        <v>17</v>
      </c>
      <c r="J308" t="s">
        <v>17</v>
      </c>
      <c r="K308" t="s">
        <v>17</v>
      </c>
      <c r="L308" t="s">
        <v>152</v>
      </c>
    </row>
    <row r="309" spans="1:12" ht="29.1">
      <c r="A309" t="s">
        <v>432</v>
      </c>
      <c r="B309" s="2" t="s">
        <v>389</v>
      </c>
      <c r="D309" t="s">
        <v>145</v>
      </c>
      <c r="E309" t="s">
        <v>384</v>
      </c>
      <c r="F309" t="s">
        <v>385</v>
      </c>
      <c r="G309" t="s">
        <v>386</v>
      </c>
      <c r="H309" t="s">
        <v>431</v>
      </c>
      <c r="I309" t="s">
        <v>17</v>
      </c>
      <c r="J309" t="s">
        <v>17</v>
      </c>
      <c r="K309" t="s">
        <v>17</v>
      </c>
      <c r="L309" t="s">
        <v>152</v>
      </c>
    </row>
    <row r="310" spans="1:12" ht="29.1">
      <c r="A310" t="s">
        <v>433</v>
      </c>
      <c r="B310" s="2" t="s">
        <v>391</v>
      </c>
      <c r="D310" t="s">
        <v>145</v>
      </c>
      <c r="E310" t="s">
        <v>384</v>
      </c>
      <c r="F310" t="s">
        <v>385</v>
      </c>
      <c r="G310" t="s">
        <v>386</v>
      </c>
      <c r="H310" t="s">
        <v>431</v>
      </c>
      <c r="I310" t="s">
        <v>17</v>
      </c>
      <c r="J310" t="s">
        <v>17</v>
      </c>
      <c r="K310" t="s">
        <v>17</v>
      </c>
      <c r="L310" t="s">
        <v>152</v>
      </c>
    </row>
    <row r="311" spans="1:12" ht="18" customHeight="1">
      <c r="A311" t="s">
        <v>434</v>
      </c>
      <c r="B311" s="2" t="s">
        <v>393</v>
      </c>
      <c r="D311" t="s">
        <v>145</v>
      </c>
      <c r="E311" t="s">
        <v>384</v>
      </c>
      <c r="F311" t="s">
        <v>385</v>
      </c>
      <c r="G311" t="s">
        <v>386</v>
      </c>
      <c r="H311" t="s">
        <v>431</v>
      </c>
      <c r="I311" t="s">
        <v>17</v>
      </c>
      <c r="J311" t="s">
        <v>17</v>
      </c>
      <c r="K311" t="s">
        <v>17</v>
      </c>
      <c r="L311" t="s">
        <v>152</v>
      </c>
    </row>
    <row r="313" spans="1:12" ht="117.95" customHeight="1"/>
    <row r="314" spans="1:12" ht="18" customHeight="1">
      <c r="A314" t="s">
        <v>435</v>
      </c>
      <c r="B314" s="2" t="s">
        <v>383</v>
      </c>
      <c r="D314" t="s">
        <v>145</v>
      </c>
      <c r="E314" t="s">
        <v>384</v>
      </c>
      <c r="F314" t="s">
        <v>385</v>
      </c>
      <c r="G314" t="s">
        <v>395</v>
      </c>
      <c r="H314" t="s">
        <v>431</v>
      </c>
      <c r="I314" t="s">
        <v>17</v>
      </c>
      <c r="J314" t="s">
        <v>17</v>
      </c>
      <c r="K314" t="s">
        <v>17</v>
      </c>
      <c r="L314" t="s">
        <v>152</v>
      </c>
    </row>
    <row r="315" spans="1:12" ht="29.1">
      <c r="A315" t="s">
        <v>436</v>
      </c>
      <c r="B315" s="2" t="s">
        <v>389</v>
      </c>
      <c r="D315" t="s">
        <v>145</v>
      </c>
      <c r="E315" t="s">
        <v>384</v>
      </c>
      <c r="F315" t="s">
        <v>385</v>
      </c>
      <c r="G315" t="s">
        <v>395</v>
      </c>
      <c r="H315" t="s">
        <v>431</v>
      </c>
      <c r="I315" t="s">
        <v>17</v>
      </c>
      <c r="J315" t="s">
        <v>17</v>
      </c>
      <c r="K315" t="s">
        <v>17</v>
      </c>
      <c r="L315" t="s">
        <v>152</v>
      </c>
    </row>
    <row r="316" spans="1:12" ht="29.1">
      <c r="A316" t="s">
        <v>437</v>
      </c>
      <c r="B316" s="2" t="s">
        <v>391</v>
      </c>
      <c r="D316" t="s">
        <v>145</v>
      </c>
      <c r="E316" t="s">
        <v>384</v>
      </c>
      <c r="F316" t="s">
        <v>385</v>
      </c>
      <c r="G316" t="s">
        <v>395</v>
      </c>
      <c r="H316" t="s">
        <v>431</v>
      </c>
      <c r="I316" t="s">
        <v>17</v>
      </c>
      <c r="J316" t="s">
        <v>17</v>
      </c>
      <c r="K316" t="s">
        <v>17</v>
      </c>
      <c r="L316" t="s">
        <v>152</v>
      </c>
    </row>
    <row r="317" spans="1:12" ht="18" customHeight="1">
      <c r="A317" t="s">
        <v>438</v>
      </c>
      <c r="B317" s="2" t="s">
        <v>393</v>
      </c>
      <c r="D317" t="s">
        <v>145</v>
      </c>
      <c r="E317" t="s">
        <v>384</v>
      </c>
      <c r="F317" t="s">
        <v>385</v>
      </c>
      <c r="G317" t="s">
        <v>395</v>
      </c>
      <c r="H317" t="s">
        <v>431</v>
      </c>
      <c r="I317" t="s">
        <v>17</v>
      </c>
      <c r="J317" t="s">
        <v>17</v>
      </c>
      <c r="K317" t="s">
        <v>17</v>
      </c>
      <c r="L317" t="s">
        <v>152</v>
      </c>
    </row>
    <row r="319" spans="1:12" ht="42" customHeight="1"/>
    <row r="320" spans="1:12" ht="18" customHeight="1">
      <c r="A320" t="s">
        <v>439</v>
      </c>
      <c r="B320" s="2" t="s">
        <v>383</v>
      </c>
      <c r="D320" t="s">
        <v>145</v>
      </c>
      <c r="E320" t="s">
        <v>384</v>
      </c>
      <c r="F320" t="s">
        <v>385</v>
      </c>
      <c r="G320" t="s">
        <v>400</v>
      </c>
      <c r="H320" t="s">
        <v>431</v>
      </c>
      <c r="I320" t="s">
        <v>17</v>
      </c>
      <c r="J320" t="s">
        <v>17</v>
      </c>
      <c r="K320" t="s">
        <v>17</v>
      </c>
      <c r="L320" t="s">
        <v>152</v>
      </c>
    </row>
    <row r="321" spans="1:12" ht="29.1">
      <c r="A321" t="s">
        <v>440</v>
      </c>
      <c r="B321" s="2" t="s">
        <v>389</v>
      </c>
      <c r="D321" t="s">
        <v>145</v>
      </c>
      <c r="E321" t="s">
        <v>384</v>
      </c>
      <c r="F321" t="s">
        <v>385</v>
      </c>
      <c r="G321" t="s">
        <v>400</v>
      </c>
      <c r="H321" t="s">
        <v>431</v>
      </c>
      <c r="I321" t="s">
        <v>17</v>
      </c>
      <c r="J321" t="s">
        <v>17</v>
      </c>
      <c r="K321" t="s">
        <v>17</v>
      </c>
      <c r="L321" t="s">
        <v>152</v>
      </c>
    </row>
    <row r="322" spans="1:12" ht="29.1">
      <c r="A322" t="s">
        <v>441</v>
      </c>
      <c r="B322" s="2" t="s">
        <v>391</v>
      </c>
      <c r="D322" t="s">
        <v>145</v>
      </c>
      <c r="E322" t="s">
        <v>384</v>
      </c>
      <c r="F322" t="s">
        <v>385</v>
      </c>
      <c r="G322" t="s">
        <v>400</v>
      </c>
      <c r="H322" t="s">
        <v>431</v>
      </c>
      <c r="I322" t="s">
        <v>17</v>
      </c>
      <c r="J322" t="s">
        <v>17</v>
      </c>
      <c r="K322" t="s">
        <v>17</v>
      </c>
      <c r="L322" t="s">
        <v>152</v>
      </c>
    </row>
    <row r="323" spans="1:12" ht="18" customHeight="1">
      <c r="A323" t="s">
        <v>442</v>
      </c>
      <c r="B323" s="2" t="s">
        <v>393</v>
      </c>
      <c r="D323" t="s">
        <v>145</v>
      </c>
      <c r="E323" t="s">
        <v>384</v>
      </c>
      <c r="F323" t="s">
        <v>385</v>
      </c>
      <c r="G323" t="s">
        <v>400</v>
      </c>
      <c r="H323" t="s">
        <v>431</v>
      </c>
      <c r="I323" t="s">
        <v>17</v>
      </c>
      <c r="J323" t="s">
        <v>17</v>
      </c>
      <c r="K323" t="s">
        <v>17</v>
      </c>
      <c r="L323" t="s">
        <v>152</v>
      </c>
    </row>
    <row r="325" spans="1:12" ht="42" customHeight="1"/>
    <row r="326" spans="1:12" ht="18" customHeight="1">
      <c r="A326" t="s">
        <v>443</v>
      </c>
      <c r="B326" s="2" t="s">
        <v>383</v>
      </c>
      <c r="D326" t="s">
        <v>145</v>
      </c>
      <c r="E326" t="s">
        <v>384</v>
      </c>
      <c r="F326" t="s">
        <v>385</v>
      </c>
      <c r="G326" t="s">
        <v>405</v>
      </c>
      <c r="H326" t="s">
        <v>431</v>
      </c>
      <c r="I326" t="s">
        <v>17</v>
      </c>
      <c r="J326" t="s">
        <v>17</v>
      </c>
      <c r="K326" t="s">
        <v>17</v>
      </c>
      <c r="L326" t="s">
        <v>152</v>
      </c>
    </row>
    <row r="327" spans="1:12" ht="29.1">
      <c r="A327" t="s">
        <v>444</v>
      </c>
      <c r="B327" s="2" t="s">
        <v>389</v>
      </c>
      <c r="D327" t="s">
        <v>145</v>
      </c>
      <c r="E327" t="s">
        <v>384</v>
      </c>
      <c r="F327" t="s">
        <v>385</v>
      </c>
      <c r="G327" t="s">
        <v>405</v>
      </c>
      <c r="H327" t="s">
        <v>431</v>
      </c>
      <c r="I327" t="s">
        <v>17</v>
      </c>
      <c r="J327" t="s">
        <v>17</v>
      </c>
      <c r="K327" t="s">
        <v>17</v>
      </c>
      <c r="L327" t="s">
        <v>152</v>
      </c>
    </row>
    <row r="328" spans="1:12" ht="29.1">
      <c r="A328" t="s">
        <v>445</v>
      </c>
      <c r="B328" s="2" t="s">
        <v>391</v>
      </c>
      <c r="D328" t="s">
        <v>145</v>
      </c>
      <c r="E328" t="s">
        <v>384</v>
      </c>
      <c r="F328" t="s">
        <v>385</v>
      </c>
      <c r="G328" t="s">
        <v>405</v>
      </c>
      <c r="H328" t="s">
        <v>431</v>
      </c>
      <c r="I328" t="s">
        <v>17</v>
      </c>
      <c r="J328" t="s">
        <v>17</v>
      </c>
      <c r="K328" t="s">
        <v>17</v>
      </c>
      <c r="L328" t="s">
        <v>152</v>
      </c>
    </row>
    <row r="329" spans="1:12" ht="18" customHeight="1">
      <c r="A329" t="s">
        <v>446</v>
      </c>
      <c r="B329" s="2" t="s">
        <v>393</v>
      </c>
      <c r="D329" t="s">
        <v>145</v>
      </c>
      <c r="E329" t="s">
        <v>384</v>
      </c>
      <c r="F329" t="s">
        <v>385</v>
      </c>
      <c r="G329" t="s">
        <v>405</v>
      </c>
      <c r="H329" t="s">
        <v>431</v>
      </c>
      <c r="I329" t="s">
        <v>17</v>
      </c>
      <c r="J329" t="s">
        <v>17</v>
      </c>
      <c r="K329" t="s">
        <v>17</v>
      </c>
      <c r="L329" t="s">
        <v>152</v>
      </c>
    </row>
    <row r="331" spans="1:12" ht="48.95" customHeight="1"/>
    <row r="332" spans="1:12" ht="18" customHeight="1">
      <c r="A332" t="s">
        <v>447</v>
      </c>
      <c r="B332" s="2" t="s">
        <v>383</v>
      </c>
      <c r="D332" t="s">
        <v>145</v>
      </c>
      <c r="E332" t="s">
        <v>384</v>
      </c>
      <c r="F332" t="s">
        <v>385</v>
      </c>
      <c r="G332" t="s">
        <v>410</v>
      </c>
      <c r="H332" t="s">
        <v>431</v>
      </c>
      <c r="I332" t="s">
        <v>17</v>
      </c>
      <c r="J332" t="s">
        <v>17</v>
      </c>
      <c r="K332" t="s">
        <v>17</v>
      </c>
      <c r="L332" t="s">
        <v>152</v>
      </c>
    </row>
    <row r="333" spans="1:12" ht="29.1">
      <c r="A333" t="s">
        <v>448</v>
      </c>
      <c r="B333" s="2" t="s">
        <v>389</v>
      </c>
      <c r="D333" t="s">
        <v>145</v>
      </c>
      <c r="E333" t="s">
        <v>384</v>
      </c>
      <c r="F333" t="s">
        <v>385</v>
      </c>
      <c r="G333" t="s">
        <v>410</v>
      </c>
      <c r="H333" t="s">
        <v>431</v>
      </c>
      <c r="I333" t="s">
        <v>17</v>
      </c>
      <c r="J333" t="s">
        <v>17</v>
      </c>
      <c r="K333" t="s">
        <v>17</v>
      </c>
      <c r="L333" t="s">
        <v>152</v>
      </c>
    </row>
    <row r="334" spans="1:12" ht="29.1">
      <c r="A334" t="s">
        <v>449</v>
      </c>
      <c r="B334" s="2" t="s">
        <v>391</v>
      </c>
      <c r="D334" t="s">
        <v>145</v>
      </c>
      <c r="E334" t="s">
        <v>384</v>
      </c>
      <c r="F334" t="s">
        <v>385</v>
      </c>
      <c r="G334" t="s">
        <v>410</v>
      </c>
      <c r="H334" t="s">
        <v>431</v>
      </c>
      <c r="I334" t="s">
        <v>17</v>
      </c>
      <c r="J334" t="s">
        <v>17</v>
      </c>
      <c r="K334" t="s">
        <v>17</v>
      </c>
      <c r="L334" t="s">
        <v>152</v>
      </c>
    </row>
    <row r="335" spans="1:12" ht="18" customHeight="1">
      <c r="A335" t="s">
        <v>450</v>
      </c>
      <c r="B335" s="2" t="s">
        <v>393</v>
      </c>
      <c r="D335" t="s">
        <v>145</v>
      </c>
      <c r="E335" t="s">
        <v>384</v>
      </c>
      <c r="F335" t="s">
        <v>385</v>
      </c>
      <c r="G335" t="s">
        <v>410</v>
      </c>
      <c r="H335" t="s">
        <v>431</v>
      </c>
      <c r="I335" t="s">
        <v>17</v>
      </c>
      <c r="J335" t="s">
        <v>17</v>
      </c>
      <c r="K335" t="s">
        <v>17</v>
      </c>
      <c r="L335" t="s">
        <v>152</v>
      </c>
    </row>
    <row r="337" spans="1:12" ht="48.95" customHeight="1"/>
    <row r="338" spans="1:12" ht="18" customHeight="1">
      <c r="A338" t="s">
        <v>451</v>
      </c>
      <c r="B338" s="2" t="s">
        <v>383</v>
      </c>
      <c r="D338" t="s">
        <v>145</v>
      </c>
      <c r="E338" t="s">
        <v>384</v>
      </c>
      <c r="F338" t="s">
        <v>385</v>
      </c>
      <c r="G338" t="s">
        <v>415</v>
      </c>
      <c r="H338" t="s">
        <v>431</v>
      </c>
      <c r="I338" t="s">
        <v>17</v>
      </c>
      <c r="J338" t="s">
        <v>17</v>
      </c>
      <c r="K338" t="s">
        <v>17</v>
      </c>
      <c r="L338" t="s">
        <v>152</v>
      </c>
    </row>
    <row r="339" spans="1:12" ht="29.1">
      <c r="A339" t="s">
        <v>452</v>
      </c>
      <c r="B339" s="2" t="s">
        <v>389</v>
      </c>
      <c r="D339" t="s">
        <v>145</v>
      </c>
      <c r="E339" t="s">
        <v>384</v>
      </c>
      <c r="F339" t="s">
        <v>385</v>
      </c>
      <c r="G339" t="s">
        <v>415</v>
      </c>
      <c r="H339" t="s">
        <v>431</v>
      </c>
      <c r="I339" t="s">
        <v>17</v>
      </c>
      <c r="J339" t="s">
        <v>17</v>
      </c>
      <c r="K339" t="s">
        <v>17</v>
      </c>
      <c r="L339" t="s">
        <v>152</v>
      </c>
    </row>
    <row r="340" spans="1:12" ht="29.1">
      <c r="A340" t="s">
        <v>453</v>
      </c>
      <c r="B340" s="2" t="s">
        <v>391</v>
      </c>
      <c r="D340" t="s">
        <v>145</v>
      </c>
      <c r="E340" t="s">
        <v>384</v>
      </c>
      <c r="F340" t="s">
        <v>385</v>
      </c>
      <c r="G340" t="s">
        <v>415</v>
      </c>
      <c r="H340" t="s">
        <v>431</v>
      </c>
      <c r="I340" t="s">
        <v>17</v>
      </c>
      <c r="J340" t="s">
        <v>17</v>
      </c>
      <c r="K340" t="s">
        <v>17</v>
      </c>
      <c r="L340" t="s">
        <v>152</v>
      </c>
    </row>
    <row r="341" spans="1:12" ht="18" customHeight="1">
      <c r="A341" t="s">
        <v>454</v>
      </c>
      <c r="B341" s="2" t="s">
        <v>393</v>
      </c>
      <c r="D341" t="s">
        <v>145</v>
      </c>
      <c r="E341" t="s">
        <v>384</v>
      </c>
      <c r="F341" t="s">
        <v>385</v>
      </c>
      <c r="G341" t="s">
        <v>415</v>
      </c>
      <c r="H341" t="s">
        <v>431</v>
      </c>
      <c r="I341" t="s">
        <v>17</v>
      </c>
      <c r="J341" t="s">
        <v>17</v>
      </c>
      <c r="K341" t="s">
        <v>17</v>
      </c>
      <c r="L341" t="s">
        <v>152</v>
      </c>
    </row>
    <row r="343" spans="1:12" ht="48.95" customHeight="1"/>
    <row r="344" spans="1:12" ht="18" customHeight="1">
      <c r="A344" t="s">
        <v>455</v>
      </c>
      <c r="B344" s="2" t="s">
        <v>383</v>
      </c>
      <c r="D344" t="s">
        <v>145</v>
      </c>
      <c r="E344" t="s">
        <v>384</v>
      </c>
      <c r="F344" t="s">
        <v>385</v>
      </c>
      <c r="G344" t="s">
        <v>420</v>
      </c>
      <c r="H344" t="s">
        <v>431</v>
      </c>
      <c r="I344" t="s">
        <v>17</v>
      </c>
      <c r="J344" t="s">
        <v>17</v>
      </c>
      <c r="K344" t="s">
        <v>17</v>
      </c>
      <c r="L344" t="s">
        <v>152</v>
      </c>
    </row>
    <row r="345" spans="1:12" ht="29.1">
      <c r="A345" t="s">
        <v>456</v>
      </c>
      <c r="B345" s="2" t="s">
        <v>389</v>
      </c>
      <c r="D345" t="s">
        <v>145</v>
      </c>
      <c r="E345" t="s">
        <v>384</v>
      </c>
      <c r="F345" t="s">
        <v>385</v>
      </c>
      <c r="G345" t="s">
        <v>420</v>
      </c>
      <c r="H345" t="s">
        <v>431</v>
      </c>
      <c r="I345" t="s">
        <v>17</v>
      </c>
      <c r="J345" t="s">
        <v>17</v>
      </c>
      <c r="K345" t="s">
        <v>17</v>
      </c>
      <c r="L345" t="s">
        <v>152</v>
      </c>
    </row>
    <row r="346" spans="1:12" ht="29.1">
      <c r="A346" t="s">
        <v>457</v>
      </c>
      <c r="B346" s="2" t="s">
        <v>391</v>
      </c>
      <c r="D346" t="s">
        <v>145</v>
      </c>
      <c r="E346" t="s">
        <v>384</v>
      </c>
      <c r="F346" t="s">
        <v>385</v>
      </c>
      <c r="G346" t="s">
        <v>420</v>
      </c>
      <c r="H346" t="s">
        <v>431</v>
      </c>
      <c r="I346" t="s">
        <v>17</v>
      </c>
      <c r="J346" t="s">
        <v>17</v>
      </c>
      <c r="K346" t="s">
        <v>17</v>
      </c>
      <c r="L346" t="s">
        <v>152</v>
      </c>
    </row>
    <row r="347" spans="1:12" ht="18" customHeight="1">
      <c r="A347" t="s">
        <v>458</v>
      </c>
      <c r="B347" s="2" t="s">
        <v>393</v>
      </c>
      <c r="D347" t="s">
        <v>145</v>
      </c>
      <c r="E347" t="s">
        <v>384</v>
      </c>
      <c r="F347" t="s">
        <v>385</v>
      </c>
      <c r="G347" t="s">
        <v>420</v>
      </c>
      <c r="H347" t="s">
        <v>431</v>
      </c>
      <c r="I347" t="s">
        <v>17</v>
      </c>
      <c r="J347" t="s">
        <v>17</v>
      </c>
      <c r="K347" t="s">
        <v>17</v>
      </c>
      <c r="L347" t="s">
        <v>152</v>
      </c>
    </row>
    <row r="349" spans="1:12" ht="48.95" customHeight="1"/>
    <row r="350" spans="1:12" ht="18" customHeight="1">
      <c r="A350" t="s">
        <v>459</v>
      </c>
      <c r="B350" s="2" t="s">
        <v>383</v>
      </c>
      <c r="D350" t="s">
        <v>145</v>
      </c>
      <c r="E350" t="s">
        <v>384</v>
      </c>
      <c r="F350" t="s">
        <v>385</v>
      </c>
      <c r="G350" t="s">
        <v>425</v>
      </c>
      <c r="H350" t="s">
        <v>431</v>
      </c>
      <c r="I350" t="s">
        <v>17</v>
      </c>
      <c r="J350" t="s">
        <v>17</v>
      </c>
      <c r="K350" t="s">
        <v>17</v>
      </c>
      <c r="L350" t="s">
        <v>426</v>
      </c>
    </row>
    <row r="351" spans="1:12" ht="29.1">
      <c r="A351" t="s">
        <v>460</v>
      </c>
      <c r="B351" s="2" t="s">
        <v>389</v>
      </c>
      <c r="D351" t="s">
        <v>145</v>
      </c>
      <c r="E351" t="s">
        <v>384</v>
      </c>
      <c r="F351" t="s">
        <v>385</v>
      </c>
      <c r="G351" t="s">
        <v>425</v>
      </c>
      <c r="H351" t="s">
        <v>431</v>
      </c>
      <c r="I351" t="s">
        <v>17</v>
      </c>
      <c r="J351" t="s">
        <v>17</v>
      </c>
      <c r="K351" t="s">
        <v>17</v>
      </c>
      <c r="L351" t="s">
        <v>426</v>
      </c>
    </row>
    <row r="352" spans="1:12" ht="29.1">
      <c r="A352" t="s">
        <v>461</v>
      </c>
      <c r="B352" s="2" t="s">
        <v>391</v>
      </c>
      <c r="D352" t="s">
        <v>145</v>
      </c>
      <c r="E352" t="s">
        <v>384</v>
      </c>
      <c r="F352" t="s">
        <v>385</v>
      </c>
      <c r="G352" t="s">
        <v>425</v>
      </c>
      <c r="H352" t="s">
        <v>431</v>
      </c>
      <c r="I352" t="s">
        <v>17</v>
      </c>
      <c r="J352" t="s">
        <v>17</v>
      </c>
      <c r="K352" t="s">
        <v>17</v>
      </c>
      <c r="L352" t="s">
        <v>426</v>
      </c>
    </row>
    <row r="353" spans="1:12" ht="18" customHeight="1">
      <c r="A353" t="s">
        <v>462</v>
      </c>
      <c r="B353" s="2" t="s">
        <v>393</v>
      </c>
      <c r="D353" t="s">
        <v>145</v>
      </c>
      <c r="E353" t="s">
        <v>384</v>
      </c>
      <c r="F353" t="s">
        <v>385</v>
      </c>
      <c r="G353" t="s">
        <v>425</v>
      </c>
      <c r="H353" t="s">
        <v>431</v>
      </c>
      <c r="I353" t="s">
        <v>17</v>
      </c>
      <c r="J353" t="s">
        <v>17</v>
      </c>
      <c r="K353" t="s">
        <v>17</v>
      </c>
      <c r="L353" t="s">
        <v>426</v>
      </c>
    </row>
    <row r="363" spans="1:12" ht="18" customHeight="1">
      <c r="A363" t="s">
        <v>463</v>
      </c>
      <c r="B363" s="2" t="s">
        <v>464</v>
      </c>
      <c r="D363" t="s">
        <v>145</v>
      </c>
      <c r="E363" t="s">
        <v>384</v>
      </c>
      <c r="F363" t="s">
        <v>465</v>
      </c>
      <c r="G363" t="s">
        <v>386</v>
      </c>
      <c r="H363" t="s">
        <v>387</v>
      </c>
      <c r="I363" t="s">
        <v>17</v>
      </c>
      <c r="J363" t="s">
        <v>17</v>
      </c>
      <c r="K363" t="s">
        <v>17</v>
      </c>
      <c r="L363" t="s">
        <v>152</v>
      </c>
    </row>
    <row r="364" spans="1:12" ht="18" customHeight="1">
      <c r="A364" t="s">
        <v>466</v>
      </c>
      <c r="B364" s="2" t="s">
        <v>467</v>
      </c>
      <c r="D364" t="s">
        <v>145</v>
      </c>
      <c r="E364" t="s">
        <v>384</v>
      </c>
      <c r="F364" t="s">
        <v>465</v>
      </c>
      <c r="G364" t="s">
        <v>386</v>
      </c>
      <c r="H364" t="s">
        <v>468</v>
      </c>
      <c r="I364" t="s">
        <v>17</v>
      </c>
      <c r="J364" t="s">
        <v>17</v>
      </c>
      <c r="K364" t="s">
        <v>17</v>
      </c>
      <c r="L364" t="s">
        <v>152</v>
      </c>
    </row>
    <row r="374" spans="1:12" ht="18" customHeight="1">
      <c r="A374" t="s">
        <v>469</v>
      </c>
      <c r="B374" s="2" t="s">
        <v>464</v>
      </c>
      <c r="D374" t="s">
        <v>145</v>
      </c>
      <c r="E374" t="s">
        <v>384</v>
      </c>
      <c r="F374" t="s">
        <v>465</v>
      </c>
      <c r="G374" t="s">
        <v>395</v>
      </c>
      <c r="H374" t="s">
        <v>387</v>
      </c>
      <c r="I374" t="s">
        <v>17</v>
      </c>
      <c r="J374" t="s">
        <v>17</v>
      </c>
      <c r="K374" t="s">
        <v>17</v>
      </c>
      <c r="L374" t="s">
        <v>152</v>
      </c>
    </row>
    <row r="375" spans="1:12" ht="18" customHeight="1">
      <c r="A375" t="s">
        <v>470</v>
      </c>
      <c r="B375" s="2" t="s">
        <v>467</v>
      </c>
      <c r="D375" t="s">
        <v>145</v>
      </c>
      <c r="E375" t="s">
        <v>384</v>
      </c>
      <c r="F375" t="s">
        <v>465</v>
      </c>
      <c r="G375" t="s">
        <v>395</v>
      </c>
      <c r="H375" t="s">
        <v>468</v>
      </c>
      <c r="I375" t="s">
        <v>17</v>
      </c>
      <c r="J375" t="s">
        <v>17</v>
      </c>
      <c r="K375" t="s">
        <v>17</v>
      </c>
      <c r="L375" t="s">
        <v>152</v>
      </c>
    </row>
    <row r="379" spans="1:12" ht="18" customHeight="1">
      <c r="A379" t="s">
        <v>471</v>
      </c>
      <c r="B379" s="2" t="s">
        <v>464</v>
      </c>
      <c r="D379" t="s">
        <v>145</v>
      </c>
      <c r="E379" t="s">
        <v>384</v>
      </c>
      <c r="F379" t="s">
        <v>465</v>
      </c>
      <c r="G379" t="s">
        <v>400</v>
      </c>
      <c r="H379" t="s">
        <v>387</v>
      </c>
      <c r="I379" t="s">
        <v>17</v>
      </c>
      <c r="J379" t="s">
        <v>17</v>
      </c>
      <c r="K379" t="s">
        <v>17</v>
      </c>
      <c r="L379" t="s">
        <v>152</v>
      </c>
    </row>
    <row r="380" spans="1:12" ht="18" customHeight="1">
      <c r="A380" t="s">
        <v>472</v>
      </c>
      <c r="B380" s="2" t="s">
        <v>467</v>
      </c>
      <c r="D380" t="s">
        <v>145</v>
      </c>
      <c r="E380" t="s">
        <v>384</v>
      </c>
      <c r="F380" t="s">
        <v>465</v>
      </c>
      <c r="G380" t="s">
        <v>400</v>
      </c>
      <c r="H380" t="s">
        <v>468</v>
      </c>
      <c r="I380" t="s">
        <v>17</v>
      </c>
      <c r="J380" t="s">
        <v>17</v>
      </c>
      <c r="K380" t="s">
        <v>17</v>
      </c>
      <c r="L380" t="s">
        <v>152</v>
      </c>
    </row>
    <row r="384" spans="1:12" ht="18" customHeight="1">
      <c r="A384" t="s">
        <v>473</v>
      </c>
      <c r="B384" s="2" t="s">
        <v>464</v>
      </c>
      <c r="D384" t="s">
        <v>145</v>
      </c>
      <c r="E384" t="s">
        <v>384</v>
      </c>
      <c r="F384" t="s">
        <v>465</v>
      </c>
      <c r="G384" t="s">
        <v>474</v>
      </c>
      <c r="H384" t="s">
        <v>387</v>
      </c>
      <c r="I384" t="s">
        <v>17</v>
      </c>
      <c r="J384" t="s">
        <v>17</v>
      </c>
      <c r="K384" t="s">
        <v>17</v>
      </c>
      <c r="L384" t="s">
        <v>152</v>
      </c>
    </row>
    <row r="385" spans="1:12" ht="18" customHeight="1">
      <c r="A385" t="s">
        <v>475</v>
      </c>
      <c r="B385" s="2" t="s">
        <v>467</v>
      </c>
      <c r="D385" t="s">
        <v>145</v>
      </c>
      <c r="E385" t="s">
        <v>384</v>
      </c>
      <c r="F385" t="s">
        <v>465</v>
      </c>
      <c r="G385" t="s">
        <v>474</v>
      </c>
      <c r="H385" t="s">
        <v>468</v>
      </c>
      <c r="I385" t="s">
        <v>17</v>
      </c>
      <c r="J385" t="s">
        <v>17</v>
      </c>
      <c r="K385" t="s">
        <v>17</v>
      </c>
      <c r="L385" t="s">
        <v>152</v>
      </c>
    </row>
    <row r="389" spans="1:12" ht="18" customHeight="1">
      <c r="A389" t="s">
        <v>476</v>
      </c>
      <c r="B389" s="2" t="s">
        <v>464</v>
      </c>
      <c r="D389" t="s">
        <v>145</v>
      </c>
      <c r="E389" t="s">
        <v>384</v>
      </c>
      <c r="F389" t="s">
        <v>465</v>
      </c>
      <c r="G389" t="s">
        <v>477</v>
      </c>
      <c r="H389" t="s">
        <v>387</v>
      </c>
      <c r="I389" t="s">
        <v>17</v>
      </c>
      <c r="J389" t="s">
        <v>17</v>
      </c>
      <c r="K389" t="s">
        <v>17</v>
      </c>
      <c r="L389" t="s">
        <v>152</v>
      </c>
    </row>
    <row r="390" spans="1:12" ht="18" customHeight="1">
      <c r="A390" t="s">
        <v>478</v>
      </c>
      <c r="B390" s="2" t="s">
        <v>467</v>
      </c>
      <c r="D390" t="s">
        <v>145</v>
      </c>
      <c r="E390" t="s">
        <v>384</v>
      </c>
      <c r="F390" t="s">
        <v>465</v>
      </c>
      <c r="G390" t="s">
        <v>477</v>
      </c>
      <c r="H390" t="s">
        <v>468</v>
      </c>
      <c r="I390" t="s">
        <v>17</v>
      </c>
      <c r="J390" t="s">
        <v>17</v>
      </c>
      <c r="K390" t="s">
        <v>17</v>
      </c>
      <c r="L390" t="s">
        <v>152</v>
      </c>
    </row>
    <row r="394" spans="1:12" ht="17.100000000000001" customHeight="1">
      <c r="A394" t="s">
        <v>479</v>
      </c>
      <c r="B394" s="2" t="s">
        <v>464</v>
      </c>
      <c r="D394" t="s">
        <v>145</v>
      </c>
      <c r="E394" t="s">
        <v>384</v>
      </c>
      <c r="F394" t="s">
        <v>465</v>
      </c>
      <c r="G394" t="s">
        <v>480</v>
      </c>
      <c r="H394" t="s">
        <v>387</v>
      </c>
      <c r="I394" t="s">
        <v>17</v>
      </c>
      <c r="J394" t="s">
        <v>17</v>
      </c>
      <c r="K394" t="s">
        <v>17</v>
      </c>
      <c r="L394" t="s">
        <v>152</v>
      </c>
    </row>
    <row r="395" spans="1:12" ht="17.100000000000001" customHeight="1">
      <c r="A395" t="s">
        <v>481</v>
      </c>
      <c r="B395" s="2" t="s">
        <v>467</v>
      </c>
      <c r="D395" t="s">
        <v>145</v>
      </c>
      <c r="E395" t="s">
        <v>384</v>
      </c>
      <c r="F395" t="s">
        <v>465</v>
      </c>
      <c r="G395" t="s">
        <v>480</v>
      </c>
      <c r="H395" t="s">
        <v>468</v>
      </c>
      <c r="I395" t="s">
        <v>17</v>
      </c>
      <c r="J395" t="s">
        <v>17</v>
      </c>
      <c r="K395" t="s">
        <v>17</v>
      </c>
      <c r="L395" t="s">
        <v>152</v>
      </c>
    </row>
    <row r="399" spans="1:12" ht="18" customHeight="1">
      <c r="A399" t="s">
        <v>482</v>
      </c>
      <c r="B399" s="2" t="s">
        <v>464</v>
      </c>
      <c r="D399" t="s">
        <v>145</v>
      </c>
      <c r="E399" t="s">
        <v>384</v>
      </c>
      <c r="F399" t="s">
        <v>465</v>
      </c>
      <c r="G399" t="s">
        <v>483</v>
      </c>
      <c r="H399" t="s">
        <v>387</v>
      </c>
      <c r="I399" t="s">
        <v>17</v>
      </c>
      <c r="J399" t="s">
        <v>17</v>
      </c>
      <c r="K399" t="s">
        <v>17</v>
      </c>
      <c r="L399" t="s">
        <v>152</v>
      </c>
    </row>
    <row r="400" spans="1:12" ht="18" customHeight="1">
      <c r="A400" t="s">
        <v>484</v>
      </c>
      <c r="B400" s="2" t="s">
        <v>467</v>
      </c>
      <c r="D400" t="s">
        <v>145</v>
      </c>
      <c r="E400" t="s">
        <v>384</v>
      </c>
      <c r="F400" t="s">
        <v>465</v>
      </c>
      <c r="G400" t="s">
        <v>483</v>
      </c>
      <c r="H400" t="s">
        <v>468</v>
      </c>
      <c r="I400" t="s">
        <v>17</v>
      </c>
      <c r="J400" t="s">
        <v>17</v>
      </c>
      <c r="K400" t="s">
        <v>17</v>
      </c>
      <c r="L400" t="s">
        <v>152</v>
      </c>
    </row>
    <row r="401" spans="1:12" ht="18" customHeight="1"/>
    <row r="405" spans="1:12" ht="18" customHeight="1">
      <c r="A405" t="s">
        <v>485</v>
      </c>
      <c r="B405" s="2" t="s">
        <v>464</v>
      </c>
      <c r="D405" t="s">
        <v>145</v>
      </c>
      <c r="E405" t="s">
        <v>384</v>
      </c>
      <c r="F405" t="s">
        <v>465</v>
      </c>
      <c r="G405" t="s">
        <v>486</v>
      </c>
      <c r="H405" t="s">
        <v>387</v>
      </c>
      <c r="I405" t="s">
        <v>17</v>
      </c>
      <c r="J405" t="s">
        <v>17</v>
      </c>
      <c r="K405" t="s">
        <v>17</v>
      </c>
      <c r="L405" t="s">
        <v>152</v>
      </c>
    </row>
    <row r="406" spans="1:12" ht="18" customHeight="1">
      <c r="A406" t="s">
        <v>487</v>
      </c>
      <c r="B406" s="2" t="s">
        <v>467</v>
      </c>
      <c r="D406" t="s">
        <v>145</v>
      </c>
      <c r="E406" t="s">
        <v>384</v>
      </c>
      <c r="F406" t="s">
        <v>465</v>
      </c>
      <c r="G406" t="s">
        <v>486</v>
      </c>
      <c r="H406" t="s">
        <v>468</v>
      </c>
      <c r="I406" t="s">
        <v>17</v>
      </c>
      <c r="J406" t="s">
        <v>17</v>
      </c>
      <c r="K406" t="s">
        <v>17</v>
      </c>
      <c r="L406" t="s">
        <v>152</v>
      </c>
    </row>
    <row r="407" spans="1:12" ht="18" customHeight="1"/>
    <row r="411" spans="1:12" ht="18" customHeight="1">
      <c r="A411" t="s">
        <v>488</v>
      </c>
      <c r="B411" s="2" t="s">
        <v>464</v>
      </c>
      <c r="D411" t="s">
        <v>145</v>
      </c>
      <c r="E411" t="s">
        <v>384</v>
      </c>
      <c r="F411" t="s">
        <v>465</v>
      </c>
      <c r="G411" t="s">
        <v>489</v>
      </c>
      <c r="H411" t="s">
        <v>387</v>
      </c>
      <c r="I411" t="s">
        <v>17</v>
      </c>
      <c r="J411" t="s">
        <v>17</v>
      </c>
      <c r="K411" t="s">
        <v>17</v>
      </c>
      <c r="L411" t="s">
        <v>152</v>
      </c>
    </row>
    <row r="412" spans="1:12" ht="18" customHeight="1">
      <c r="A412" t="s">
        <v>490</v>
      </c>
      <c r="B412" s="2" t="s">
        <v>467</v>
      </c>
      <c r="D412" t="s">
        <v>145</v>
      </c>
      <c r="E412" t="s">
        <v>384</v>
      </c>
      <c r="F412" t="s">
        <v>465</v>
      </c>
      <c r="G412" t="s">
        <v>489</v>
      </c>
      <c r="H412" t="s">
        <v>468</v>
      </c>
      <c r="I412" t="s">
        <v>17</v>
      </c>
      <c r="J412" t="s">
        <v>17</v>
      </c>
      <c r="K412" t="s">
        <v>17</v>
      </c>
      <c r="L412" t="s">
        <v>152</v>
      </c>
    </row>
    <row r="413" spans="1:12" ht="18" customHeight="1"/>
    <row r="417" spans="1:12" ht="18" customHeight="1">
      <c r="A417" t="s">
        <v>491</v>
      </c>
      <c r="B417" s="2" t="s">
        <v>464</v>
      </c>
      <c r="D417" t="s">
        <v>145</v>
      </c>
      <c r="E417" t="s">
        <v>384</v>
      </c>
      <c r="F417" t="s">
        <v>465</v>
      </c>
      <c r="G417" t="s">
        <v>492</v>
      </c>
      <c r="H417" t="s">
        <v>387</v>
      </c>
      <c r="I417" t="s">
        <v>17</v>
      </c>
      <c r="J417" t="s">
        <v>17</v>
      </c>
      <c r="K417" t="s">
        <v>17</v>
      </c>
      <c r="L417" t="s">
        <v>152</v>
      </c>
    </row>
    <row r="418" spans="1:12" ht="18" customHeight="1">
      <c r="A418" t="s">
        <v>493</v>
      </c>
      <c r="B418" s="2" t="s">
        <v>467</v>
      </c>
      <c r="D418" t="s">
        <v>145</v>
      </c>
      <c r="E418" t="s">
        <v>384</v>
      </c>
      <c r="F418" t="s">
        <v>465</v>
      </c>
      <c r="G418" t="s">
        <v>492</v>
      </c>
      <c r="H418" t="s">
        <v>468</v>
      </c>
      <c r="I418" t="s">
        <v>17</v>
      </c>
      <c r="J418" t="s">
        <v>17</v>
      </c>
      <c r="K418" t="s">
        <v>17</v>
      </c>
      <c r="L418" t="s">
        <v>152</v>
      </c>
    </row>
    <row r="431" spans="1:12" ht="18" customHeight="1"/>
    <row r="432" spans="1:12" ht="72.75">
      <c r="A432" t="s">
        <v>494</v>
      </c>
      <c r="B432" s="2" t="s">
        <v>495</v>
      </c>
      <c r="C432" s="44">
        <v>0.93</v>
      </c>
      <c r="D432" t="s">
        <v>145</v>
      </c>
      <c r="E432" t="s">
        <v>496</v>
      </c>
      <c r="F432" t="s">
        <v>147</v>
      </c>
      <c r="G432" t="s">
        <v>148</v>
      </c>
      <c r="H432" t="s">
        <v>497</v>
      </c>
      <c r="I432" t="s">
        <v>17</v>
      </c>
      <c r="J432" t="s">
        <v>150</v>
      </c>
      <c r="K432" t="s">
        <v>17</v>
      </c>
      <c r="L432" t="s">
        <v>426</v>
      </c>
    </row>
  </sheetData>
  <autoFilter ref="A1:L432" xr:uid="{8A7AEDE5-A4E2-4C3A-8B2F-A8573F9503C7}"/>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dimension ref="A1:L591"/>
  <sheetViews>
    <sheetView zoomScaleNormal="100" workbookViewId="0">
      <pane ySplit="1" topLeftCell="A246" activePane="bottomLeft" state="frozen"/>
      <selection pane="bottomLeft" activeCell="C40" sqref="C40"/>
    </sheetView>
  </sheetViews>
  <sheetFormatPr defaultRowHeight="14.45"/>
  <cols>
    <col min="1" max="1" width="8.5703125" customWidth="1"/>
    <col min="2" max="2" width="56.7109375" customWidth="1"/>
    <col min="3" max="3" width="46.5703125" customWidth="1"/>
    <col min="4" max="4" width="18.140625" customWidth="1"/>
    <col min="5" max="5" width="16.42578125" customWidth="1"/>
    <col min="6" max="7" width="11.140625" customWidth="1"/>
    <col min="8" max="8" width="16.42578125" bestFit="1" customWidth="1"/>
    <col min="9" max="10" width="10.42578125" customWidth="1"/>
  </cols>
  <sheetData>
    <row r="1" spans="1:12">
      <c r="A1" t="s">
        <v>0</v>
      </c>
      <c r="B1" t="s">
        <v>1</v>
      </c>
      <c r="C1" t="s">
        <v>2</v>
      </c>
      <c r="D1" t="s">
        <v>3</v>
      </c>
      <c r="E1" t="s">
        <v>4</v>
      </c>
      <c r="F1" t="s">
        <v>5</v>
      </c>
      <c r="G1" t="s">
        <v>6</v>
      </c>
      <c r="H1" t="s">
        <v>7</v>
      </c>
      <c r="I1" t="s">
        <v>8</v>
      </c>
      <c r="J1" t="s">
        <v>9</v>
      </c>
      <c r="K1" t="s">
        <v>10</v>
      </c>
      <c r="L1" t="s">
        <v>11</v>
      </c>
    </row>
    <row r="26" spans="1:12" ht="18" customHeight="1"/>
    <row r="27" spans="1:12" ht="18" customHeight="1">
      <c r="A27" t="s">
        <v>498</v>
      </c>
      <c r="B27" t="s">
        <v>499</v>
      </c>
      <c r="C27" s="4">
        <v>30054</v>
      </c>
      <c r="D27" t="s">
        <v>500</v>
      </c>
      <c r="E27" t="s">
        <v>501</v>
      </c>
      <c r="F27" t="s">
        <v>502</v>
      </c>
      <c r="G27" t="s">
        <v>148</v>
      </c>
      <c r="H27" t="s">
        <v>149</v>
      </c>
      <c r="I27" t="s">
        <v>17</v>
      </c>
      <c r="J27" t="s">
        <v>17</v>
      </c>
      <c r="K27" t="s">
        <v>151</v>
      </c>
      <c r="L27" t="s">
        <v>152</v>
      </c>
    </row>
    <row r="28" spans="1:12" ht="18" customHeight="1">
      <c r="A28" t="s">
        <v>503</v>
      </c>
      <c r="B28" t="s">
        <v>504</v>
      </c>
      <c r="C28" s="4">
        <v>22242</v>
      </c>
      <c r="D28" t="s">
        <v>500</v>
      </c>
      <c r="E28" t="s">
        <v>501</v>
      </c>
      <c r="F28" t="s">
        <v>502</v>
      </c>
      <c r="G28" t="s">
        <v>148</v>
      </c>
      <c r="H28" t="s">
        <v>149</v>
      </c>
      <c r="I28" t="s">
        <v>17</v>
      </c>
      <c r="J28" t="s">
        <v>17</v>
      </c>
      <c r="K28" t="s">
        <v>155</v>
      </c>
      <c r="L28" t="s">
        <v>152</v>
      </c>
    </row>
    <row r="29" spans="1:12" ht="18" customHeight="1">
      <c r="A29" t="s">
        <v>505</v>
      </c>
      <c r="B29" t="s">
        <v>506</v>
      </c>
      <c r="C29" s="4"/>
      <c r="D29" t="s">
        <v>500</v>
      </c>
      <c r="E29" t="s">
        <v>501</v>
      </c>
      <c r="F29" t="s">
        <v>502</v>
      </c>
      <c r="G29" t="s">
        <v>148</v>
      </c>
      <c r="H29" t="s">
        <v>149</v>
      </c>
      <c r="I29" t="s">
        <v>17</v>
      </c>
      <c r="J29" t="s">
        <v>17</v>
      </c>
      <c r="K29" t="s">
        <v>158</v>
      </c>
      <c r="L29" t="s">
        <v>152</v>
      </c>
    </row>
    <row r="30" spans="1:12" ht="18" customHeight="1">
      <c r="A30" t="s">
        <v>507</v>
      </c>
      <c r="B30" t="s">
        <v>508</v>
      </c>
      <c r="C30" s="4">
        <v>0</v>
      </c>
      <c r="D30" t="s">
        <v>500</v>
      </c>
      <c r="E30" t="s">
        <v>501</v>
      </c>
      <c r="F30" t="s">
        <v>502</v>
      </c>
      <c r="G30" t="s">
        <v>148</v>
      </c>
      <c r="H30" t="s">
        <v>149</v>
      </c>
      <c r="I30" t="s">
        <v>17</v>
      </c>
      <c r="J30" t="s">
        <v>17</v>
      </c>
      <c r="K30" t="s">
        <v>161</v>
      </c>
      <c r="L30" t="s">
        <v>152</v>
      </c>
    </row>
    <row r="32" spans="1:12" ht="18" customHeight="1"/>
    <row r="33" spans="1:12" ht="15">
      <c r="A33" t="s">
        <v>509</v>
      </c>
      <c r="B33" t="s">
        <v>510</v>
      </c>
      <c r="C33" s="4">
        <v>15531</v>
      </c>
      <c r="D33" t="s">
        <v>500</v>
      </c>
      <c r="E33" t="s">
        <v>501</v>
      </c>
      <c r="F33" t="s">
        <v>511</v>
      </c>
      <c r="G33" t="s">
        <v>148</v>
      </c>
      <c r="H33" t="s">
        <v>149</v>
      </c>
      <c r="I33" t="s">
        <v>17</v>
      </c>
      <c r="J33" t="s">
        <v>17</v>
      </c>
      <c r="K33" t="s">
        <v>151</v>
      </c>
      <c r="L33" t="s">
        <v>152</v>
      </c>
    </row>
    <row r="34" spans="1:12" ht="15">
      <c r="A34" t="s">
        <v>512</v>
      </c>
      <c r="B34" t="s">
        <v>513</v>
      </c>
      <c r="C34" s="4">
        <v>13105</v>
      </c>
      <c r="D34" t="s">
        <v>500</v>
      </c>
      <c r="E34" t="s">
        <v>501</v>
      </c>
      <c r="F34" t="s">
        <v>511</v>
      </c>
      <c r="G34" t="s">
        <v>148</v>
      </c>
      <c r="H34" t="s">
        <v>149</v>
      </c>
      <c r="I34" t="s">
        <v>17</v>
      </c>
      <c r="J34" t="s">
        <v>17</v>
      </c>
      <c r="K34" t="s">
        <v>155</v>
      </c>
      <c r="L34" t="s">
        <v>152</v>
      </c>
    </row>
    <row r="35" spans="1:12">
      <c r="A35" t="s">
        <v>514</v>
      </c>
      <c r="B35" t="s">
        <v>515</v>
      </c>
      <c r="C35" s="4"/>
      <c r="D35" t="s">
        <v>500</v>
      </c>
      <c r="E35" t="s">
        <v>501</v>
      </c>
      <c r="F35" t="s">
        <v>511</v>
      </c>
      <c r="G35" t="s">
        <v>148</v>
      </c>
      <c r="H35" t="s">
        <v>149</v>
      </c>
      <c r="I35" t="s">
        <v>17</v>
      </c>
      <c r="J35" t="s">
        <v>17</v>
      </c>
      <c r="K35" t="s">
        <v>158</v>
      </c>
      <c r="L35" t="s">
        <v>152</v>
      </c>
    </row>
    <row r="36" spans="1:12" ht="15">
      <c r="A36" t="s">
        <v>516</v>
      </c>
      <c r="B36" t="s">
        <v>517</v>
      </c>
      <c r="C36" s="4">
        <v>122</v>
      </c>
      <c r="D36" t="s">
        <v>500</v>
      </c>
      <c r="E36" t="s">
        <v>501</v>
      </c>
      <c r="F36" t="s">
        <v>511</v>
      </c>
      <c r="G36" t="s">
        <v>148</v>
      </c>
      <c r="H36" t="s">
        <v>149</v>
      </c>
      <c r="I36" t="s">
        <v>17</v>
      </c>
      <c r="J36" t="s">
        <v>17</v>
      </c>
      <c r="K36" t="s">
        <v>161</v>
      </c>
      <c r="L36" t="s">
        <v>152</v>
      </c>
    </row>
    <row r="38" spans="1:12" ht="18" customHeight="1"/>
    <row r="39" spans="1:12" ht="18" customHeight="1">
      <c r="A39" t="s">
        <v>518</v>
      </c>
      <c r="B39" t="s">
        <v>519</v>
      </c>
      <c r="C39" s="4">
        <v>3962</v>
      </c>
      <c r="D39" t="s">
        <v>500</v>
      </c>
      <c r="E39" t="s">
        <v>501</v>
      </c>
      <c r="F39" t="s">
        <v>520</v>
      </c>
      <c r="G39" t="s">
        <v>148</v>
      </c>
      <c r="H39" t="s">
        <v>149</v>
      </c>
      <c r="I39" t="s">
        <v>17</v>
      </c>
      <c r="J39" t="s">
        <v>17</v>
      </c>
      <c r="K39" t="s">
        <v>151</v>
      </c>
      <c r="L39" t="s">
        <v>152</v>
      </c>
    </row>
    <row r="40" spans="1:12" ht="18" customHeight="1">
      <c r="A40" t="s">
        <v>521</v>
      </c>
      <c r="B40" t="s">
        <v>522</v>
      </c>
      <c r="C40" s="4">
        <v>4</v>
      </c>
      <c r="D40" t="s">
        <v>500</v>
      </c>
      <c r="E40" t="s">
        <v>501</v>
      </c>
      <c r="F40" t="s">
        <v>520</v>
      </c>
      <c r="G40" t="s">
        <v>148</v>
      </c>
      <c r="H40" t="s">
        <v>149</v>
      </c>
      <c r="I40" t="s">
        <v>17</v>
      </c>
      <c r="J40" t="s">
        <v>207</v>
      </c>
      <c r="K40" t="s">
        <v>151</v>
      </c>
      <c r="L40" t="s">
        <v>152</v>
      </c>
    </row>
    <row r="41" spans="1:12" ht="18" customHeight="1">
      <c r="A41" t="s">
        <v>523</v>
      </c>
      <c r="B41" t="s">
        <v>524</v>
      </c>
      <c r="C41" s="4">
        <v>3291</v>
      </c>
      <c r="D41" t="s">
        <v>500</v>
      </c>
      <c r="E41" t="s">
        <v>501</v>
      </c>
      <c r="F41" t="s">
        <v>520</v>
      </c>
      <c r="G41" t="s">
        <v>148</v>
      </c>
      <c r="H41" t="s">
        <v>149</v>
      </c>
      <c r="I41" t="s">
        <v>17</v>
      </c>
      <c r="J41" t="s">
        <v>150</v>
      </c>
      <c r="K41" t="s">
        <v>155</v>
      </c>
      <c r="L41" t="s">
        <v>152</v>
      </c>
    </row>
    <row r="42" spans="1:12" ht="18" customHeight="1">
      <c r="A42" t="s">
        <v>525</v>
      </c>
      <c r="B42" t="s">
        <v>526</v>
      </c>
      <c r="C42" s="4">
        <v>4</v>
      </c>
      <c r="D42" t="s">
        <v>500</v>
      </c>
      <c r="E42" t="s">
        <v>501</v>
      </c>
      <c r="F42" t="s">
        <v>520</v>
      </c>
      <c r="G42" t="s">
        <v>148</v>
      </c>
      <c r="H42" t="s">
        <v>149</v>
      </c>
      <c r="I42" t="s">
        <v>17</v>
      </c>
      <c r="J42" t="s">
        <v>207</v>
      </c>
      <c r="K42" t="s">
        <v>155</v>
      </c>
      <c r="L42" t="s">
        <v>152</v>
      </c>
    </row>
    <row r="43" spans="1:12" ht="18" customHeight="1">
      <c r="A43" t="s">
        <v>527</v>
      </c>
      <c r="B43" t="s">
        <v>528</v>
      </c>
      <c r="C43" s="4"/>
      <c r="D43" t="s">
        <v>500</v>
      </c>
      <c r="E43" t="s">
        <v>501</v>
      </c>
      <c r="F43" t="s">
        <v>520</v>
      </c>
      <c r="G43" t="s">
        <v>148</v>
      </c>
      <c r="H43" t="s">
        <v>149</v>
      </c>
      <c r="I43" t="s">
        <v>17</v>
      </c>
      <c r="J43" t="s">
        <v>150</v>
      </c>
      <c r="K43" t="s">
        <v>158</v>
      </c>
      <c r="L43" t="s">
        <v>152</v>
      </c>
    </row>
    <row r="44" spans="1:12" ht="18" customHeight="1">
      <c r="A44" t="s">
        <v>529</v>
      </c>
      <c r="B44" t="s">
        <v>530</v>
      </c>
      <c r="C44" s="4"/>
      <c r="D44" t="s">
        <v>500</v>
      </c>
      <c r="E44" t="s">
        <v>501</v>
      </c>
      <c r="F44" t="s">
        <v>520</v>
      </c>
      <c r="G44" t="s">
        <v>148</v>
      </c>
      <c r="H44" t="s">
        <v>149</v>
      </c>
      <c r="I44" t="s">
        <v>17</v>
      </c>
      <c r="J44" t="s">
        <v>207</v>
      </c>
      <c r="K44" t="s">
        <v>158</v>
      </c>
      <c r="L44" t="s">
        <v>152</v>
      </c>
    </row>
    <row r="45" spans="1:12" ht="18" customHeight="1">
      <c r="A45" t="s">
        <v>531</v>
      </c>
      <c r="B45" t="s">
        <v>532</v>
      </c>
      <c r="C45" s="4">
        <v>28</v>
      </c>
      <c r="D45" t="s">
        <v>500</v>
      </c>
      <c r="E45" t="s">
        <v>501</v>
      </c>
      <c r="F45" t="s">
        <v>520</v>
      </c>
      <c r="G45" t="s">
        <v>148</v>
      </c>
      <c r="H45" t="s">
        <v>149</v>
      </c>
      <c r="I45" t="s">
        <v>17</v>
      </c>
      <c r="J45" t="s">
        <v>150</v>
      </c>
      <c r="K45" t="s">
        <v>161</v>
      </c>
      <c r="L45" t="s">
        <v>152</v>
      </c>
    </row>
    <row r="46" spans="1:12" ht="18" customHeight="1">
      <c r="A46" t="s">
        <v>533</v>
      </c>
      <c r="B46" t="s">
        <v>534</v>
      </c>
      <c r="D46" t="s">
        <v>500</v>
      </c>
      <c r="E46" t="s">
        <v>501</v>
      </c>
      <c r="F46" t="s">
        <v>520</v>
      </c>
      <c r="G46" t="s">
        <v>148</v>
      </c>
      <c r="H46" t="s">
        <v>149</v>
      </c>
      <c r="I46" t="s">
        <v>17</v>
      </c>
      <c r="J46" t="s">
        <v>207</v>
      </c>
      <c r="K46" t="s">
        <v>161</v>
      </c>
      <c r="L46" t="s">
        <v>152</v>
      </c>
    </row>
    <row r="48" spans="1:12" ht="18" customHeight="1"/>
    <row r="49" spans="1:12" ht="18" customHeight="1">
      <c r="A49" t="s">
        <v>535</v>
      </c>
      <c r="B49" t="s">
        <v>536</v>
      </c>
      <c r="C49" s="4">
        <f>SUM(C27:C30)</f>
        <v>52296</v>
      </c>
      <c r="D49" t="s">
        <v>500</v>
      </c>
      <c r="E49" t="s">
        <v>501</v>
      </c>
      <c r="F49" t="s">
        <v>502</v>
      </c>
      <c r="G49" t="s">
        <v>148</v>
      </c>
      <c r="H49" t="s">
        <v>149</v>
      </c>
      <c r="I49" t="s">
        <v>17</v>
      </c>
      <c r="J49" t="s">
        <v>17</v>
      </c>
      <c r="K49" t="s">
        <v>17</v>
      </c>
      <c r="L49" t="s">
        <v>152</v>
      </c>
    </row>
    <row r="50" spans="1:12" ht="18" customHeight="1">
      <c r="A50" t="s">
        <v>537</v>
      </c>
      <c r="B50" t="s">
        <v>538</v>
      </c>
      <c r="C50" s="4">
        <f>SUM(C33:C36)</f>
        <v>28758</v>
      </c>
      <c r="D50" t="s">
        <v>500</v>
      </c>
      <c r="E50" t="s">
        <v>501</v>
      </c>
      <c r="F50" t="s">
        <v>511</v>
      </c>
      <c r="G50" t="s">
        <v>148</v>
      </c>
      <c r="H50" t="s">
        <v>149</v>
      </c>
      <c r="I50" t="s">
        <v>17</v>
      </c>
      <c r="J50" t="s">
        <v>17</v>
      </c>
      <c r="K50" t="s">
        <v>17</v>
      </c>
      <c r="L50" t="s">
        <v>152</v>
      </c>
    </row>
    <row r="51" spans="1:12" ht="18" customHeight="1">
      <c r="A51" t="s">
        <v>539</v>
      </c>
      <c r="B51" t="s">
        <v>540</v>
      </c>
      <c r="C51" s="4">
        <f>SUM(C39:C46)</f>
        <v>7289</v>
      </c>
      <c r="D51" t="s">
        <v>500</v>
      </c>
      <c r="E51" t="s">
        <v>501</v>
      </c>
      <c r="F51" t="s">
        <v>520</v>
      </c>
      <c r="G51" t="s">
        <v>148</v>
      </c>
      <c r="H51" t="s">
        <v>149</v>
      </c>
      <c r="I51" t="s">
        <v>17</v>
      </c>
      <c r="J51" t="s">
        <v>17</v>
      </c>
      <c r="K51" t="s">
        <v>17</v>
      </c>
      <c r="L51" t="s">
        <v>152</v>
      </c>
    </row>
    <row r="58" spans="1:12">
      <c r="B58" s="1"/>
    </row>
    <row r="59" spans="1:12" ht="18" customHeight="1"/>
    <row r="60" spans="1:12" ht="18" customHeight="1">
      <c r="A60" t="s">
        <v>541</v>
      </c>
      <c r="B60" t="s">
        <v>542</v>
      </c>
      <c r="C60" s="4">
        <v>19698</v>
      </c>
      <c r="D60" t="s">
        <v>500</v>
      </c>
      <c r="E60" t="s">
        <v>501</v>
      </c>
      <c r="F60" t="s">
        <v>502</v>
      </c>
      <c r="G60" t="s">
        <v>148</v>
      </c>
      <c r="H60" t="s">
        <v>149</v>
      </c>
      <c r="I60" t="s">
        <v>543</v>
      </c>
      <c r="J60" t="s">
        <v>17</v>
      </c>
      <c r="K60" t="s">
        <v>17</v>
      </c>
      <c r="L60" t="s">
        <v>152</v>
      </c>
    </row>
    <row r="61" spans="1:12" ht="18" customHeight="1">
      <c r="A61" t="s">
        <v>544</v>
      </c>
      <c r="B61" t="s">
        <v>545</v>
      </c>
      <c r="C61" s="4">
        <v>9387</v>
      </c>
      <c r="D61" t="s">
        <v>500</v>
      </c>
      <c r="E61" t="s">
        <v>501</v>
      </c>
      <c r="F61" t="s">
        <v>511</v>
      </c>
      <c r="G61" t="s">
        <v>148</v>
      </c>
      <c r="H61" t="s">
        <v>149</v>
      </c>
      <c r="I61" t="s">
        <v>543</v>
      </c>
      <c r="J61" t="s">
        <v>17</v>
      </c>
      <c r="K61" t="s">
        <v>17</v>
      </c>
      <c r="L61" t="s">
        <v>152</v>
      </c>
    </row>
    <row r="62" spans="1:12" ht="18" customHeight="1">
      <c r="A62" t="s">
        <v>546</v>
      </c>
      <c r="B62" t="s">
        <v>547</v>
      </c>
      <c r="C62" s="4">
        <v>4524</v>
      </c>
      <c r="D62" t="s">
        <v>500</v>
      </c>
      <c r="E62" t="s">
        <v>501</v>
      </c>
      <c r="F62" t="s">
        <v>520</v>
      </c>
      <c r="G62" t="s">
        <v>148</v>
      </c>
      <c r="H62" t="s">
        <v>149</v>
      </c>
      <c r="I62" t="s">
        <v>543</v>
      </c>
      <c r="J62" t="s">
        <v>17</v>
      </c>
      <c r="K62" t="s">
        <v>17</v>
      </c>
      <c r="L62" t="s">
        <v>152</v>
      </c>
    </row>
    <row r="64" spans="1:12" ht="18" customHeight="1"/>
    <row r="65" spans="1:12" ht="18" customHeight="1">
      <c r="A65" t="s">
        <v>548</v>
      </c>
      <c r="B65" t="s">
        <v>542</v>
      </c>
      <c r="C65" s="4">
        <v>32800</v>
      </c>
      <c r="D65" t="s">
        <v>500</v>
      </c>
      <c r="E65" t="s">
        <v>501</v>
      </c>
      <c r="F65" t="s">
        <v>502</v>
      </c>
      <c r="G65" t="s">
        <v>148</v>
      </c>
      <c r="H65" t="s">
        <v>149</v>
      </c>
      <c r="I65" t="s">
        <v>549</v>
      </c>
      <c r="J65" t="s">
        <v>17</v>
      </c>
      <c r="K65" t="s">
        <v>17</v>
      </c>
      <c r="L65" t="s">
        <v>152</v>
      </c>
    </row>
    <row r="66" spans="1:12" ht="18" customHeight="1">
      <c r="A66" t="s">
        <v>550</v>
      </c>
      <c r="B66" t="s">
        <v>545</v>
      </c>
      <c r="C66" s="4">
        <v>19371</v>
      </c>
      <c r="D66" t="s">
        <v>500</v>
      </c>
      <c r="E66" t="s">
        <v>501</v>
      </c>
      <c r="F66" t="s">
        <v>511</v>
      </c>
      <c r="G66" t="s">
        <v>148</v>
      </c>
      <c r="H66" t="s">
        <v>149</v>
      </c>
      <c r="I66" t="s">
        <v>549</v>
      </c>
      <c r="J66" t="s">
        <v>17</v>
      </c>
      <c r="K66" t="s">
        <v>17</v>
      </c>
      <c r="L66" t="s">
        <v>152</v>
      </c>
    </row>
    <row r="67" spans="1:12" ht="18" customHeight="1">
      <c r="A67" t="s">
        <v>551</v>
      </c>
      <c r="B67" t="s">
        <v>547</v>
      </c>
      <c r="C67" s="4">
        <v>2765</v>
      </c>
      <c r="D67" t="s">
        <v>500</v>
      </c>
      <c r="E67" t="s">
        <v>501</v>
      </c>
      <c r="F67" t="s">
        <v>520</v>
      </c>
      <c r="G67" t="s">
        <v>148</v>
      </c>
      <c r="H67" t="s">
        <v>149</v>
      </c>
      <c r="I67" t="s">
        <v>549</v>
      </c>
      <c r="J67" t="s">
        <v>17</v>
      </c>
      <c r="K67" t="s">
        <v>17</v>
      </c>
      <c r="L67" t="s">
        <v>152</v>
      </c>
    </row>
    <row r="69" spans="1:12" ht="18" customHeight="1"/>
    <row r="70" spans="1:12" ht="18" customHeight="1">
      <c r="A70" t="s">
        <v>552</v>
      </c>
      <c r="B70" t="s">
        <v>542</v>
      </c>
      <c r="C70" s="4">
        <v>4921</v>
      </c>
      <c r="D70" t="s">
        <v>500</v>
      </c>
      <c r="E70" t="s">
        <v>501</v>
      </c>
      <c r="F70" t="s">
        <v>502</v>
      </c>
      <c r="G70" t="s">
        <v>148</v>
      </c>
      <c r="H70" t="s">
        <v>149</v>
      </c>
      <c r="I70" t="s">
        <v>553</v>
      </c>
      <c r="J70" t="s">
        <v>17</v>
      </c>
      <c r="K70" t="s">
        <v>17</v>
      </c>
      <c r="L70" t="s">
        <v>152</v>
      </c>
    </row>
    <row r="71" spans="1:12" ht="18" customHeight="1">
      <c r="A71" t="s">
        <v>554</v>
      </c>
      <c r="B71" t="s">
        <v>545</v>
      </c>
      <c r="C71" s="4">
        <v>3250</v>
      </c>
      <c r="D71" t="s">
        <v>500</v>
      </c>
      <c r="E71" t="s">
        <v>501</v>
      </c>
      <c r="F71" t="s">
        <v>511</v>
      </c>
      <c r="G71" t="s">
        <v>148</v>
      </c>
      <c r="H71" t="s">
        <v>149</v>
      </c>
      <c r="I71" t="s">
        <v>553</v>
      </c>
      <c r="J71" t="s">
        <v>17</v>
      </c>
      <c r="K71" t="s">
        <v>17</v>
      </c>
      <c r="L71" t="s">
        <v>152</v>
      </c>
    </row>
    <row r="72" spans="1:12" ht="18" customHeight="1">
      <c r="A72" t="s">
        <v>555</v>
      </c>
      <c r="B72" t="s">
        <v>547</v>
      </c>
      <c r="C72" s="4">
        <v>388</v>
      </c>
      <c r="D72" t="s">
        <v>500</v>
      </c>
      <c r="E72" t="s">
        <v>501</v>
      </c>
      <c r="F72" t="s">
        <v>520</v>
      </c>
      <c r="G72" t="s">
        <v>148</v>
      </c>
      <c r="H72" t="s">
        <v>149</v>
      </c>
      <c r="I72" t="s">
        <v>553</v>
      </c>
      <c r="J72" t="s">
        <v>17</v>
      </c>
      <c r="K72" t="s">
        <v>17</v>
      </c>
      <c r="L72" t="s">
        <v>152</v>
      </c>
    </row>
    <row r="74" spans="1:12" ht="18" customHeight="1"/>
    <row r="75" spans="1:12" ht="18" customHeight="1">
      <c r="A75" t="s">
        <v>556</v>
      </c>
      <c r="B75" t="s">
        <v>542</v>
      </c>
      <c r="D75" t="s">
        <v>500</v>
      </c>
      <c r="E75" t="s">
        <v>501</v>
      </c>
      <c r="F75" t="s">
        <v>502</v>
      </c>
      <c r="G75" t="s">
        <v>148</v>
      </c>
      <c r="H75" t="s">
        <v>149</v>
      </c>
      <c r="I75" t="s">
        <v>161</v>
      </c>
      <c r="J75" t="s">
        <v>17</v>
      </c>
      <c r="K75" t="s">
        <v>17</v>
      </c>
      <c r="L75" t="s">
        <v>152</v>
      </c>
    </row>
    <row r="76" spans="1:12" ht="18" customHeight="1">
      <c r="A76" t="s">
        <v>557</v>
      </c>
      <c r="B76" t="s">
        <v>545</v>
      </c>
      <c r="D76" t="s">
        <v>500</v>
      </c>
      <c r="E76" t="s">
        <v>501</v>
      </c>
      <c r="F76" t="s">
        <v>511</v>
      </c>
      <c r="G76" t="s">
        <v>148</v>
      </c>
      <c r="H76" t="s">
        <v>149</v>
      </c>
      <c r="I76" t="s">
        <v>161</v>
      </c>
      <c r="J76" t="s">
        <v>17</v>
      </c>
      <c r="K76" t="s">
        <v>17</v>
      </c>
      <c r="L76" t="s">
        <v>152</v>
      </c>
    </row>
    <row r="77" spans="1:12" ht="18" customHeight="1">
      <c r="A77" t="s">
        <v>558</v>
      </c>
      <c r="B77" t="s">
        <v>547</v>
      </c>
      <c r="D77" t="s">
        <v>500</v>
      </c>
      <c r="E77" t="s">
        <v>501</v>
      </c>
      <c r="F77" t="s">
        <v>520</v>
      </c>
      <c r="G77" t="s">
        <v>148</v>
      </c>
      <c r="H77" t="s">
        <v>149</v>
      </c>
      <c r="I77" t="s">
        <v>161</v>
      </c>
      <c r="J77" t="s">
        <v>17</v>
      </c>
      <c r="K77" t="s">
        <v>17</v>
      </c>
      <c r="L77" t="s">
        <v>152</v>
      </c>
    </row>
    <row r="84" spans="1:12" ht="18" customHeight="1"/>
    <row r="85" spans="1:12" ht="18" customHeight="1">
      <c r="A85" t="s">
        <v>559</v>
      </c>
      <c r="B85" t="s">
        <v>560</v>
      </c>
      <c r="C85" s="4" t="s">
        <v>42</v>
      </c>
      <c r="D85" t="s">
        <v>500</v>
      </c>
      <c r="E85" t="s">
        <v>561</v>
      </c>
      <c r="F85" t="s">
        <v>562</v>
      </c>
      <c r="G85" t="s">
        <v>148</v>
      </c>
      <c r="H85" s="2" t="s">
        <v>149</v>
      </c>
      <c r="I85" t="s">
        <v>17</v>
      </c>
      <c r="J85" t="s">
        <v>17</v>
      </c>
      <c r="K85" t="s">
        <v>17</v>
      </c>
      <c r="L85" t="s">
        <v>43</v>
      </c>
    </row>
    <row r="91" spans="1:12" ht="18" customHeight="1">
      <c r="A91" t="s">
        <v>563</v>
      </c>
      <c r="B91" t="s">
        <v>564</v>
      </c>
      <c r="C91" s="4">
        <v>17659</v>
      </c>
      <c r="D91" t="s">
        <v>500</v>
      </c>
      <c r="E91" t="s">
        <v>561</v>
      </c>
      <c r="F91" t="s">
        <v>502</v>
      </c>
      <c r="G91" t="s">
        <v>148</v>
      </c>
      <c r="H91" s="2" t="s">
        <v>149</v>
      </c>
      <c r="I91" t="s">
        <v>17</v>
      </c>
      <c r="J91" t="s">
        <v>17</v>
      </c>
      <c r="K91" t="s">
        <v>17</v>
      </c>
      <c r="L91" t="s">
        <v>152</v>
      </c>
    </row>
    <row r="92" spans="1:12" ht="18" customHeight="1">
      <c r="A92" t="s">
        <v>565</v>
      </c>
      <c r="B92" t="s">
        <v>566</v>
      </c>
      <c r="C92" s="4">
        <v>11067</v>
      </c>
      <c r="D92" t="s">
        <v>500</v>
      </c>
      <c r="E92" t="s">
        <v>561</v>
      </c>
      <c r="F92" t="s">
        <v>567</v>
      </c>
      <c r="G92" t="s">
        <v>148</v>
      </c>
      <c r="H92" s="2" t="s">
        <v>149</v>
      </c>
      <c r="I92" t="s">
        <v>17</v>
      </c>
      <c r="J92" t="s">
        <v>17</v>
      </c>
      <c r="K92" t="s">
        <v>17</v>
      </c>
      <c r="L92" t="s">
        <v>152</v>
      </c>
    </row>
    <row r="93" spans="1:12" ht="18" customHeight="1">
      <c r="A93" t="s">
        <v>568</v>
      </c>
      <c r="B93" t="s">
        <v>569</v>
      </c>
      <c r="C93" s="4">
        <v>1524</v>
      </c>
      <c r="D93" t="s">
        <v>500</v>
      </c>
      <c r="E93" t="s">
        <v>561</v>
      </c>
      <c r="F93" t="s">
        <v>511</v>
      </c>
      <c r="G93" t="s">
        <v>148</v>
      </c>
      <c r="H93" s="2" t="s">
        <v>149</v>
      </c>
      <c r="I93" t="s">
        <v>17</v>
      </c>
      <c r="J93" t="s">
        <v>17</v>
      </c>
      <c r="K93" t="s">
        <v>17</v>
      </c>
      <c r="L93" t="s">
        <v>152</v>
      </c>
    </row>
    <row r="95" spans="1:12" ht="18" customHeight="1"/>
    <row r="96" spans="1:12" ht="18" customHeight="1">
      <c r="A96" t="s">
        <v>570</v>
      </c>
      <c r="B96" t="s">
        <v>571</v>
      </c>
      <c r="C96" s="4" t="s">
        <v>572</v>
      </c>
      <c r="D96" t="s">
        <v>500</v>
      </c>
      <c r="E96" t="s">
        <v>561</v>
      </c>
      <c r="F96" t="s">
        <v>562</v>
      </c>
      <c r="G96" t="s">
        <v>148</v>
      </c>
      <c r="H96" s="2" t="s">
        <v>149</v>
      </c>
      <c r="I96" t="s">
        <v>17</v>
      </c>
      <c r="J96" t="s">
        <v>17</v>
      </c>
      <c r="K96" t="s">
        <v>17</v>
      </c>
      <c r="L96" t="s">
        <v>43</v>
      </c>
    </row>
    <row r="97" spans="1:12" ht="18" customHeight="1">
      <c r="A97" t="s">
        <v>573</v>
      </c>
      <c r="B97" t="s">
        <v>574</v>
      </c>
      <c r="D97" t="s">
        <v>500</v>
      </c>
      <c r="E97" t="s">
        <v>561</v>
      </c>
      <c r="F97" t="s">
        <v>562</v>
      </c>
      <c r="G97" t="s">
        <v>148</v>
      </c>
      <c r="H97" s="2" t="s">
        <v>149</v>
      </c>
      <c r="I97" t="s">
        <v>17</v>
      </c>
      <c r="J97" t="s">
        <v>17</v>
      </c>
      <c r="K97" t="s">
        <v>17</v>
      </c>
      <c r="L97" t="s">
        <v>43</v>
      </c>
    </row>
    <row r="98" spans="1:12" ht="18" customHeight="1">
      <c r="A98" t="s">
        <v>575</v>
      </c>
      <c r="B98" t="s">
        <v>576</v>
      </c>
      <c r="D98" t="s">
        <v>500</v>
      </c>
      <c r="E98" t="s">
        <v>561</v>
      </c>
      <c r="F98" t="s">
        <v>562</v>
      </c>
      <c r="G98" t="s">
        <v>148</v>
      </c>
      <c r="H98" s="2" t="s">
        <v>149</v>
      </c>
      <c r="I98" t="s">
        <v>17</v>
      </c>
      <c r="J98" t="s">
        <v>17</v>
      </c>
      <c r="K98" t="s">
        <v>17</v>
      </c>
      <c r="L98" t="s">
        <v>43</v>
      </c>
    </row>
    <row r="110" spans="1:12" ht="18" customHeight="1">
      <c r="A110" t="s">
        <v>577</v>
      </c>
      <c r="B110" t="s">
        <v>578</v>
      </c>
      <c r="D110" t="s">
        <v>500</v>
      </c>
      <c r="E110" t="s">
        <v>579</v>
      </c>
      <c r="F110" t="s">
        <v>580</v>
      </c>
      <c r="G110" t="s">
        <v>148</v>
      </c>
      <c r="H110" s="2" t="s">
        <v>149</v>
      </c>
      <c r="I110" t="s">
        <v>17</v>
      </c>
      <c r="J110" t="s">
        <v>17</v>
      </c>
      <c r="K110" t="s">
        <v>17</v>
      </c>
      <c r="L110" t="s">
        <v>87</v>
      </c>
    </row>
    <row r="111" spans="1:12" ht="18" customHeight="1">
      <c r="A111" t="s">
        <v>581</v>
      </c>
      <c r="B111" t="s">
        <v>582</v>
      </c>
      <c r="C111" s="4" t="s">
        <v>85</v>
      </c>
      <c r="D111" t="s">
        <v>500</v>
      </c>
      <c r="E111" t="s">
        <v>579</v>
      </c>
      <c r="F111" t="s">
        <v>580</v>
      </c>
      <c r="G111" t="s">
        <v>148</v>
      </c>
      <c r="H111" s="2" t="s">
        <v>149</v>
      </c>
      <c r="I111" t="s">
        <v>17</v>
      </c>
      <c r="J111" t="s">
        <v>17</v>
      </c>
      <c r="K111" t="s">
        <v>17</v>
      </c>
      <c r="L111" t="s">
        <v>87</v>
      </c>
    </row>
    <row r="112" spans="1:12" ht="18" customHeight="1">
      <c r="A112" t="s">
        <v>583</v>
      </c>
      <c r="B112" t="s">
        <v>584</v>
      </c>
      <c r="D112" t="s">
        <v>500</v>
      </c>
      <c r="E112" t="s">
        <v>579</v>
      </c>
      <c r="F112" t="s">
        <v>580</v>
      </c>
      <c r="G112" t="s">
        <v>148</v>
      </c>
      <c r="H112" s="2" t="s">
        <v>149</v>
      </c>
      <c r="I112" t="s">
        <v>17</v>
      </c>
      <c r="J112" t="s">
        <v>17</v>
      </c>
      <c r="K112" t="s">
        <v>17</v>
      </c>
      <c r="L112" t="s">
        <v>87</v>
      </c>
    </row>
    <row r="118" spans="1:12" ht="18" customHeight="1">
      <c r="A118" t="s">
        <v>585</v>
      </c>
      <c r="B118" t="s">
        <v>586</v>
      </c>
      <c r="D118" t="s">
        <v>500</v>
      </c>
      <c r="E118" t="s">
        <v>579</v>
      </c>
      <c r="F118" t="s">
        <v>587</v>
      </c>
      <c r="G118" t="s">
        <v>148</v>
      </c>
      <c r="H118" s="2" t="s">
        <v>149</v>
      </c>
      <c r="I118" t="s">
        <v>17</v>
      </c>
      <c r="J118" t="s">
        <v>17</v>
      </c>
      <c r="K118" t="s">
        <v>17</v>
      </c>
      <c r="L118" t="s">
        <v>87</v>
      </c>
    </row>
    <row r="119" spans="1:12" ht="18" customHeight="1">
      <c r="A119" t="s">
        <v>588</v>
      </c>
      <c r="B119" t="s">
        <v>589</v>
      </c>
      <c r="C119" s="4" t="s">
        <v>85</v>
      </c>
      <c r="D119" t="s">
        <v>500</v>
      </c>
      <c r="E119" t="s">
        <v>579</v>
      </c>
      <c r="F119" t="s">
        <v>587</v>
      </c>
      <c r="G119" t="s">
        <v>148</v>
      </c>
      <c r="H119" s="2" t="s">
        <v>149</v>
      </c>
      <c r="I119" t="s">
        <v>17</v>
      </c>
      <c r="J119" t="s">
        <v>17</v>
      </c>
      <c r="K119" t="s">
        <v>17</v>
      </c>
      <c r="L119" t="s">
        <v>87</v>
      </c>
    </row>
    <row r="120" spans="1:12" ht="18" customHeight="1">
      <c r="A120" t="s">
        <v>590</v>
      </c>
      <c r="B120" t="s">
        <v>591</v>
      </c>
      <c r="D120" t="s">
        <v>500</v>
      </c>
      <c r="E120" t="s">
        <v>579</v>
      </c>
      <c r="F120" t="s">
        <v>587</v>
      </c>
      <c r="G120" t="s">
        <v>148</v>
      </c>
      <c r="H120" s="2" t="s">
        <v>149</v>
      </c>
      <c r="I120" t="s">
        <v>17</v>
      </c>
      <c r="J120" t="s">
        <v>17</v>
      </c>
      <c r="K120" t="s">
        <v>17</v>
      </c>
      <c r="L120" t="s">
        <v>87</v>
      </c>
    </row>
    <row r="123" spans="1:12" ht="18" customHeight="1"/>
    <row r="124" spans="1:12" ht="19.5" customHeight="1"/>
    <row r="130" spans="1:12" ht="18" customHeight="1"/>
    <row r="131" spans="1:12" ht="18" customHeight="1">
      <c r="A131" t="s">
        <v>592</v>
      </c>
      <c r="B131" t="s">
        <v>593</v>
      </c>
      <c r="C131" s="4">
        <v>18</v>
      </c>
      <c r="D131" t="s">
        <v>500</v>
      </c>
      <c r="E131" t="s">
        <v>579</v>
      </c>
      <c r="F131" t="s">
        <v>594</v>
      </c>
      <c r="G131" t="s">
        <v>148</v>
      </c>
      <c r="H131" s="2" t="s">
        <v>149</v>
      </c>
      <c r="I131" t="s">
        <v>17</v>
      </c>
      <c r="J131" t="s">
        <v>17</v>
      </c>
      <c r="K131" t="s">
        <v>17</v>
      </c>
      <c r="L131" t="s">
        <v>595</v>
      </c>
    </row>
    <row r="132" spans="1:12" ht="18" customHeight="1">
      <c r="A132" t="s">
        <v>596</v>
      </c>
      <c r="B132" t="s">
        <v>597</v>
      </c>
      <c r="C132" s="4">
        <v>4</v>
      </c>
      <c r="D132" t="s">
        <v>500</v>
      </c>
      <c r="E132" t="s">
        <v>579</v>
      </c>
      <c r="F132" t="s">
        <v>594</v>
      </c>
      <c r="G132" t="s">
        <v>148</v>
      </c>
      <c r="H132" s="2" t="s">
        <v>149</v>
      </c>
      <c r="I132" t="s">
        <v>17</v>
      </c>
      <c r="J132" t="s">
        <v>17</v>
      </c>
      <c r="K132" t="s">
        <v>17</v>
      </c>
      <c r="L132" t="s">
        <v>595</v>
      </c>
    </row>
    <row r="133" spans="1:12" ht="18" customHeight="1">
      <c r="A133" t="s">
        <v>598</v>
      </c>
      <c r="B133" t="s">
        <v>599</v>
      </c>
      <c r="C133" s="4">
        <v>3</v>
      </c>
      <c r="D133" t="s">
        <v>500</v>
      </c>
      <c r="E133" t="s">
        <v>579</v>
      </c>
      <c r="F133" t="s">
        <v>594</v>
      </c>
      <c r="G133" t="s">
        <v>148</v>
      </c>
      <c r="H133" s="2" t="s">
        <v>149</v>
      </c>
      <c r="I133" t="s">
        <v>17</v>
      </c>
      <c r="J133" t="s">
        <v>17</v>
      </c>
      <c r="K133" t="s">
        <v>17</v>
      </c>
      <c r="L133" t="s">
        <v>595</v>
      </c>
    </row>
    <row r="134" spans="1:12" ht="18" customHeight="1">
      <c r="A134" t="s">
        <v>600</v>
      </c>
      <c r="B134" t="s">
        <v>601</v>
      </c>
      <c r="C134" s="4">
        <v>2</v>
      </c>
      <c r="D134" t="s">
        <v>500</v>
      </c>
      <c r="E134" t="s">
        <v>579</v>
      </c>
      <c r="F134" t="s">
        <v>594</v>
      </c>
      <c r="G134" t="s">
        <v>148</v>
      </c>
      <c r="H134" s="2" t="s">
        <v>149</v>
      </c>
      <c r="I134" t="s">
        <v>17</v>
      </c>
      <c r="J134" t="s">
        <v>17</v>
      </c>
      <c r="K134" t="s">
        <v>17</v>
      </c>
      <c r="L134" t="s">
        <v>595</v>
      </c>
    </row>
    <row r="135" spans="1:12" ht="18" customHeight="1">
      <c r="A135" t="s">
        <v>602</v>
      </c>
      <c r="B135" t="s">
        <v>603</v>
      </c>
      <c r="C135" s="4">
        <v>2</v>
      </c>
      <c r="D135" t="s">
        <v>500</v>
      </c>
      <c r="E135" t="s">
        <v>579</v>
      </c>
      <c r="F135" t="s">
        <v>594</v>
      </c>
      <c r="G135" t="s">
        <v>148</v>
      </c>
      <c r="H135" s="2" t="s">
        <v>149</v>
      </c>
      <c r="I135" t="s">
        <v>17</v>
      </c>
      <c r="J135" t="s">
        <v>17</v>
      </c>
      <c r="K135" t="s">
        <v>17</v>
      </c>
      <c r="L135" t="s">
        <v>595</v>
      </c>
    </row>
    <row r="136" spans="1:12" ht="18" customHeight="1">
      <c r="A136" t="s">
        <v>604</v>
      </c>
      <c r="B136" t="s">
        <v>605</v>
      </c>
      <c r="C136" s="4"/>
      <c r="D136" t="s">
        <v>500</v>
      </c>
      <c r="E136" t="s">
        <v>579</v>
      </c>
      <c r="F136" t="s">
        <v>594</v>
      </c>
      <c r="G136" t="s">
        <v>148</v>
      </c>
      <c r="H136" s="2" t="s">
        <v>149</v>
      </c>
      <c r="I136" t="s">
        <v>17</v>
      </c>
      <c r="J136" t="s">
        <v>17</v>
      </c>
      <c r="K136" t="s">
        <v>17</v>
      </c>
      <c r="L136" t="s">
        <v>595</v>
      </c>
    </row>
    <row r="137" spans="1:12" ht="18" customHeight="1">
      <c r="A137" t="s">
        <v>606</v>
      </c>
      <c r="B137" t="s">
        <v>607</v>
      </c>
      <c r="C137" s="4">
        <v>1</v>
      </c>
      <c r="D137" t="s">
        <v>500</v>
      </c>
      <c r="E137" t="s">
        <v>579</v>
      </c>
      <c r="F137" t="s">
        <v>594</v>
      </c>
      <c r="G137" t="s">
        <v>148</v>
      </c>
      <c r="H137" s="2" t="s">
        <v>149</v>
      </c>
      <c r="I137" t="s">
        <v>17</v>
      </c>
      <c r="J137" t="s">
        <v>17</v>
      </c>
      <c r="K137" t="s">
        <v>17</v>
      </c>
      <c r="L137" t="s">
        <v>595</v>
      </c>
    </row>
    <row r="138" spans="1:12" ht="18" customHeight="1">
      <c r="A138" t="s">
        <v>608</v>
      </c>
      <c r="B138" t="s">
        <v>609</v>
      </c>
      <c r="C138" s="4">
        <v>1</v>
      </c>
      <c r="D138" t="s">
        <v>500</v>
      </c>
      <c r="E138" t="s">
        <v>579</v>
      </c>
      <c r="F138" t="s">
        <v>594</v>
      </c>
      <c r="G138" t="s">
        <v>148</v>
      </c>
      <c r="H138" s="2" t="s">
        <v>149</v>
      </c>
      <c r="I138" t="s">
        <v>17</v>
      </c>
      <c r="J138" t="s">
        <v>17</v>
      </c>
      <c r="K138" t="s">
        <v>17</v>
      </c>
      <c r="L138" t="s">
        <v>595</v>
      </c>
    </row>
    <row r="139" spans="1:12" ht="18" customHeight="1">
      <c r="A139" t="s">
        <v>610</v>
      </c>
      <c r="B139" t="s">
        <v>611</v>
      </c>
      <c r="C139" s="4">
        <v>4</v>
      </c>
      <c r="D139" t="s">
        <v>500</v>
      </c>
      <c r="E139" t="s">
        <v>579</v>
      </c>
      <c r="F139" t="s">
        <v>594</v>
      </c>
      <c r="G139" t="s">
        <v>148</v>
      </c>
      <c r="H139" s="2" t="s">
        <v>149</v>
      </c>
      <c r="I139" t="s">
        <v>17</v>
      </c>
      <c r="J139" t="s">
        <v>17</v>
      </c>
      <c r="K139" t="s">
        <v>17</v>
      </c>
      <c r="L139" t="s">
        <v>595</v>
      </c>
    </row>
    <row r="140" spans="1:12" ht="18" customHeight="1">
      <c r="A140" t="s">
        <v>612</v>
      </c>
      <c r="B140" t="s">
        <v>613</v>
      </c>
      <c r="D140" t="s">
        <v>500</v>
      </c>
      <c r="E140" t="s">
        <v>579</v>
      </c>
      <c r="F140" t="s">
        <v>594</v>
      </c>
      <c r="G140" t="s">
        <v>148</v>
      </c>
      <c r="H140" s="2" t="s">
        <v>149</v>
      </c>
      <c r="I140" t="s">
        <v>17</v>
      </c>
      <c r="J140" t="s">
        <v>17</v>
      </c>
      <c r="K140" t="s">
        <v>17</v>
      </c>
      <c r="L140" t="s">
        <v>595</v>
      </c>
    </row>
    <row r="141" spans="1:12" ht="18" customHeight="1">
      <c r="A141" t="s">
        <v>614</v>
      </c>
      <c r="B141" t="s">
        <v>615</v>
      </c>
      <c r="D141" t="s">
        <v>500</v>
      </c>
      <c r="E141" t="s">
        <v>579</v>
      </c>
      <c r="F141" t="s">
        <v>594</v>
      </c>
      <c r="G141" t="s">
        <v>148</v>
      </c>
      <c r="H141" s="2" t="s">
        <v>149</v>
      </c>
      <c r="I141" t="s">
        <v>17</v>
      </c>
      <c r="J141" t="s">
        <v>17</v>
      </c>
      <c r="K141" t="s">
        <v>17</v>
      </c>
      <c r="L141" t="s">
        <v>595</v>
      </c>
    </row>
    <row r="142" spans="1:12" ht="18" customHeight="1">
      <c r="H142" s="2"/>
    </row>
    <row r="143" spans="1:12" ht="18" customHeight="1">
      <c r="A143" t="s">
        <v>616</v>
      </c>
      <c r="B143" t="s">
        <v>617</v>
      </c>
      <c r="D143" t="s">
        <v>500</v>
      </c>
      <c r="E143" t="s">
        <v>579</v>
      </c>
      <c r="F143" t="s">
        <v>594</v>
      </c>
      <c r="G143" t="s">
        <v>148</v>
      </c>
      <c r="H143" s="2" t="s">
        <v>149</v>
      </c>
      <c r="I143" t="s">
        <v>17</v>
      </c>
      <c r="J143" t="s">
        <v>17</v>
      </c>
      <c r="K143" t="s">
        <v>17</v>
      </c>
      <c r="L143" t="s">
        <v>18</v>
      </c>
    </row>
    <row r="144" spans="1:12" ht="18" customHeight="1">
      <c r="H144" s="2"/>
    </row>
    <row r="145" spans="1:12" ht="18" customHeight="1">
      <c r="A145" t="s">
        <v>618</v>
      </c>
      <c r="B145" t="s">
        <v>593</v>
      </c>
      <c r="D145" t="s">
        <v>500</v>
      </c>
      <c r="E145" t="s">
        <v>579</v>
      </c>
      <c r="F145" t="s">
        <v>619</v>
      </c>
      <c r="G145" t="s">
        <v>148</v>
      </c>
      <c r="H145" s="2" t="s">
        <v>149</v>
      </c>
      <c r="I145" t="s">
        <v>17</v>
      </c>
      <c r="J145" t="s">
        <v>17</v>
      </c>
      <c r="K145" t="s">
        <v>17</v>
      </c>
      <c r="L145" t="s">
        <v>595</v>
      </c>
    </row>
    <row r="146" spans="1:12" ht="18" customHeight="1">
      <c r="A146" t="s">
        <v>620</v>
      </c>
      <c r="B146" t="s">
        <v>597</v>
      </c>
      <c r="D146" t="s">
        <v>500</v>
      </c>
      <c r="E146" t="s">
        <v>579</v>
      </c>
      <c r="F146" t="s">
        <v>619</v>
      </c>
      <c r="G146" t="s">
        <v>148</v>
      </c>
      <c r="H146" s="2" t="s">
        <v>149</v>
      </c>
      <c r="I146" t="s">
        <v>17</v>
      </c>
      <c r="J146" t="s">
        <v>17</v>
      </c>
      <c r="K146" t="s">
        <v>17</v>
      </c>
      <c r="L146" t="s">
        <v>595</v>
      </c>
    </row>
    <row r="147" spans="1:12" ht="18" customHeight="1">
      <c r="A147" t="s">
        <v>621</v>
      </c>
      <c r="B147" t="s">
        <v>599</v>
      </c>
      <c r="C147" s="4">
        <v>4</v>
      </c>
      <c r="D147" t="s">
        <v>500</v>
      </c>
      <c r="E147" t="s">
        <v>579</v>
      </c>
      <c r="F147" t="s">
        <v>619</v>
      </c>
      <c r="G147" t="s">
        <v>148</v>
      </c>
      <c r="H147" s="2" t="s">
        <v>149</v>
      </c>
      <c r="I147" t="s">
        <v>17</v>
      </c>
      <c r="J147" t="s">
        <v>17</v>
      </c>
      <c r="K147" t="s">
        <v>17</v>
      </c>
      <c r="L147" t="s">
        <v>595</v>
      </c>
    </row>
    <row r="148" spans="1:12" ht="18" customHeight="1">
      <c r="A148" t="s">
        <v>622</v>
      </c>
      <c r="B148" t="s">
        <v>601</v>
      </c>
      <c r="C148" s="4">
        <v>3</v>
      </c>
      <c r="D148" t="s">
        <v>500</v>
      </c>
      <c r="E148" t="s">
        <v>579</v>
      </c>
      <c r="F148" t="s">
        <v>619</v>
      </c>
      <c r="G148" t="s">
        <v>148</v>
      </c>
      <c r="H148" s="2" t="s">
        <v>149</v>
      </c>
      <c r="I148" t="s">
        <v>17</v>
      </c>
      <c r="J148" t="s">
        <v>17</v>
      </c>
      <c r="K148" t="s">
        <v>17</v>
      </c>
      <c r="L148" t="s">
        <v>595</v>
      </c>
    </row>
    <row r="149" spans="1:12" ht="18" customHeight="1">
      <c r="A149" t="s">
        <v>623</v>
      </c>
      <c r="B149" t="s">
        <v>603</v>
      </c>
      <c r="C149" s="4">
        <v>3</v>
      </c>
      <c r="D149" t="s">
        <v>500</v>
      </c>
      <c r="E149" t="s">
        <v>579</v>
      </c>
      <c r="F149" t="s">
        <v>619</v>
      </c>
      <c r="G149" t="s">
        <v>148</v>
      </c>
      <c r="H149" s="2" t="s">
        <v>149</v>
      </c>
      <c r="I149" t="s">
        <v>17</v>
      </c>
      <c r="J149" t="s">
        <v>17</v>
      </c>
      <c r="K149" t="s">
        <v>17</v>
      </c>
      <c r="L149" t="s">
        <v>595</v>
      </c>
    </row>
    <row r="150" spans="1:12" ht="18" customHeight="1">
      <c r="A150" t="s">
        <v>624</v>
      </c>
      <c r="B150" t="s">
        <v>605</v>
      </c>
      <c r="C150" s="4">
        <v>3</v>
      </c>
      <c r="D150" t="s">
        <v>500</v>
      </c>
      <c r="E150" t="s">
        <v>579</v>
      </c>
      <c r="F150" t="s">
        <v>619</v>
      </c>
      <c r="G150" t="s">
        <v>148</v>
      </c>
      <c r="H150" s="2" t="s">
        <v>149</v>
      </c>
      <c r="I150" t="s">
        <v>17</v>
      </c>
      <c r="J150" t="s">
        <v>17</v>
      </c>
      <c r="K150" t="s">
        <v>17</v>
      </c>
      <c r="L150" t="s">
        <v>595</v>
      </c>
    </row>
    <row r="151" spans="1:12" ht="18" customHeight="1">
      <c r="A151" t="s">
        <v>625</v>
      </c>
      <c r="B151" t="s">
        <v>607</v>
      </c>
      <c r="D151" t="s">
        <v>500</v>
      </c>
      <c r="E151" t="s">
        <v>579</v>
      </c>
      <c r="F151" t="s">
        <v>619</v>
      </c>
      <c r="G151" t="s">
        <v>148</v>
      </c>
      <c r="H151" s="2" t="s">
        <v>149</v>
      </c>
      <c r="I151" t="s">
        <v>17</v>
      </c>
      <c r="J151" t="s">
        <v>17</v>
      </c>
      <c r="K151" t="s">
        <v>17</v>
      </c>
      <c r="L151" t="s">
        <v>595</v>
      </c>
    </row>
    <row r="152" spans="1:12" ht="18" customHeight="1">
      <c r="A152" t="s">
        <v>626</v>
      </c>
      <c r="B152" t="s">
        <v>609</v>
      </c>
      <c r="D152" t="s">
        <v>500</v>
      </c>
      <c r="E152" t="s">
        <v>579</v>
      </c>
      <c r="F152" t="s">
        <v>619</v>
      </c>
      <c r="G152" t="s">
        <v>148</v>
      </c>
      <c r="H152" s="2" t="s">
        <v>149</v>
      </c>
      <c r="I152" t="s">
        <v>17</v>
      </c>
      <c r="J152" t="s">
        <v>17</v>
      </c>
      <c r="K152" t="s">
        <v>17</v>
      </c>
      <c r="L152" t="s">
        <v>595</v>
      </c>
    </row>
    <row r="153" spans="1:12" ht="18" customHeight="1">
      <c r="A153" t="s">
        <v>627</v>
      </c>
      <c r="B153" t="s">
        <v>611</v>
      </c>
      <c r="D153" t="s">
        <v>500</v>
      </c>
      <c r="E153" t="s">
        <v>579</v>
      </c>
      <c r="F153" t="s">
        <v>619</v>
      </c>
      <c r="G153" t="s">
        <v>148</v>
      </c>
      <c r="H153" s="2" t="s">
        <v>149</v>
      </c>
      <c r="I153" t="s">
        <v>17</v>
      </c>
      <c r="J153" t="s">
        <v>17</v>
      </c>
      <c r="K153" t="s">
        <v>17</v>
      </c>
      <c r="L153" t="s">
        <v>595</v>
      </c>
    </row>
    <row r="154" spans="1:12" ht="18" customHeight="1">
      <c r="A154" t="s">
        <v>628</v>
      </c>
      <c r="B154" t="s">
        <v>613</v>
      </c>
      <c r="D154" t="s">
        <v>500</v>
      </c>
      <c r="E154" t="s">
        <v>579</v>
      </c>
      <c r="F154" t="s">
        <v>619</v>
      </c>
      <c r="G154" t="s">
        <v>148</v>
      </c>
      <c r="H154" s="2" t="s">
        <v>149</v>
      </c>
      <c r="I154" t="s">
        <v>17</v>
      </c>
      <c r="J154" t="s">
        <v>17</v>
      </c>
      <c r="K154" t="s">
        <v>17</v>
      </c>
      <c r="L154" t="s">
        <v>595</v>
      </c>
    </row>
    <row r="155" spans="1:12" ht="18" customHeight="1">
      <c r="A155" t="s">
        <v>629</v>
      </c>
      <c r="B155" t="s">
        <v>615</v>
      </c>
      <c r="D155" t="s">
        <v>500</v>
      </c>
      <c r="E155" t="s">
        <v>579</v>
      </c>
      <c r="F155" t="s">
        <v>619</v>
      </c>
      <c r="G155" t="s">
        <v>148</v>
      </c>
      <c r="H155" s="2" t="s">
        <v>149</v>
      </c>
      <c r="I155" t="s">
        <v>17</v>
      </c>
      <c r="J155" t="s">
        <v>17</v>
      </c>
      <c r="K155" t="s">
        <v>17</v>
      </c>
      <c r="L155" t="s">
        <v>595</v>
      </c>
    </row>
    <row r="156" spans="1:12" ht="18" customHeight="1">
      <c r="A156" t="s">
        <v>630</v>
      </c>
      <c r="B156" t="s">
        <v>617</v>
      </c>
      <c r="D156" t="s">
        <v>500</v>
      </c>
      <c r="E156" t="s">
        <v>579</v>
      </c>
      <c r="F156" t="s">
        <v>619</v>
      </c>
      <c r="G156" t="s">
        <v>148</v>
      </c>
      <c r="H156" s="2" t="s">
        <v>149</v>
      </c>
      <c r="I156" t="s">
        <v>17</v>
      </c>
      <c r="J156" t="s">
        <v>17</v>
      </c>
      <c r="K156" t="s">
        <v>17</v>
      </c>
      <c r="L156" t="s">
        <v>595</v>
      </c>
    </row>
    <row r="161" spans="1:12" ht="18" customHeight="1"/>
    <row r="167" spans="1:12" ht="18" customHeight="1">
      <c r="A167" t="s">
        <v>631</v>
      </c>
      <c r="B167" t="s">
        <v>632</v>
      </c>
      <c r="D167" t="s">
        <v>500</v>
      </c>
      <c r="E167" t="s">
        <v>633</v>
      </c>
      <c r="F167" t="s">
        <v>634</v>
      </c>
      <c r="G167" t="s">
        <v>148</v>
      </c>
      <c r="H167" s="2" t="s">
        <v>149</v>
      </c>
      <c r="I167" t="s">
        <v>17</v>
      </c>
      <c r="J167" t="s">
        <v>17</v>
      </c>
      <c r="K167" t="s">
        <v>17</v>
      </c>
      <c r="L167" t="s">
        <v>87</v>
      </c>
    </row>
    <row r="169" spans="1:12" ht="28.5" customHeight="1"/>
    <row r="171" spans="1:12" ht="18" customHeight="1">
      <c r="A171" t="s">
        <v>635</v>
      </c>
      <c r="B171" s="3" t="s">
        <v>636</v>
      </c>
      <c r="D171" t="s">
        <v>500</v>
      </c>
      <c r="E171" t="s">
        <v>633</v>
      </c>
      <c r="F171" t="s">
        <v>634</v>
      </c>
      <c r="G171" t="s">
        <v>148</v>
      </c>
      <c r="H171" s="2" t="s">
        <v>149</v>
      </c>
      <c r="I171" t="s">
        <v>17</v>
      </c>
      <c r="J171" t="s">
        <v>17</v>
      </c>
      <c r="K171" t="s">
        <v>17</v>
      </c>
      <c r="L171" t="s">
        <v>87</v>
      </c>
    </row>
    <row r="172" spans="1:12" ht="18" customHeight="1">
      <c r="A172" t="s">
        <v>637</v>
      </c>
      <c r="B172" s="3" t="s">
        <v>638</v>
      </c>
      <c r="D172" t="s">
        <v>500</v>
      </c>
      <c r="E172" t="s">
        <v>633</v>
      </c>
      <c r="F172" t="s">
        <v>634</v>
      </c>
      <c r="G172" t="s">
        <v>148</v>
      </c>
      <c r="H172" s="2" t="s">
        <v>149</v>
      </c>
      <c r="I172" t="s">
        <v>17</v>
      </c>
      <c r="J172" t="s">
        <v>17</v>
      </c>
      <c r="K172" t="s">
        <v>17</v>
      </c>
      <c r="L172" t="s">
        <v>87</v>
      </c>
    </row>
    <row r="173" spans="1:12">
      <c r="B173" s="3"/>
    </row>
    <row r="174" spans="1:12" ht="18" customHeight="1">
      <c r="A174" t="s">
        <v>639</v>
      </c>
      <c r="B174" s="3" t="s">
        <v>640</v>
      </c>
      <c r="D174" t="s">
        <v>500</v>
      </c>
      <c r="E174" t="s">
        <v>633</v>
      </c>
      <c r="F174" t="s">
        <v>634</v>
      </c>
      <c r="G174" t="s">
        <v>148</v>
      </c>
      <c r="H174" s="2" t="s">
        <v>149</v>
      </c>
      <c r="I174" t="s">
        <v>17</v>
      </c>
      <c r="J174" t="s">
        <v>17</v>
      </c>
      <c r="K174" t="s">
        <v>17</v>
      </c>
      <c r="L174" t="s">
        <v>87</v>
      </c>
    </row>
    <row r="179" spans="1:12">
      <c r="C179" t="s">
        <v>641</v>
      </c>
    </row>
    <row r="180" spans="1:12">
      <c r="C180" t="s">
        <v>642</v>
      </c>
    </row>
    <row r="181" spans="1:12">
      <c r="C181" t="s">
        <v>643</v>
      </c>
    </row>
    <row r="182" spans="1:12">
      <c r="C182" t="s">
        <v>644</v>
      </c>
    </row>
    <row r="185" spans="1:12" ht="18" customHeight="1"/>
    <row r="186" spans="1:12" ht="18" customHeight="1">
      <c r="A186" t="s">
        <v>645</v>
      </c>
      <c r="B186" t="s">
        <v>646</v>
      </c>
      <c r="C186" s="4" t="s">
        <v>641</v>
      </c>
      <c r="D186" t="s">
        <v>500</v>
      </c>
      <c r="E186" t="s">
        <v>633</v>
      </c>
      <c r="F186" t="s">
        <v>647</v>
      </c>
      <c r="G186" t="s">
        <v>148</v>
      </c>
      <c r="H186" s="2" t="s">
        <v>149</v>
      </c>
      <c r="I186" t="s">
        <v>17</v>
      </c>
      <c r="J186" t="s">
        <v>17</v>
      </c>
      <c r="K186" t="s">
        <v>17</v>
      </c>
      <c r="L186" t="s">
        <v>18</v>
      </c>
    </row>
    <row r="187" spans="1:12" ht="18" customHeight="1">
      <c r="A187" t="s">
        <v>648</v>
      </c>
      <c r="B187" t="s">
        <v>649</v>
      </c>
      <c r="C187" s="4" t="s">
        <v>650</v>
      </c>
      <c r="D187" t="s">
        <v>500</v>
      </c>
      <c r="E187" t="s">
        <v>633</v>
      </c>
      <c r="F187" t="s">
        <v>647</v>
      </c>
      <c r="G187" t="s">
        <v>148</v>
      </c>
      <c r="H187" s="2" t="s">
        <v>149</v>
      </c>
      <c r="I187" t="s">
        <v>17</v>
      </c>
      <c r="J187" t="s">
        <v>17</v>
      </c>
      <c r="K187" t="s">
        <v>17</v>
      </c>
      <c r="L187" t="s">
        <v>18</v>
      </c>
    </row>
    <row r="188" spans="1:12" ht="18" customHeight="1">
      <c r="A188" t="s">
        <v>651</v>
      </c>
      <c r="B188" t="s">
        <v>652</v>
      </c>
      <c r="C188" s="4" t="s">
        <v>641</v>
      </c>
      <c r="D188" t="s">
        <v>500</v>
      </c>
      <c r="E188" t="s">
        <v>633</v>
      </c>
      <c r="F188" t="s">
        <v>647</v>
      </c>
      <c r="G188" t="s">
        <v>148</v>
      </c>
      <c r="H188" s="2" t="s">
        <v>149</v>
      </c>
      <c r="I188" t="s">
        <v>17</v>
      </c>
      <c r="J188" t="s">
        <v>17</v>
      </c>
      <c r="K188" t="s">
        <v>17</v>
      </c>
      <c r="L188" t="s">
        <v>18</v>
      </c>
    </row>
    <row r="189" spans="1:12" ht="18" customHeight="1">
      <c r="A189" t="s">
        <v>653</v>
      </c>
      <c r="B189" t="s">
        <v>654</v>
      </c>
      <c r="C189" s="4" t="s">
        <v>643</v>
      </c>
      <c r="D189" t="s">
        <v>500</v>
      </c>
      <c r="E189" t="s">
        <v>633</v>
      </c>
      <c r="F189" t="s">
        <v>647</v>
      </c>
      <c r="G189" t="s">
        <v>148</v>
      </c>
      <c r="H189" s="2" t="s">
        <v>149</v>
      </c>
      <c r="I189" t="s">
        <v>17</v>
      </c>
      <c r="J189" t="s">
        <v>17</v>
      </c>
      <c r="K189" t="s">
        <v>17</v>
      </c>
      <c r="L189" t="s">
        <v>18</v>
      </c>
    </row>
    <row r="190" spans="1:12" ht="18" customHeight="1">
      <c r="A190" t="s">
        <v>655</v>
      </c>
      <c r="B190" t="s">
        <v>656</v>
      </c>
      <c r="C190" s="4" t="s">
        <v>641</v>
      </c>
      <c r="D190" t="s">
        <v>500</v>
      </c>
      <c r="E190" t="s">
        <v>633</v>
      </c>
      <c r="F190" t="s">
        <v>647</v>
      </c>
      <c r="G190" t="s">
        <v>148</v>
      </c>
      <c r="H190" s="2" t="s">
        <v>149</v>
      </c>
      <c r="I190" t="s">
        <v>17</v>
      </c>
      <c r="J190" t="s">
        <v>17</v>
      </c>
      <c r="K190" t="s">
        <v>17</v>
      </c>
      <c r="L190" t="s">
        <v>18</v>
      </c>
    </row>
    <row r="191" spans="1:12" ht="18" customHeight="1">
      <c r="A191" t="s">
        <v>657</v>
      </c>
      <c r="B191" t="s">
        <v>658</v>
      </c>
      <c r="C191" s="4" t="s">
        <v>644</v>
      </c>
      <c r="D191" t="s">
        <v>500</v>
      </c>
      <c r="E191" t="s">
        <v>633</v>
      </c>
      <c r="F191" t="s">
        <v>647</v>
      </c>
      <c r="G191" t="s">
        <v>148</v>
      </c>
      <c r="H191" s="2" t="s">
        <v>149</v>
      </c>
      <c r="I191" t="s">
        <v>17</v>
      </c>
      <c r="J191" t="s">
        <v>17</v>
      </c>
      <c r="K191" t="s">
        <v>17</v>
      </c>
      <c r="L191" t="s">
        <v>18</v>
      </c>
    </row>
    <row r="192" spans="1:12" ht="18" customHeight="1">
      <c r="H192" s="2"/>
    </row>
    <row r="193" spans="1:12" ht="18" customHeight="1"/>
    <row r="194" spans="1:12" ht="18" customHeight="1">
      <c r="A194" t="s">
        <v>659</v>
      </c>
      <c r="B194" t="s">
        <v>660</v>
      </c>
      <c r="C194" s="4" t="s">
        <v>644</v>
      </c>
      <c r="D194" t="s">
        <v>500</v>
      </c>
      <c r="E194" t="s">
        <v>633</v>
      </c>
      <c r="F194" t="s">
        <v>661</v>
      </c>
      <c r="G194" t="s">
        <v>148</v>
      </c>
      <c r="H194" s="2" t="s">
        <v>149</v>
      </c>
      <c r="I194" t="s">
        <v>17</v>
      </c>
      <c r="J194" t="s">
        <v>17</v>
      </c>
      <c r="K194" t="s">
        <v>17</v>
      </c>
      <c r="L194" t="s">
        <v>18</v>
      </c>
    </row>
    <row r="195" spans="1:12" ht="18" customHeight="1">
      <c r="A195" t="s">
        <v>662</v>
      </c>
      <c r="B195" t="s">
        <v>663</v>
      </c>
      <c r="C195" s="4" t="s">
        <v>643</v>
      </c>
      <c r="D195" t="s">
        <v>500</v>
      </c>
      <c r="E195" t="s">
        <v>633</v>
      </c>
      <c r="F195" t="s">
        <v>661</v>
      </c>
      <c r="G195" t="s">
        <v>148</v>
      </c>
      <c r="H195" s="2" t="s">
        <v>149</v>
      </c>
      <c r="I195" t="s">
        <v>17</v>
      </c>
      <c r="J195" t="s">
        <v>17</v>
      </c>
      <c r="K195" t="s">
        <v>17</v>
      </c>
      <c r="L195" t="s">
        <v>18</v>
      </c>
    </row>
    <row r="196" spans="1:12" ht="18" customHeight="1">
      <c r="A196" t="s">
        <v>664</v>
      </c>
      <c r="B196" t="s">
        <v>665</v>
      </c>
      <c r="C196" s="4" t="s">
        <v>643</v>
      </c>
      <c r="D196" t="s">
        <v>500</v>
      </c>
      <c r="E196" t="s">
        <v>633</v>
      </c>
      <c r="F196" t="s">
        <v>661</v>
      </c>
      <c r="G196" t="s">
        <v>148</v>
      </c>
      <c r="H196" s="2" t="s">
        <v>149</v>
      </c>
      <c r="I196" t="s">
        <v>17</v>
      </c>
      <c r="J196" t="s">
        <v>17</v>
      </c>
      <c r="K196" t="s">
        <v>17</v>
      </c>
      <c r="L196" t="s">
        <v>18</v>
      </c>
    </row>
    <row r="197" spans="1:12" ht="18" customHeight="1">
      <c r="A197" t="s">
        <v>666</v>
      </c>
      <c r="B197" t="s">
        <v>667</v>
      </c>
      <c r="C197" s="4" t="s">
        <v>643</v>
      </c>
      <c r="D197" t="s">
        <v>500</v>
      </c>
      <c r="E197" t="s">
        <v>633</v>
      </c>
      <c r="F197" t="s">
        <v>661</v>
      </c>
      <c r="G197" t="s">
        <v>148</v>
      </c>
      <c r="H197" s="2" t="s">
        <v>149</v>
      </c>
      <c r="I197" t="s">
        <v>17</v>
      </c>
      <c r="J197" t="s">
        <v>17</v>
      </c>
      <c r="K197" t="s">
        <v>17</v>
      </c>
      <c r="L197" t="s">
        <v>18</v>
      </c>
    </row>
    <row r="198" spans="1:12" ht="18" customHeight="1">
      <c r="A198" t="s">
        <v>668</v>
      </c>
      <c r="B198" t="s">
        <v>669</v>
      </c>
      <c r="C198" s="4" t="s">
        <v>641</v>
      </c>
      <c r="D198" t="s">
        <v>500</v>
      </c>
      <c r="E198" t="s">
        <v>633</v>
      </c>
      <c r="F198" t="s">
        <v>661</v>
      </c>
      <c r="G198" t="s">
        <v>148</v>
      </c>
      <c r="H198" s="2" t="s">
        <v>149</v>
      </c>
      <c r="I198" t="s">
        <v>17</v>
      </c>
      <c r="J198" t="s">
        <v>17</v>
      </c>
      <c r="K198" t="s">
        <v>17</v>
      </c>
      <c r="L198" t="s">
        <v>18</v>
      </c>
    </row>
    <row r="199" spans="1:12" ht="18" customHeight="1">
      <c r="A199" t="s">
        <v>670</v>
      </c>
      <c r="B199" t="s">
        <v>671</v>
      </c>
      <c r="C199" s="4" t="s">
        <v>644</v>
      </c>
      <c r="D199" t="s">
        <v>500</v>
      </c>
      <c r="E199" t="s">
        <v>633</v>
      </c>
      <c r="F199" t="s">
        <v>661</v>
      </c>
      <c r="G199" t="s">
        <v>148</v>
      </c>
      <c r="H199" s="2" t="s">
        <v>149</v>
      </c>
      <c r="I199" t="s">
        <v>17</v>
      </c>
      <c r="J199" t="s">
        <v>17</v>
      </c>
      <c r="K199" t="s">
        <v>17</v>
      </c>
      <c r="L199" t="s">
        <v>18</v>
      </c>
    </row>
    <row r="200" spans="1:12" ht="18" customHeight="1">
      <c r="A200" t="s">
        <v>672</v>
      </c>
      <c r="B200" t="s">
        <v>673</v>
      </c>
      <c r="C200" s="4" t="s">
        <v>641</v>
      </c>
      <c r="D200" t="s">
        <v>500</v>
      </c>
      <c r="E200" t="s">
        <v>633</v>
      </c>
      <c r="F200" t="s">
        <v>661</v>
      </c>
      <c r="G200" t="s">
        <v>148</v>
      </c>
      <c r="H200" s="2" t="s">
        <v>149</v>
      </c>
      <c r="I200" t="s">
        <v>17</v>
      </c>
      <c r="J200" t="s">
        <v>17</v>
      </c>
      <c r="K200" t="s">
        <v>17</v>
      </c>
      <c r="L200" t="s">
        <v>18</v>
      </c>
    </row>
    <row r="201" spans="1:12" ht="18" customHeight="1">
      <c r="A201" t="s">
        <v>674</v>
      </c>
      <c r="B201" t="s">
        <v>675</v>
      </c>
      <c r="C201" s="4" t="s">
        <v>641</v>
      </c>
      <c r="D201" t="s">
        <v>500</v>
      </c>
      <c r="E201" t="s">
        <v>633</v>
      </c>
      <c r="F201" t="s">
        <v>661</v>
      </c>
      <c r="G201" t="s">
        <v>148</v>
      </c>
      <c r="H201" s="2" t="s">
        <v>149</v>
      </c>
      <c r="I201" t="s">
        <v>17</v>
      </c>
      <c r="J201" t="s">
        <v>17</v>
      </c>
      <c r="K201" t="s">
        <v>17</v>
      </c>
      <c r="L201" t="s">
        <v>18</v>
      </c>
    </row>
    <row r="202" spans="1:12" ht="18" customHeight="1">
      <c r="A202" t="s">
        <v>676</v>
      </c>
      <c r="B202" t="s">
        <v>677</v>
      </c>
      <c r="C202" s="4" t="s">
        <v>644</v>
      </c>
      <c r="D202" t="s">
        <v>500</v>
      </c>
      <c r="E202" t="s">
        <v>633</v>
      </c>
      <c r="F202" t="s">
        <v>661</v>
      </c>
      <c r="G202" t="s">
        <v>148</v>
      </c>
      <c r="H202" s="2" t="s">
        <v>149</v>
      </c>
      <c r="I202" t="s">
        <v>17</v>
      </c>
      <c r="J202" t="s">
        <v>17</v>
      </c>
      <c r="K202" t="s">
        <v>17</v>
      </c>
      <c r="L202" t="s">
        <v>18</v>
      </c>
    </row>
    <row r="203" spans="1:12" ht="18" customHeight="1">
      <c r="A203" t="s">
        <v>678</v>
      </c>
      <c r="B203" t="s">
        <v>679</v>
      </c>
      <c r="C203" s="4" t="s">
        <v>643</v>
      </c>
      <c r="D203" t="s">
        <v>500</v>
      </c>
      <c r="E203" t="s">
        <v>633</v>
      </c>
      <c r="F203" t="s">
        <v>661</v>
      </c>
      <c r="G203" t="s">
        <v>148</v>
      </c>
      <c r="H203" s="2" t="s">
        <v>149</v>
      </c>
      <c r="I203" t="s">
        <v>17</v>
      </c>
      <c r="J203" t="s">
        <v>17</v>
      </c>
      <c r="K203" t="s">
        <v>17</v>
      </c>
      <c r="L203" t="s">
        <v>18</v>
      </c>
    </row>
    <row r="204" spans="1:12" ht="18" customHeight="1">
      <c r="A204" t="s">
        <v>680</v>
      </c>
      <c r="B204" t="s">
        <v>681</v>
      </c>
      <c r="C204" s="4" t="s">
        <v>643</v>
      </c>
      <c r="D204" t="s">
        <v>500</v>
      </c>
      <c r="E204" t="s">
        <v>633</v>
      </c>
      <c r="F204" t="s">
        <v>661</v>
      </c>
      <c r="G204" t="s">
        <v>148</v>
      </c>
      <c r="H204" s="2" t="s">
        <v>149</v>
      </c>
      <c r="I204" t="s">
        <v>17</v>
      </c>
      <c r="J204" t="s">
        <v>17</v>
      </c>
      <c r="K204" t="s">
        <v>17</v>
      </c>
      <c r="L204" t="s">
        <v>18</v>
      </c>
    </row>
    <row r="205" spans="1:12" ht="18" customHeight="1">
      <c r="A205" t="s">
        <v>682</v>
      </c>
      <c r="B205" t="s">
        <v>683</v>
      </c>
      <c r="C205" s="4" t="s">
        <v>644</v>
      </c>
      <c r="D205" t="s">
        <v>500</v>
      </c>
      <c r="E205" t="s">
        <v>633</v>
      </c>
      <c r="F205" t="s">
        <v>661</v>
      </c>
      <c r="G205" t="s">
        <v>148</v>
      </c>
      <c r="H205" s="2" t="s">
        <v>149</v>
      </c>
      <c r="I205" t="s">
        <v>17</v>
      </c>
      <c r="J205" t="s">
        <v>17</v>
      </c>
      <c r="K205" t="s">
        <v>17</v>
      </c>
      <c r="L205" t="s">
        <v>18</v>
      </c>
    </row>
    <row r="210" spans="1:12" ht="18" customHeight="1"/>
    <row r="211" spans="1:12" ht="29.1">
      <c r="A211" t="s">
        <v>684</v>
      </c>
      <c r="B211" s="2" t="s">
        <v>685</v>
      </c>
      <c r="C211" s="4" t="s">
        <v>42</v>
      </c>
      <c r="D211" t="s">
        <v>500</v>
      </c>
      <c r="E211" t="s">
        <v>686</v>
      </c>
      <c r="F211" t="s">
        <v>687</v>
      </c>
      <c r="G211" t="s">
        <v>148</v>
      </c>
      <c r="H211" s="2" t="s">
        <v>149</v>
      </c>
      <c r="I211" t="s">
        <v>17</v>
      </c>
      <c r="J211" t="s">
        <v>17</v>
      </c>
      <c r="K211" t="s">
        <v>17</v>
      </c>
      <c r="L211" t="s">
        <v>43</v>
      </c>
    </row>
    <row r="213" spans="1:12">
      <c r="C213" t="s">
        <v>688</v>
      </c>
    </row>
    <row r="214" spans="1:12">
      <c r="C214" t="s">
        <v>689</v>
      </c>
    </row>
    <row r="215" spans="1:12">
      <c r="C215" t="s">
        <v>690</v>
      </c>
    </row>
    <row r="216" spans="1:12">
      <c r="C216" t="s">
        <v>691</v>
      </c>
    </row>
    <row r="217" spans="1:12">
      <c r="C217" t="s">
        <v>650</v>
      </c>
    </row>
    <row r="221" spans="1:12" ht="18" customHeight="1">
      <c r="A221" t="s">
        <v>692</v>
      </c>
      <c r="B221" t="s">
        <v>693</v>
      </c>
      <c r="C221" t="s">
        <v>691</v>
      </c>
      <c r="D221" t="s">
        <v>500</v>
      </c>
      <c r="E221" t="s">
        <v>686</v>
      </c>
      <c r="F221" t="s">
        <v>687</v>
      </c>
      <c r="G221" t="s">
        <v>148</v>
      </c>
      <c r="H221" s="2" t="s">
        <v>149</v>
      </c>
      <c r="I221" t="s">
        <v>17</v>
      </c>
      <c r="J221" t="s">
        <v>17</v>
      </c>
      <c r="K221" t="s">
        <v>17</v>
      </c>
      <c r="L221" t="s">
        <v>18</v>
      </c>
    </row>
    <row r="222" spans="1:12" ht="18" customHeight="1">
      <c r="A222" t="s">
        <v>694</v>
      </c>
      <c r="B222" t="s">
        <v>695</v>
      </c>
      <c r="D222" t="s">
        <v>500</v>
      </c>
      <c r="E222" t="s">
        <v>686</v>
      </c>
      <c r="F222" t="s">
        <v>687</v>
      </c>
      <c r="G222" t="s">
        <v>148</v>
      </c>
      <c r="H222" s="2" t="s">
        <v>149</v>
      </c>
      <c r="I222" t="s">
        <v>17</v>
      </c>
      <c r="J222" t="s">
        <v>17</v>
      </c>
      <c r="K222" t="s">
        <v>17</v>
      </c>
      <c r="L222" t="s">
        <v>18</v>
      </c>
    </row>
    <row r="223" spans="1:12" ht="18" customHeight="1">
      <c r="A223" t="s">
        <v>696</v>
      </c>
      <c r="B223" t="s">
        <v>697</v>
      </c>
      <c r="D223" t="s">
        <v>500</v>
      </c>
      <c r="E223" t="s">
        <v>686</v>
      </c>
      <c r="F223" t="s">
        <v>687</v>
      </c>
      <c r="G223" t="s">
        <v>148</v>
      </c>
      <c r="H223" s="2" t="s">
        <v>149</v>
      </c>
      <c r="I223" t="s">
        <v>17</v>
      </c>
      <c r="J223" t="s">
        <v>17</v>
      </c>
      <c r="K223" t="s">
        <v>17</v>
      </c>
      <c r="L223" t="s">
        <v>18</v>
      </c>
    </row>
    <row r="229" spans="1:12" ht="18" customHeight="1"/>
    <row r="230" spans="1:12" ht="29.1">
      <c r="A230" t="s">
        <v>698</v>
      </c>
      <c r="B230" s="2" t="s">
        <v>699</v>
      </c>
      <c r="C230" s="4" t="s">
        <v>42</v>
      </c>
      <c r="D230" t="s">
        <v>500</v>
      </c>
      <c r="E230" t="s">
        <v>686</v>
      </c>
      <c r="F230" t="s">
        <v>687</v>
      </c>
      <c r="G230" t="s">
        <v>148</v>
      </c>
      <c r="H230" s="2" t="s">
        <v>149</v>
      </c>
      <c r="I230" t="s">
        <v>17</v>
      </c>
      <c r="J230" t="s">
        <v>17</v>
      </c>
      <c r="K230" t="s">
        <v>17</v>
      </c>
      <c r="L230" t="s">
        <v>43</v>
      </c>
    </row>
    <row r="231" spans="1:12">
      <c r="C231" s="4"/>
    </row>
    <row r="232" spans="1:12" ht="29.1">
      <c r="A232" t="s">
        <v>700</v>
      </c>
      <c r="B232" s="2" t="s">
        <v>701</v>
      </c>
      <c r="C232" s="50">
        <v>45688</v>
      </c>
      <c r="D232" t="s">
        <v>500</v>
      </c>
      <c r="E232" t="s">
        <v>686</v>
      </c>
      <c r="F232" t="s">
        <v>687</v>
      </c>
      <c r="G232" t="s">
        <v>148</v>
      </c>
      <c r="H232" s="2" t="s">
        <v>149</v>
      </c>
      <c r="I232" t="s">
        <v>17</v>
      </c>
      <c r="J232" t="s">
        <v>17</v>
      </c>
      <c r="K232" t="s">
        <v>17</v>
      </c>
      <c r="L232" t="s">
        <v>43</v>
      </c>
    </row>
    <row r="234" spans="1:12" ht="72.599999999999994">
      <c r="A234" t="s">
        <v>702</v>
      </c>
      <c r="B234" s="2" t="s">
        <v>703</v>
      </c>
      <c r="D234" t="s">
        <v>500</v>
      </c>
      <c r="E234" t="s">
        <v>686</v>
      </c>
      <c r="F234" t="s">
        <v>687</v>
      </c>
      <c r="G234" t="s">
        <v>148</v>
      </c>
      <c r="H234" s="2" t="s">
        <v>149</v>
      </c>
      <c r="I234" t="s">
        <v>17</v>
      </c>
      <c r="J234" t="s">
        <v>17</v>
      </c>
      <c r="K234" t="s">
        <v>17</v>
      </c>
      <c r="L234" t="s">
        <v>43</v>
      </c>
    </row>
    <row r="236" spans="1:12" ht="18" customHeight="1"/>
    <row r="237" spans="1:12" ht="29.1">
      <c r="A237" t="s">
        <v>704</v>
      </c>
      <c r="B237" s="2" t="s">
        <v>705</v>
      </c>
      <c r="D237" t="s">
        <v>500</v>
      </c>
      <c r="E237" t="s">
        <v>686</v>
      </c>
      <c r="F237" t="s">
        <v>687</v>
      </c>
      <c r="G237" t="s">
        <v>148</v>
      </c>
      <c r="H237" s="2" t="s">
        <v>149</v>
      </c>
      <c r="I237" t="s">
        <v>17</v>
      </c>
      <c r="J237" t="s">
        <v>17</v>
      </c>
      <c r="K237" t="s">
        <v>17</v>
      </c>
      <c r="L237" t="s">
        <v>87</v>
      </c>
    </row>
    <row r="238" spans="1:12" ht="18" customHeight="1">
      <c r="A238" t="s">
        <v>706</v>
      </c>
      <c r="B238" t="s">
        <v>707</v>
      </c>
      <c r="D238" t="s">
        <v>500</v>
      </c>
      <c r="E238" t="s">
        <v>686</v>
      </c>
      <c r="F238" t="s">
        <v>687</v>
      </c>
      <c r="G238" t="s">
        <v>148</v>
      </c>
      <c r="H238" s="2" t="s">
        <v>149</v>
      </c>
      <c r="I238" t="s">
        <v>17</v>
      </c>
      <c r="J238" t="s">
        <v>17</v>
      </c>
      <c r="K238" t="s">
        <v>17</v>
      </c>
      <c r="L238" t="s">
        <v>87</v>
      </c>
    </row>
    <row r="239" spans="1:12" ht="18" customHeight="1">
      <c r="A239" t="s">
        <v>708</v>
      </c>
      <c r="B239" t="s">
        <v>709</v>
      </c>
      <c r="D239" t="s">
        <v>500</v>
      </c>
      <c r="E239" t="s">
        <v>686</v>
      </c>
      <c r="F239" t="s">
        <v>687</v>
      </c>
      <c r="G239" t="s">
        <v>148</v>
      </c>
      <c r="H239" s="2" t="s">
        <v>149</v>
      </c>
      <c r="I239" t="s">
        <v>17</v>
      </c>
      <c r="J239" t="s">
        <v>17</v>
      </c>
      <c r="K239" t="s">
        <v>17</v>
      </c>
      <c r="L239" t="s">
        <v>87</v>
      </c>
    </row>
    <row r="240" spans="1:12" ht="18" customHeight="1">
      <c r="A240" t="s">
        <v>710</v>
      </c>
      <c r="B240" t="s">
        <v>711</v>
      </c>
      <c r="C240" s="4" t="s">
        <v>85</v>
      </c>
      <c r="D240" t="s">
        <v>500</v>
      </c>
      <c r="E240" t="s">
        <v>686</v>
      </c>
      <c r="F240" t="s">
        <v>687</v>
      </c>
      <c r="G240" t="s">
        <v>148</v>
      </c>
      <c r="H240" s="2" t="s">
        <v>149</v>
      </c>
      <c r="I240" t="s">
        <v>17</v>
      </c>
      <c r="J240" t="s">
        <v>17</v>
      </c>
      <c r="K240" t="s">
        <v>17</v>
      </c>
      <c r="L240" t="s">
        <v>87</v>
      </c>
    </row>
    <row r="241" spans="1:12" ht="18" customHeight="1">
      <c r="A241" t="s">
        <v>712</v>
      </c>
      <c r="B241" t="s">
        <v>713</v>
      </c>
      <c r="D241" t="s">
        <v>500</v>
      </c>
      <c r="E241" t="s">
        <v>686</v>
      </c>
      <c r="F241" t="s">
        <v>687</v>
      </c>
      <c r="G241" t="s">
        <v>148</v>
      </c>
      <c r="H241" s="2" t="s">
        <v>149</v>
      </c>
      <c r="I241" t="s">
        <v>17</v>
      </c>
      <c r="J241" t="s">
        <v>17</v>
      </c>
      <c r="K241" t="s">
        <v>17</v>
      </c>
      <c r="L241" t="s">
        <v>87</v>
      </c>
    </row>
    <row r="242" spans="1:12" ht="18" customHeight="1">
      <c r="A242" t="s">
        <v>714</v>
      </c>
      <c r="B242" t="s">
        <v>715</v>
      </c>
      <c r="D242" t="s">
        <v>500</v>
      </c>
      <c r="E242" t="s">
        <v>686</v>
      </c>
      <c r="F242" t="s">
        <v>687</v>
      </c>
      <c r="G242" t="s">
        <v>148</v>
      </c>
      <c r="H242" s="2" t="s">
        <v>149</v>
      </c>
      <c r="I242" t="s">
        <v>17</v>
      </c>
      <c r="J242" t="s">
        <v>17</v>
      </c>
      <c r="K242" t="s">
        <v>17</v>
      </c>
      <c r="L242" t="s">
        <v>87</v>
      </c>
    </row>
    <row r="243" spans="1:12" ht="18" customHeight="1">
      <c r="A243" t="s">
        <v>716</v>
      </c>
      <c r="B243" t="s">
        <v>717</v>
      </c>
      <c r="D243" t="s">
        <v>500</v>
      </c>
      <c r="E243" t="s">
        <v>686</v>
      </c>
      <c r="F243" t="s">
        <v>687</v>
      </c>
      <c r="G243" t="s">
        <v>148</v>
      </c>
      <c r="H243" s="2" t="s">
        <v>149</v>
      </c>
      <c r="I243" t="s">
        <v>17</v>
      </c>
      <c r="J243" t="s">
        <v>17</v>
      </c>
      <c r="K243" t="s">
        <v>17</v>
      </c>
      <c r="L243" t="s">
        <v>87</v>
      </c>
    </row>
    <row r="244" spans="1:12">
      <c r="D244" t="s">
        <v>500</v>
      </c>
      <c r="E244" t="s">
        <v>686</v>
      </c>
      <c r="F244" t="s">
        <v>687</v>
      </c>
      <c r="G244" t="s">
        <v>148</v>
      </c>
      <c r="H244" s="2" t="s">
        <v>149</v>
      </c>
      <c r="I244" t="s">
        <v>17</v>
      </c>
      <c r="J244" t="s">
        <v>17</v>
      </c>
      <c r="K244" t="s">
        <v>17</v>
      </c>
      <c r="L244" t="s">
        <v>18</v>
      </c>
    </row>
    <row r="247" spans="1:12" ht="31.5" customHeight="1"/>
    <row r="259" spans="1:12" hidden="1"/>
    <row r="261" spans="1:12" ht="18" customHeight="1"/>
    <row r="262" spans="1:12" ht="18" customHeight="1">
      <c r="A262" t="s">
        <v>718</v>
      </c>
      <c r="B262" t="s">
        <v>719</v>
      </c>
      <c r="C262" s="46">
        <v>0.41</v>
      </c>
      <c r="D262" t="s">
        <v>500</v>
      </c>
      <c r="E262" t="s">
        <v>720</v>
      </c>
      <c r="F262" t="s">
        <v>721</v>
      </c>
      <c r="G262" t="s">
        <v>148</v>
      </c>
      <c r="H262" s="2" t="s">
        <v>149</v>
      </c>
      <c r="I262" t="s">
        <v>17</v>
      </c>
      <c r="J262" t="s">
        <v>17</v>
      </c>
      <c r="K262" t="s">
        <v>17</v>
      </c>
      <c r="L262" t="s">
        <v>426</v>
      </c>
    </row>
    <row r="263" spans="1:12" ht="18" customHeight="1">
      <c r="A263" t="s">
        <v>722</v>
      </c>
      <c r="B263" t="s">
        <v>723</v>
      </c>
      <c r="C263" s="46">
        <v>0.09</v>
      </c>
      <c r="D263" t="s">
        <v>500</v>
      </c>
      <c r="E263" t="s">
        <v>720</v>
      </c>
      <c r="F263" t="s">
        <v>721</v>
      </c>
      <c r="G263" t="s">
        <v>148</v>
      </c>
      <c r="H263" s="2" t="s">
        <v>149</v>
      </c>
      <c r="I263" t="s">
        <v>17</v>
      </c>
      <c r="J263" t="s">
        <v>17</v>
      </c>
      <c r="K263" t="s">
        <v>17</v>
      </c>
      <c r="L263" t="s">
        <v>426</v>
      </c>
    </row>
    <row r="264" spans="1:12" ht="18" customHeight="1"/>
    <row r="265" spans="1:12" ht="18" customHeight="1">
      <c r="A265" t="s">
        <v>724</v>
      </c>
      <c r="B265" t="s">
        <v>719</v>
      </c>
      <c r="C265" s="4">
        <v>3010</v>
      </c>
      <c r="D265" t="s">
        <v>500</v>
      </c>
      <c r="E265" t="s">
        <v>720</v>
      </c>
      <c r="F265" t="s">
        <v>721</v>
      </c>
      <c r="G265" t="s">
        <v>148</v>
      </c>
      <c r="H265" s="2" t="s">
        <v>149</v>
      </c>
      <c r="I265" t="s">
        <v>17</v>
      </c>
      <c r="J265" t="s">
        <v>17</v>
      </c>
      <c r="K265" t="s">
        <v>17</v>
      </c>
      <c r="L265" t="s">
        <v>152</v>
      </c>
    </row>
    <row r="266" spans="1:12" ht="18" customHeight="1">
      <c r="A266" t="s">
        <v>725</v>
      </c>
      <c r="B266" t="s">
        <v>723</v>
      </c>
      <c r="C266" s="4">
        <v>668</v>
      </c>
      <c r="D266" t="s">
        <v>500</v>
      </c>
      <c r="E266" t="s">
        <v>720</v>
      </c>
      <c r="F266" t="s">
        <v>721</v>
      </c>
      <c r="G266" t="s">
        <v>148</v>
      </c>
      <c r="H266" s="2" t="s">
        <v>149</v>
      </c>
      <c r="I266" t="s">
        <v>17</v>
      </c>
      <c r="J266" t="s">
        <v>17</v>
      </c>
      <c r="K266" t="s">
        <v>17</v>
      </c>
      <c r="L266" t="s">
        <v>152</v>
      </c>
    </row>
    <row r="274" spans="1:12" ht="18" customHeight="1"/>
    <row r="275" spans="1:12" ht="18" customHeight="1">
      <c r="A275" t="s">
        <v>726</v>
      </c>
      <c r="B275" t="s">
        <v>727</v>
      </c>
      <c r="D275" t="s">
        <v>500</v>
      </c>
      <c r="E275" t="s">
        <v>720</v>
      </c>
      <c r="F275" t="s">
        <v>721</v>
      </c>
      <c r="G275" t="s">
        <v>148</v>
      </c>
      <c r="H275" s="2" t="s">
        <v>149</v>
      </c>
      <c r="I275" t="s">
        <v>17</v>
      </c>
      <c r="J275" t="s">
        <v>17</v>
      </c>
      <c r="K275" t="s">
        <v>17</v>
      </c>
      <c r="L275" t="s">
        <v>426</v>
      </c>
    </row>
    <row r="276" spans="1:12" ht="18" customHeight="1">
      <c r="A276" t="s">
        <v>728</v>
      </c>
      <c r="B276" t="s">
        <v>729</v>
      </c>
      <c r="D276" t="s">
        <v>500</v>
      </c>
      <c r="E276" t="s">
        <v>720</v>
      </c>
      <c r="F276" t="s">
        <v>721</v>
      </c>
      <c r="G276" t="s">
        <v>148</v>
      </c>
      <c r="H276" s="2" t="s">
        <v>149</v>
      </c>
      <c r="I276" t="s">
        <v>17</v>
      </c>
      <c r="J276" t="s">
        <v>17</v>
      </c>
      <c r="K276" t="s">
        <v>17</v>
      </c>
      <c r="L276" t="s">
        <v>426</v>
      </c>
    </row>
    <row r="277" spans="1:12" ht="18" customHeight="1">
      <c r="A277" t="s">
        <v>730</v>
      </c>
      <c r="B277" t="s">
        <v>731</v>
      </c>
      <c r="D277" t="s">
        <v>500</v>
      </c>
      <c r="E277" t="s">
        <v>720</v>
      </c>
      <c r="F277" t="s">
        <v>721</v>
      </c>
      <c r="G277" t="s">
        <v>148</v>
      </c>
      <c r="H277" s="2" t="s">
        <v>149</v>
      </c>
      <c r="I277" t="s">
        <v>17</v>
      </c>
      <c r="J277" t="s">
        <v>17</v>
      </c>
      <c r="K277" t="s">
        <v>17</v>
      </c>
      <c r="L277" t="s">
        <v>426</v>
      </c>
    </row>
    <row r="278" spans="1:12" ht="18" customHeight="1"/>
    <row r="279" spans="1:12" ht="18" customHeight="1">
      <c r="A279" t="s">
        <v>732</v>
      </c>
      <c r="B279" t="s">
        <v>733</v>
      </c>
      <c r="C279" s="4">
        <v>640</v>
      </c>
      <c r="D279" t="s">
        <v>500</v>
      </c>
      <c r="E279" t="s">
        <v>720</v>
      </c>
      <c r="F279" t="s">
        <v>721</v>
      </c>
      <c r="G279" t="s">
        <v>148</v>
      </c>
      <c r="H279" s="2" t="s">
        <v>149</v>
      </c>
      <c r="I279" t="s">
        <v>17</v>
      </c>
      <c r="J279" t="s">
        <v>17</v>
      </c>
      <c r="K279" t="s">
        <v>17</v>
      </c>
      <c r="L279" t="s">
        <v>426</v>
      </c>
    </row>
    <row r="280" spans="1:12" ht="18" customHeight="1">
      <c r="A280" t="s">
        <v>734</v>
      </c>
      <c r="B280" t="s">
        <v>735</v>
      </c>
      <c r="C280" s="4">
        <v>670</v>
      </c>
      <c r="D280" t="s">
        <v>500</v>
      </c>
      <c r="E280" t="s">
        <v>720</v>
      </c>
      <c r="F280" t="s">
        <v>721</v>
      </c>
      <c r="G280" t="s">
        <v>148</v>
      </c>
      <c r="H280" s="2" t="s">
        <v>149</v>
      </c>
      <c r="I280" t="s">
        <v>17</v>
      </c>
      <c r="J280" t="s">
        <v>17</v>
      </c>
      <c r="K280" t="s">
        <v>17</v>
      </c>
      <c r="L280" t="s">
        <v>426</v>
      </c>
    </row>
    <row r="281" spans="1:12" ht="18" customHeight="1">
      <c r="A281" t="s">
        <v>736</v>
      </c>
      <c r="B281" t="s">
        <v>737</v>
      </c>
      <c r="C281" s="4">
        <v>710</v>
      </c>
      <c r="D281" t="s">
        <v>500</v>
      </c>
      <c r="E281" t="s">
        <v>720</v>
      </c>
      <c r="F281" t="s">
        <v>721</v>
      </c>
      <c r="G281" t="s">
        <v>148</v>
      </c>
      <c r="H281" s="2" t="s">
        <v>149</v>
      </c>
      <c r="I281" t="s">
        <v>17</v>
      </c>
      <c r="J281" t="s">
        <v>17</v>
      </c>
      <c r="K281" t="s">
        <v>17</v>
      </c>
      <c r="L281" t="s">
        <v>426</v>
      </c>
    </row>
    <row r="282" spans="1:12" ht="18" customHeight="1"/>
    <row r="283" spans="1:12" ht="18" customHeight="1">
      <c r="A283" t="s">
        <v>738</v>
      </c>
      <c r="B283" t="s">
        <v>739</v>
      </c>
      <c r="C283" s="4">
        <v>640</v>
      </c>
      <c r="D283" t="s">
        <v>500</v>
      </c>
      <c r="E283" t="s">
        <v>720</v>
      </c>
      <c r="F283" t="s">
        <v>721</v>
      </c>
      <c r="G283" t="s">
        <v>148</v>
      </c>
      <c r="H283" s="2" t="s">
        <v>149</v>
      </c>
      <c r="I283" t="s">
        <v>17</v>
      </c>
      <c r="J283" t="s">
        <v>17</v>
      </c>
      <c r="K283" t="s">
        <v>17</v>
      </c>
      <c r="L283" t="s">
        <v>426</v>
      </c>
    </row>
    <row r="284" spans="1:12" ht="18" customHeight="1">
      <c r="A284" t="s">
        <v>740</v>
      </c>
      <c r="B284" t="s">
        <v>741</v>
      </c>
      <c r="C284" s="4">
        <v>690</v>
      </c>
      <c r="D284" t="s">
        <v>500</v>
      </c>
      <c r="E284" t="s">
        <v>720</v>
      </c>
      <c r="F284" t="s">
        <v>721</v>
      </c>
      <c r="G284" t="s">
        <v>148</v>
      </c>
      <c r="H284" s="2" t="s">
        <v>149</v>
      </c>
      <c r="I284" t="s">
        <v>17</v>
      </c>
      <c r="J284" t="s">
        <v>17</v>
      </c>
      <c r="K284" t="s">
        <v>17</v>
      </c>
      <c r="L284" t="s">
        <v>426</v>
      </c>
    </row>
    <row r="285" spans="1:12" ht="18" customHeight="1">
      <c r="A285" t="s">
        <v>742</v>
      </c>
      <c r="B285" t="s">
        <v>743</v>
      </c>
      <c r="C285" s="4">
        <v>740</v>
      </c>
      <c r="D285" t="s">
        <v>500</v>
      </c>
      <c r="E285" t="s">
        <v>720</v>
      </c>
      <c r="F285" t="s">
        <v>721</v>
      </c>
      <c r="G285" t="s">
        <v>148</v>
      </c>
      <c r="H285" s="2" t="s">
        <v>149</v>
      </c>
      <c r="I285" t="s">
        <v>17</v>
      </c>
      <c r="J285" t="s">
        <v>17</v>
      </c>
      <c r="K285" t="s">
        <v>17</v>
      </c>
      <c r="L285" t="s">
        <v>426</v>
      </c>
    </row>
    <row r="287" spans="1:12" ht="18" customHeight="1"/>
    <row r="288" spans="1:12" ht="18" customHeight="1">
      <c r="A288" t="s">
        <v>744</v>
      </c>
      <c r="B288" t="s">
        <v>745</v>
      </c>
      <c r="C288" s="4">
        <v>28</v>
      </c>
      <c r="D288" t="s">
        <v>500</v>
      </c>
      <c r="E288" t="s">
        <v>720</v>
      </c>
      <c r="F288" t="s">
        <v>721</v>
      </c>
      <c r="G288" t="s">
        <v>148</v>
      </c>
      <c r="H288" s="2" t="s">
        <v>149</v>
      </c>
      <c r="I288" t="s">
        <v>17</v>
      </c>
      <c r="J288" t="s">
        <v>17</v>
      </c>
      <c r="K288" t="s">
        <v>17</v>
      </c>
      <c r="L288" t="s">
        <v>426</v>
      </c>
    </row>
    <row r="289" spans="1:12" ht="18" customHeight="1">
      <c r="A289" t="s">
        <v>746</v>
      </c>
      <c r="B289" t="s">
        <v>747</v>
      </c>
      <c r="C289" s="4">
        <v>30</v>
      </c>
      <c r="D289" t="s">
        <v>500</v>
      </c>
      <c r="E289" t="s">
        <v>720</v>
      </c>
      <c r="F289" t="s">
        <v>721</v>
      </c>
      <c r="G289" t="s">
        <v>148</v>
      </c>
      <c r="H289" s="2" t="s">
        <v>149</v>
      </c>
      <c r="I289" t="s">
        <v>17</v>
      </c>
      <c r="J289" t="s">
        <v>17</v>
      </c>
      <c r="K289" t="s">
        <v>17</v>
      </c>
      <c r="L289" t="s">
        <v>426</v>
      </c>
    </row>
    <row r="290" spans="1:12" ht="18" customHeight="1">
      <c r="A290" t="s">
        <v>748</v>
      </c>
      <c r="B290" t="s">
        <v>749</v>
      </c>
      <c r="C290" s="4">
        <v>32</v>
      </c>
      <c r="D290" t="s">
        <v>500</v>
      </c>
      <c r="E290" t="s">
        <v>720</v>
      </c>
      <c r="F290" t="s">
        <v>721</v>
      </c>
      <c r="G290" t="s">
        <v>148</v>
      </c>
      <c r="H290" s="2" t="s">
        <v>149</v>
      </c>
      <c r="I290" t="s">
        <v>17</v>
      </c>
      <c r="J290" t="s">
        <v>17</v>
      </c>
      <c r="K290" t="s">
        <v>17</v>
      </c>
      <c r="L290" t="s">
        <v>426</v>
      </c>
    </row>
    <row r="291" spans="1:12" ht="18" customHeight="1"/>
    <row r="292" spans="1:12" ht="18" customHeight="1">
      <c r="A292" t="s">
        <v>750</v>
      </c>
      <c r="B292" t="s">
        <v>751</v>
      </c>
      <c r="C292" s="4">
        <v>26</v>
      </c>
      <c r="D292" t="s">
        <v>500</v>
      </c>
      <c r="E292" t="s">
        <v>720</v>
      </c>
      <c r="F292" t="s">
        <v>721</v>
      </c>
      <c r="G292" t="s">
        <v>148</v>
      </c>
      <c r="H292" s="2" t="s">
        <v>149</v>
      </c>
      <c r="I292" t="s">
        <v>17</v>
      </c>
      <c r="J292" t="s">
        <v>17</v>
      </c>
      <c r="K292" t="s">
        <v>17</v>
      </c>
      <c r="L292" t="s">
        <v>426</v>
      </c>
    </row>
    <row r="293" spans="1:12" ht="18" customHeight="1">
      <c r="A293" t="s">
        <v>752</v>
      </c>
      <c r="B293" t="s">
        <v>753</v>
      </c>
      <c r="C293" s="4">
        <v>29</v>
      </c>
      <c r="D293" t="s">
        <v>500</v>
      </c>
      <c r="E293" t="s">
        <v>720</v>
      </c>
      <c r="F293" t="s">
        <v>721</v>
      </c>
      <c r="G293" t="s">
        <v>148</v>
      </c>
      <c r="H293" s="2" t="s">
        <v>149</v>
      </c>
      <c r="I293" t="s">
        <v>17</v>
      </c>
      <c r="J293" t="s">
        <v>17</v>
      </c>
      <c r="K293" t="s">
        <v>17</v>
      </c>
      <c r="L293" t="s">
        <v>426</v>
      </c>
    </row>
    <row r="294" spans="1:12" ht="18" customHeight="1">
      <c r="A294" t="s">
        <v>754</v>
      </c>
      <c r="B294" t="s">
        <v>755</v>
      </c>
      <c r="C294" s="4">
        <v>32</v>
      </c>
      <c r="D294" t="s">
        <v>500</v>
      </c>
      <c r="E294" t="s">
        <v>720</v>
      </c>
      <c r="F294" t="s">
        <v>721</v>
      </c>
      <c r="G294" t="s">
        <v>148</v>
      </c>
      <c r="H294" s="2" t="s">
        <v>149</v>
      </c>
      <c r="I294" t="s">
        <v>17</v>
      </c>
      <c r="J294" t="s">
        <v>17</v>
      </c>
      <c r="K294" t="s">
        <v>17</v>
      </c>
      <c r="L294" t="s">
        <v>426</v>
      </c>
    </row>
    <row r="295" spans="1:12" ht="18" customHeight="1"/>
    <row r="296" spans="1:12" ht="18" customHeight="1">
      <c r="A296" t="s">
        <v>756</v>
      </c>
      <c r="B296" t="s">
        <v>757</v>
      </c>
      <c r="C296" s="4">
        <v>26</v>
      </c>
      <c r="D296" t="s">
        <v>500</v>
      </c>
      <c r="E296" t="s">
        <v>720</v>
      </c>
      <c r="F296" t="s">
        <v>721</v>
      </c>
      <c r="G296" t="s">
        <v>148</v>
      </c>
      <c r="H296" s="2" t="s">
        <v>149</v>
      </c>
      <c r="I296" t="s">
        <v>17</v>
      </c>
      <c r="J296" t="s">
        <v>17</v>
      </c>
      <c r="K296" t="s">
        <v>17</v>
      </c>
      <c r="L296" t="s">
        <v>426</v>
      </c>
    </row>
    <row r="297" spans="1:12" ht="18" customHeight="1">
      <c r="A297" t="s">
        <v>758</v>
      </c>
      <c r="B297" t="s">
        <v>759</v>
      </c>
      <c r="C297" s="4">
        <v>30</v>
      </c>
      <c r="D297" t="s">
        <v>500</v>
      </c>
      <c r="E297" t="s">
        <v>720</v>
      </c>
      <c r="F297" t="s">
        <v>721</v>
      </c>
      <c r="G297" t="s">
        <v>148</v>
      </c>
      <c r="H297" s="2" t="s">
        <v>149</v>
      </c>
      <c r="I297" t="s">
        <v>17</v>
      </c>
      <c r="J297" t="s">
        <v>17</v>
      </c>
      <c r="K297" t="s">
        <v>17</v>
      </c>
      <c r="L297" t="s">
        <v>426</v>
      </c>
    </row>
    <row r="298" spans="1:12" ht="18" customHeight="1">
      <c r="A298" t="s">
        <v>760</v>
      </c>
      <c r="B298" t="s">
        <v>761</v>
      </c>
      <c r="C298" s="4">
        <v>34</v>
      </c>
      <c r="D298" t="s">
        <v>500</v>
      </c>
      <c r="E298" t="s">
        <v>720</v>
      </c>
      <c r="F298" t="s">
        <v>721</v>
      </c>
      <c r="G298" t="s">
        <v>148</v>
      </c>
      <c r="H298" s="2" t="s">
        <v>149</v>
      </c>
      <c r="I298" t="s">
        <v>17</v>
      </c>
      <c r="J298" t="s">
        <v>17</v>
      </c>
      <c r="K298" t="s">
        <v>17</v>
      </c>
      <c r="L298" t="s">
        <v>426</v>
      </c>
    </row>
    <row r="299" spans="1:12" ht="18" customHeight="1"/>
    <row r="300" spans="1:12" ht="18" customHeight="1">
      <c r="A300" t="s">
        <v>762</v>
      </c>
      <c r="B300" t="s">
        <v>763</v>
      </c>
      <c r="D300" t="s">
        <v>500</v>
      </c>
      <c r="E300" t="s">
        <v>720</v>
      </c>
      <c r="F300" t="s">
        <v>721</v>
      </c>
      <c r="G300" t="s">
        <v>148</v>
      </c>
      <c r="H300" s="2" t="s">
        <v>149</v>
      </c>
      <c r="I300" t="s">
        <v>17</v>
      </c>
      <c r="J300" t="s">
        <v>17</v>
      </c>
      <c r="K300" t="s">
        <v>17</v>
      </c>
      <c r="L300" t="s">
        <v>426</v>
      </c>
    </row>
    <row r="301" spans="1:12" ht="18" customHeight="1">
      <c r="A301" t="s">
        <v>764</v>
      </c>
      <c r="B301" t="s">
        <v>765</v>
      </c>
      <c r="D301" t="s">
        <v>500</v>
      </c>
      <c r="E301" t="s">
        <v>720</v>
      </c>
      <c r="F301" t="s">
        <v>721</v>
      </c>
      <c r="G301" t="s">
        <v>148</v>
      </c>
      <c r="H301" s="2" t="s">
        <v>149</v>
      </c>
      <c r="I301" t="s">
        <v>17</v>
      </c>
      <c r="J301" t="s">
        <v>17</v>
      </c>
      <c r="K301" t="s">
        <v>17</v>
      </c>
      <c r="L301" t="s">
        <v>426</v>
      </c>
    </row>
    <row r="302" spans="1:12" ht="18" customHeight="1">
      <c r="A302" t="s">
        <v>766</v>
      </c>
      <c r="B302" t="s">
        <v>767</v>
      </c>
      <c r="D302" t="s">
        <v>500</v>
      </c>
      <c r="E302" t="s">
        <v>720</v>
      </c>
      <c r="F302" t="s">
        <v>721</v>
      </c>
      <c r="G302" t="s">
        <v>148</v>
      </c>
      <c r="H302" s="2" t="s">
        <v>149</v>
      </c>
      <c r="I302" t="s">
        <v>17</v>
      </c>
      <c r="J302" t="s">
        <v>17</v>
      </c>
      <c r="K302" t="s">
        <v>17</v>
      </c>
      <c r="L302" t="s">
        <v>426</v>
      </c>
    </row>
    <row r="303" spans="1:12" ht="18" customHeight="1"/>
    <row r="304" spans="1:12" ht="18" customHeight="1">
      <c r="A304" t="s">
        <v>768</v>
      </c>
      <c r="B304" t="s">
        <v>769</v>
      </c>
      <c r="D304" t="s">
        <v>500</v>
      </c>
      <c r="E304" t="s">
        <v>720</v>
      </c>
      <c r="F304" t="s">
        <v>721</v>
      </c>
      <c r="G304" t="s">
        <v>148</v>
      </c>
      <c r="H304" s="2" t="s">
        <v>149</v>
      </c>
      <c r="I304" t="s">
        <v>17</v>
      </c>
      <c r="J304" t="s">
        <v>17</v>
      </c>
      <c r="K304" t="s">
        <v>17</v>
      </c>
      <c r="L304" t="s">
        <v>426</v>
      </c>
    </row>
    <row r="305" spans="1:12" ht="18" customHeight="1">
      <c r="A305" t="s">
        <v>770</v>
      </c>
      <c r="B305" t="s">
        <v>771</v>
      </c>
      <c r="D305" t="s">
        <v>500</v>
      </c>
      <c r="E305" t="s">
        <v>720</v>
      </c>
      <c r="F305" t="s">
        <v>721</v>
      </c>
      <c r="G305" t="s">
        <v>148</v>
      </c>
      <c r="H305" s="2" t="s">
        <v>149</v>
      </c>
      <c r="I305" t="s">
        <v>17</v>
      </c>
      <c r="J305" t="s">
        <v>17</v>
      </c>
      <c r="K305" t="s">
        <v>17</v>
      </c>
      <c r="L305" t="s">
        <v>426</v>
      </c>
    </row>
    <row r="306" spans="1:12" ht="18" customHeight="1">
      <c r="A306" t="s">
        <v>772</v>
      </c>
      <c r="B306" t="s">
        <v>773</v>
      </c>
      <c r="D306" t="s">
        <v>500</v>
      </c>
      <c r="E306" t="s">
        <v>720</v>
      </c>
      <c r="F306" t="s">
        <v>721</v>
      </c>
      <c r="G306" t="s">
        <v>148</v>
      </c>
      <c r="H306" s="2" t="s">
        <v>149</v>
      </c>
      <c r="I306" t="s">
        <v>17</v>
      </c>
      <c r="J306" t="s">
        <v>17</v>
      </c>
      <c r="K306" t="s">
        <v>17</v>
      </c>
      <c r="L306" t="s">
        <v>426</v>
      </c>
    </row>
    <row r="307" spans="1:12" ht="18" customHeight="1"/>
    <row r="308" spans="1:12" ht="18" customHeight="1">
      <c r="A308" t="s">
        <v>774</v>
      </c>
      <c r="B308" t="s">
        <v>775</v>
      </c>
      <c r="D308" t="s">
        <v>500</v>
      </c>
      <c r="E308" t="s">
        <v>720</v>
      </c>
      <c r="F308" t="s">
        <v>721</v>
      </c>
      <c r="G308" t="s">
        <v>148</v>
      </c>
      <c r="H308" s="2" t="s">
        <v>149</v>
      </c>
      <c r="I308" t="s">
        <v>17</v>
      </c>
      <c r="J308" t="s">
        <v>17</v>
      </c>
      <c r="K308" t="s">
        <v>17</v>
      </c>
      <c r="L308" t="s">
        <v>426</v>
      </c>
    </row>
    <row r="309" spans="1:12" ht="18" customHeight="1">
      <c r="A309" t="s">
        <v>776</v>
      </c>
      <c r="B309" t="s">
        <v>777</v>
      </c>
      <c r="D309" t="s">
        <v>500</v>
      </c>
      <c r="E309" t="s">
        <v>720</v>
      </c>
      <c r="F309" t="s">
        <v>721</v>
      </c>
      <c r="G309" t="s">
        <v>148</v>
      </c>
      <c r="H309" s="2" t="s">
        <v>149</v>
      </c>
      <c r="I309" t="s">
        <v>17</v>
      </c>
      <c r="J309" t="s">
        <v>17</v>
      </c>
      <c r="K309" t="s">
        <v>17</v>
      </c>
      <c r="L309" t="s">
        <v>426</v>
      </c>
    </row>
    <row r="310" spans="1:12" ht="18" customHeight="1">
      <c r="A310" t="s">
        <v>778</v>
      </c>
      <c r="B310" t="s">
        <v>779</v>
      </c>
      <c r="D310" t="s">
        <v>500</v>
      </c>
      <c r="E310" t="s">
        <v>720</v>
      </c>
      <c r="F310" t="s">
        <v>721</v>
      </c>
      <c r="G310" t="s">
        <v>148</v>
      </c>
      <c r="H310" s="2" t="s">
        <v>149</v>
      </c>
      <c r="I310" t="s">
        <v>17</v>
      </c>
      <c r="J310" t="s">
        <v>17</v>
      </c>
      <c r="K310" t="s">
        <v>17</v>
      </c>
      <c r="L310" t="s">
        <v>426</v>
      </c>
    </row>
    <row r="311" spans="1:12" ht="18" customHeight="1"/>
    <row r="312" spans="1:12" ht="18" customHeight="1"/>
    <row r="313" spans="1:12" ht="18" customHeight="1"/>
    <row r="314" spans="1:12" ht="18" customHeight="1"/>
    <row r="315" spans="1:12" ht="18" customHeight="1">
      <c r="A315" t="s">
        <v>726</v>
      </c>
      <c r="B315" t="s">
        <v>780</v>
      </c>
      <c r="C315" s="55">
        <v>35.049833999999997</v>
      </c>
      <c r="D315" t="s">
        <v>500</v>
      </c>
      <c r="E315" t="s">
        <v>720</v>
      </c>
      <c r="F315" t="s">
        <v>721</v>
      </c>
      <c r="G315" t="s">
        <v>148</v>
      </c>
      <c r="H315" s="2" t="s">
        <v>149</v>
      </c>
      <c r="I315" t="s">
        <v>17</v>
      </c>
      <c r="J315" t="s">
        <v>17</v>
      </c>
      <c r="K315" t="s">
        <v>17</v>
      </c>
      <c r="L315" t="s">
        <v>426</v>
      </c>
    </row>
    <row r="316" spans="1:12" ht="18" customHeight="1">
      <c r="A316" t="s">
        <v>728</v>
      </c>
      <c r="B316" t="s">
        <v>781</v>
      </c>
      <c r="C316" s="55">
        <v>54.983389000000003</v>
      </c>
      <c r="D316" t="s">
        <v>500</v>
      </c>
      <c r="E316" t="s">
        <v>720</v>
      </c>
      <c r="F316" t="s">
        <v>721</v>
      </c>
      <c r="G316" t="s">
        <v>148</v>
      </c>
      <c r="H316" s="2" t="s">
        <v>149</v>
      </c>
      <c r="I316" t="s">
        <v>17</v>
      </c>
      <c r="J316" t="s">
        <v>17</v>
      </c>
      <c r="K316" t="s">
        <v>17</v>
      </c>
      <c r="L316" t="s">
        <v>426</v>
      </c>
    </row>
    <row r="317" spans="1:12" ht="18" customHeight="1">
      <c r="A317" t="s">
        <v>730</v>
      </c>
      <c r="B317" t="s">
        <v>782</v>
      </c>
      <c r="C317" s="55">
        <v>9.2691029999999994</v>
      </c>
      <c r="D317" t="s">
        <v>500</v>
      </c>
      <c r="E317" t="s">
        <v>720</v>
      </c>
      <c r="F317" t="s">
        <v>721</v>
      </c>
      <c r="G317" t="s">
        <v>148</v>
      </c>
      <c r="H317" s="2" t="s">
        <v>149</v>
      </c>
      <c r="I317" t="s">
        <v>17</v>
      </c>
      <c r="J317" t="s">
        <v>17</v>
      </c>
      <c r="K317" t="s">
        <v>17</v>
      </c>
      <c r="L317" t="s">
        <v>426</v>
      </c>
    </row>
    <row r="318" spans="1:12" ht="18" customHeight="1">
      <c r="A318" t="s">
        <v>732</v>
      </c>
      <c r="B318" t="s">
        <v>783</v>
      </c>
      <c r="C318" s="55">
        <v>0.69767400000000002</v>
      </c>
      <c r="D318" t="s">
        <v>500</v>
      </c>
      <c r="E318" t="s">
        <v>720</v>
      </c>
      <c r="F318" t="s">
        <v>721</v>
      </c>
      <c r="G318" t="s">
        <v>148</v>
      </c>
      <c r="H318" s="2" t="s">
        <v>149</v>
      </c>
      <c r="I318" t="s">
        <v>17</v>
      </c>
      <c r="J318" t="s">
        <v>17</v>
      </c>
      <c r="K318" t="s">
        <v>17</v>
      </c>
      <c r="L318" t="s">
        <v>426</v>
      </c>
    </row>
    <row r="319" spans="1:12" ht="18" customHeight="1">
      <c r="A319" t="s">
        <v>734</v>
      </c>
      <c r="B319" t="s">
        <v>784</v>
      </c>
      <c r="C319" s="42"/>
      <c r="D319" t="s">
        <v>500</v>
      </c>
      <c r="E319" t="s">
        <v>720</v>
      </c>
      <c r="F319" t="s">
        <v>721</v>
      </c>
      <c r="G319" t="s">
        <v>148</v>
      </c>
      <c r="H319" s="2" t="s">
        <v>149</v>
      </c>
      <c r="I319" t="s">
        <v>17</v>
      </c>
      <c r="J319" t="s">
        <v>17</v>
      </c>
      <c r="K319" t="s">
        <v>17</v>
      </c>
      <c r="L319" t="s">
        <v>426</v>
      </c>
    </row>
    <row r="320" spans="1:12" ht="18" customHeight="1">
      <c r="A320" t="s">
        <v>736</v>
      </c>
      <c r="B320" t="s">
        <v>785</v>
      </c>
      <c r="D320" t="s">
        <v>500</v>
      </c>
      <c r="E320" t="s">
        <v>720</v>
      </c>
      <c r="F320" t="s">
        <v>721</v>
      </c>
      <c r="G320" t="s">
        <v>148</v>
      </c>
      <c r="H320" s="2" t="s">
        <v>149</v>
      </c>
      <c r="I320" t="s">
        <v>17</v>
      </c>
      <c r="J320" t="s">
        <v>17</v>
      </c>
      <c r="K320" t="s">
        <v>17</v>
      </c>
      <c r="L320" t="s">
        <v>426</v>
      </c>
    </row>
    <row r="321" spans="1:12" ht="18" customHeight="1">
      <c r="A321" t="s">
        <v>738</v>
      </c>
      <c r="B321" t="s">
        <v>786</v>
      </c>
      <c r="C321" s="37">
        <f>SUM(C315:C320)</f>
        <v>100</v>
      </c>
      <c r="D321" t="s">
        <v>500</v>
      </c>
      <c r="E321" t="s">
        <v>720</v>
      </c>
      <c r="F321" t="s">
        <v>721</v>
      </c>
      <c r="G321" t="s">
        <v>148</v>
      </c>
      <c r="H321" s="2" t="s">
        <v>149</v>
      </c>
      <c r="I321" t="s">
        <v>17</v>
      </c>
      <c r="J321" t="s">
        <v>17</v>
      </c>
      <c r="K321" t="s">
        <v>17</v>
      </c>
      <c r="L321" t="s">
        <v>426</v>
      </c>
    </row>
    <row r="323" spans="1:12" ht="18" customHeight="1"/>
    <row r="324" spans="1:12" ht="18" customHeight="1">
      <c r="A324" t="s">
        <v>740</v>
      </c>
      <c r="B324" t="s">
        <v>787</v>
      </c>
      <c r="C324" s="55">
        <v>44.485050000000001</v>
      </c>
      <c r="D324" t="s">
        <v>500</v>
      </c>
      <c r="E324" t="s">
        <v>720</v>
      </c>
      <c r="F324" t="s">
        <v>721</v>
      </c>
      <c r="G324" t="s">
        <v>148</v>
      </c>
      <c r="H324" s="2" t="s">
        <v>149</v>
      </c>
      <c r="I324" t="s">
        <v>17</v>
      </c>
      <c r="J324" t="s">
        <v>17</v>
      </c>
      <c r="K324" t="s">
        <v>17</v>
      </c>
      <c r="L324" t="s">
        <v>426</v>
      </c>
    </row>
    <row r="325" spans="1:12" ht="18" customHeight="1">
      <c r="A325" t="s">
        <v>742</v>
      </c>
      <c r="B325" t="s">
        <v>788</v>
      </c>
      <c r="C325" s="55">
        <v>44.352159</v>
      </c>
      <c r="D325" t="s">
        <v>500</v>
      </c>
      <c r="E325" t="s">
        <v>720</v>
      </c>
      <c r="F325" t="s">
        <v>721</v>
      </c>
      <c r="G325" t="s">
        <v>148</v>
      </c>
      <c r="H325" s="2" t="s">
        <v>149</v>
      </c>
      <c r="I325" t="s">
        <v>17</v>
      </c>
      <c r="J325" t="s">
        <v>17</v>
      </c>
      <c r="K325" t="s">
        <v>17</v>
      </c>
      <c r="L325" t="s">
        <v>426</v>
      </c>
    </row>
    <row r="326" spans="1:12" ht="18" customHeight="1">
      <c r="A326" t="s">
        <v>744</v>
      </c>
      <c r="B326" t="s">
        <v>789</v>
      </c>
      <c r="C326" s="55">
        <v>9.9335550000000001</v>
      </c>
      <c r="D326" t="s">
        <v>500</v>
      </c>
      <c r="E326" t="s">
        <v>720</v>
      </c>
      <c r="F326" t="s">
        <v>721</v>
      </c>
      <c r="G326" t="s">
        <v>148</v>
      </c>
      <c r="H326" s="2" t="s">
        <v>149</v>
      </c>
      <c r="I326" t="s">
        <v>17</v>
      </c>
      <c r="J326" t="s">
        <v>17</v>
      </c>
      <c r="K326" t="s">
        <v>17</v>
      </c>
      <c r="L326" t="s">
        <v>426</v>
      </c>
    </row>
    <row r="327" spans="1:12" ht="18" customHeight="1">
      <c r="A327" t="s">
        <v>746</v>
      </c>
      <c r="B327" t="s">
        <v>790</v>
      </c>
      <c r="C327" s="55">
        <v>1.1627909999999999</v>
      </c>
      <c r="D327" t="s">
        <v>500</v>
      </c>
      <c r="E327" t="s">
        <v>720</v>
      </c>
      <c r="F327" t="s">
        <v>721</v>
      </c>
      <c r="G327" t="s">
        <v>148</v>
      </c>
      <c r="H327" s="2" t="s">
        <v>149</v>
      </c>
      <c r="I327" t="s">
        <v>17</v>
      </c>
      <c r="J327" t="s">
        <v>17</v>
      </c>
      <c r="K327" t="s">
        <v>17</v>
      </c>
      <c r="L327" t="s">
        <v>426</v>
      </c>
    </row>
    <row r="328" spans="1:12" ht="18" customHeight="1">
      <c r="A328" t="s">
        <v>748</v>
      </c>
      <c r="B328" t="s">
        <v>791</v>
      </c>
      <c r="C328" s="55">
        <v>6.6445000000000004E-2</v>
      </c>
      <c r="D328" t="s">
        <v>500</v>
      </c>
      <c r="E328" t="s">
        <v>720</v>
      </c>
      <c r="F328" t="s">
        <v>721</v>
      </c>
      <c r="G328" t="s">
        <v>148</v>
      </c>
      <c r="H328" s="2" t="s">
        <v>149</v>
      </c>
      <c r="I328" t="s">
        <v>17</v>
      </c>
      <c r="J328" t="s">
        <v>17</v>
      </c>
      <c r="K328" t="s">
        <v>17</v>
      </c>
      <c r="L328" t="s">
        <v>426</v>
      </c>
    </row>
    <row r="329" spans="1:12" ht="18" customHeight="1">
      <c r="A329" t="s">
        <v>750</v>
      </c>
      <c r="B329" t="s">
        <v>792</v>
      </c>
      <c r="D329" t="s">
        <v>500</v>
      </c>
      <c r="E329" t="s">
        <v>720</v>
      </c>
      <c r="F329" t="s">
        <v>721</v>
      </c>
      <c r="G329" t="s">
        <v>148</v>
      </c>
      <c r="H329" s="2" t="s">
        <v>149</v>
      </c>
      <c r="I329" t="s">
        <v>17</v>
      </c>
      <c r="J329" t="s">
        <v>17</v>
      </c>
      <c r="K329" t="s">
        <v>17</v>
      </c>
      <c r="L329" t="s">
        <v>426</v>
      </c>
    </row>
    <row r="330" spans="1:12" ht="18" customHeight="1">
      <c r="A330" t="s">
        <v>752</v>
      </c>
      <c r="B330" t="s">
        <v>793</v>
      </c>
      <c r="C330" s="37">
        <f>SUM(C324:C329)</f>
        <v>100</v>
      </c>
      <c r="D330" t="s">
        <v>500</v>
      </c>
      <c r="E330" t="s">
        <v>720</v>
      </c>
      <c r="F330" t="s">
        <v>721</v>
      </c>
      <c r="G330" t="s">
        <v>148</v>
      </c>
      <c r="H330" s="2" t="s">
        <v>149</v>
      </c>
      <c r="I330" t="s">
        <v>17</v>
      </c>
      <c r="J330" t="s">
        <v>17</v>
      </c>
      <c r="K330" t="s">
        <v>17</v>
      </c>
      <c r="L330" t="s">
        <v>426</v>
      </c>
    </row>
    <row r="332" spans="1:12" ht="18" customHeight="1"/>
    <row r="333" spans="1:12" ht="18" customHeight="1">
      <c r="A333" t="s">
        <v>754</v>
      </c>
      <c r="B333" t="s">
        <v>794</v>
      </c>
      <c r="C333" s="42"/>
      <c r="D333" t="s">
        <v>500</v>
      </c>
      <c r="E333" t="s">
        <v>720</v>
      </c>
      <c r="F333" t="s">
        <v>721</v>
      </c>
      <c r="G333" t="s">
        <v>148</v>
      </c>
      <c r="H333" s="2" t="s">
        <v>149</v>
      </c>
      <c r="I333" t="s">
        <v>17</v>
      </c>
      <c r="J333" t="s">
        <v>17</v>
      </c>
      <c r="K333" t="s">
        <v>17</v>
      </c>
      <c r="L333" t="s">
        <v>426</v>
      </c>
    </row>
    <row r="334" spans="1:12" ht="18" customHeight="1">
      <c r="A334" t="s">
        <v>756</v>
      </c>
      <c r="B334" t="s">
        <v>795</v>
      </c>
      <c r="C334" s="42"/>
      <c r="D334" t="s">
        <v>500</v>
      </c>
      <c r="E334" t="s">
        <v>720</v>
      </c>
      <c r="F334" t="s">
        <v>721</v>
      </c>
      <c r="G334" t="s">
        <v>148</v>
      </c>
      <c r="H334" s="2" t="s">
        <v>149</v>
      </c>
      <c r="I334" t="s">
        <v>17</v>
      </c>
      <c r="J334" t="s">
        <v>17</v>
      </c>
      <c r="K334" t="s">
        <v>17</v>
      </c>
      <c r="L334" t="s">
        <v>426</v>
      </c>
    </row>
    <row r="335" spans="1:12" ht="18" customHeight="1">
      <c r="A335" t="s">
        <v>758</v>
      </c>
      <c r="B335" t="s">
        <v>796</v>
      </c>
      <c r="C335" s="42"/>
      <c r="D335" t="s">
        <v>500</v>
      </c>
      <c r="E335" t="s">
        <v>720</v>
      </c>
      <c r="F335" t="s">
        <v>721</v>
      </c>
      <c r="G335" t="s">
        <v>148</v>
      </c>
      <c r="H335" s="2" t="s">
        <v>149</v>
      </c>
      <c r="I335" t="s">
        <v>17</v>
      </c>
      <c r="J335" t="s">
        <v>17</v>
      </c>
      <c r="K335" t="s">
        <v>17</v>
      </c>
      <c r="L335" t="s">
        <v>426</v>
      </c>
    </row>
    <row r="336" spans="1:12" ht="18" customHeight="1">
      <c r="A336" t="s">
        <v>760</v>
      </c>
      <c r="B336" t="s">
        <v>797</v>
      </c>
      <c r="C336" s="42"/>
      <c r="D336" t="s">
        <v>500</v>
      </c>
      <c r="E336" t="s">
        <v>720</v>
      </c>
      <c r="F336" t="s">
        <v>721</v>
      </c>
      <c r="G336" t="s">
        <v>148</v>
      </c>
      <c r="H336" s="2" t="s">
        <v>149</v>
      </c>
      <c r="I336" t="s">
        <v>17</v>
      </c>
      <c r="J336" t="s">
        <v>17</v>
      </c>
      <c r="K336" t="s">
        <v>17</v>
      </c>
      <c r="L336" t="s">
        <v>426</v>
      </c>
    </row>
    <row r="337" spans="1:12" ht="18" customHeight="1">
      <c r="A337" t="s">
        <v>762</v>
      </c>
      <c r="B337" t="s">
        <v>798</v>
      </c>
      <c r="C337" s="42"/>
      <c r="D337" t="s">
        <v>500</v>
      </c>
      <c r="E337" t="s">
        <v>720</v>
      </c>
      <c r="F337" t="s">
        <v>721</v>
      </c>
      <c r="G337" t="s">
        <v>148</v>
      </c>
      <c r="H337" s="2" t="s">
        <v>149</v>
      </c>
      <c r="I337" t="s">
        <v>17</v>
      </c>
      <c r="J337" t="s">
        <v>17</v>
      </c>
      <c r="K337" t="s">
        <v>17</v>
      </c>
      <c r="L337" t="s">
        <v>426</v>
      </c>
    </row>
    <row r="338" spans="1:12" ht="18" customHeight="1">
      <c r="A338" t="s">
        <v>764</v>
      </c>
      <c r="B338" t="s">
        <v>799</v>
      </c>
      <c r="D338" t="s">
        <v>500</v>
      </c>
      <c r="E338" t="s">
        <v>720</v>
      </c>
      <c r="F338" t="s">
        <v>721</v>
      </c>
      <c r="G338" t="s">
        <v>148</v>
      </c>
      <c r="H338" s="2" t="s">
        <v>149</v>
      </c>
      <c r="I338" t="s">
        <v>17</v>
      </c>
      <c r="J338" t="s">
        <v>17</v>
      </c>
      <c r="K338" t="s">
        <v>17</v>
      </c>
      <c r="L338" t="s">
        <v>426</v>
      </c>
    </row>
    <row r="339" spans="1:12" ht="18" customHeight="1">
      <c r="A339" t="s">
        <v>766</v>
      </c>
      <c r="B339" t="s">
        <v>800</v>
      </c>
      <c r="C339" s="37">
        <f>SUM(C333:C338)</f>
        <v>0</v>
      </c>
      <c r="D339" t="s">
        <v>500</v>
      </c>
      <c r="E339" t="s">
        <v>720</v>
      </c>
      <c r="F339" t="s">
        <v>721</v>
      </c>
      <c r="G339" t="s">
        <v>148</v>
      </c>
      <c r="H339" s="2" t="s">
        <v>149</v>
      </c>
      <c r="I339" t="s">
        <v>17</v>
      </c>
      <c r="J339" t="s">
        <v>17</v>
      </c>
      <c r="K339" t="s">
        <v>17</v>
      </c>
      <c r="L339" t="s">
        <v>426</v>
      </c>
    </row>
    <row r="341" spans="1:12" ht="18" customHeight="1"/>
    <row r="342" spans="1:12" ht="18" customHeight="1">
      <c r="A342" t="s">
        <v>768</v>
      </c>
      <c r="B342" t="s">
        <v>801</v>
      </c>
      <c r="C342" s="55">
        <v>56.137725000000003</v>
      </c>
      <c r="D342" t="s">
        <v>500</v>
      </c>
      <c r="E342" t="s">
        <v>720</v>
      </c>
      <c r="F342" t="s">
        <v>721</v>
      </c>
      <c r="G342" t="s">
        <v>148</v>
      </c>
      <c r="H342" s="2" t="s">
        <v>149</v>
      </c>
      <c r="I342" t="s">
        <v>17</v>
      </c>
      <c r="J342" t="s">
        <v>17</v>
      </c>
      <c r="K342" t="s">
        <v>17</v>
      </c>
      <c r="L342" t="s">
        <v>426</v>
      </c>
    </row>
    <row r="343" spans="1:12" ht="18" customHeight="1">
      <c r="A343" t="s">
        <v>770</v>
      </c>
      <c r="B343" t="s">
        <v>802</v>
      </c>
      <c r="C343" s="55">
        <v>38.023952000000001</v>
      </c>
      <c r="D343" t="s">
        <v>500</v>
      </c>
      <c r="E343" t="s">
        <v>720</v>
      </c>
      <c r="F343" t="s">
        <v>721</v>
      </c>
      <c r="G343" t="s">
        <v>148</v>
      </c>
      <c r="H343" s="2" t="s">
        <v>149</v>
      </c>
      <c r="I343" t="s">
        <v>17</v>
      </c>
      <c r="J343" t="s">
        <v>17</v>
      </c>
      <c r="K343" t="s">
        <v>17</v>
      </c>
      <c r="L343" t="s">
        <v>426</v>
      </c>
    </row>
    <row r="344" spans="1:12" ht="18" customHeight="1">
      <c r="A344" t="s">
        <v>772</v>
      </c>
      <c r="B344" t="s">
        <v>803</v>
      </c>
      <c r="C344" s="55">
        <v>5.3892220000000002</v>
      </c>
      <c r="D344" t="s">
        <v>500</v>
      </c>
      <c r="E344" t="s">
        <v>720</v>
      </c>
      <c r="F344" t="s">
        <v>721</v>
      </c>
      <c r="G344" t="s">
        <v>148</v>
      </c>
      <c r="H344" s="2" t="s">
        <v>149</v>
      </c>
      <c r="I344" t="s">
        <v>17</v>
      </c>
      <c r="J344" t="s">
        <v>17</v>
      </c>
      <c r="K344" t="s">
        <v>17</v>
      </c>
      <c r="L344" t="s">
        <v>426</v>
      </c>
    </row>
    <row r="345" spans="1:12" ht="18" customHeight="1">
      <c r="A345" t="s">
        <v>774</v>
      </c>
      <c r="B345" t="s">
        <v>804</v>
      </c>
      <c r="C345" s="55">
        <v>0.449102</v>
      </c>
      <c r="D345" t="s">
        <v>500</v>
      </c>
      <c r="E345" t="s">
        <v>720</v>
      </c>
      <c r="F345" t="s">
        <v>721</v>
      </c>
      <c r="G345" t="s">
        <v>148</v>
      </c>
      <c r="H345" s="2" t="s">
        <v>149</v>
      </c>
      <c r="I345" t="s">
        <v>17</v>
      </c>
      <c r="J345" t="s">
        <v>17</v>
      </c>
      <c r="K345" t="s">
        <v>17</v>
      </c>
      <c r="L345" t="s">
        <v>426</v>
      </c>
    </row>
    <row r="346" spans="1:12" ht="18" customHeight="1">
      <c r="A346" t="s">
        <v>776</v>
      </c>
      <c r="B346" t="s">
        <v>805</v>
      </c>
      <c r="D346" t="s">
        <v>500</v>
      </c>
      <c r="E346" t="s">
        <v>720</v>
      </c>
      <c r="F346" t="s">
        <v>721</v>
      </c>
      <c r="G346" t="s">
        <v>148</v>
      </c>
      <c r="H346" s="2" t="s">
        <v>149</v>
      </c>
      <c r="I346" t="s">
        <v>17</v>
      </c>
      <c r="J346" t="s">
        <v>17</v>
      </c>
      <c r="K346" t="s">
        <v>17</v>
      </c>
      <c r="L346" t="s">
        <v>426</v>
      </c>
    </row>
    <row r="347" spans="1:12" ht="18" customHeight="1">
      <c r="A347" t="s">
        <v>778</v>
      </c>
      <c r="B347" t="s">
        <v>806</v>
      </c>
      <c r="D347" t="s">
        <v>500</v>
      </c>
      <c r="E347" t="s">
        <v>720</v>
      </c>
      <c r="F347" t="s">
        <v>721</v>
      </c>
      <c r="G347" t="s">
        <v>148</v>
      </c>
      <c r="H347" s="2" t="s">
        <v>149</v>
      </c>
      <c r="I347" t="s">
        <v>17</v>
      </c>
      <c r="J347" t="s">
        <v>17</v>
      </c>
      <c r="K347" t="s">
        <v>17</v>
      </c>
      <c r="L347" t="s">
        <v>426</v>
      </c>
    </row>
    <row r="348" spans="1:12" ht="18" customHeight="1">
      <c r="A348" t="s">
        <v>807</v>
      </c>
      <c r="B348" t="s">
        <v>808</v>
      </c>
      <c r="C348" s="37">
        <f>SUM(C342:C347)</f>
        <v>100.000001</v>
      </c>
      <c r="D348" t="s">
        <v>500</v>
      </c>
      <c r="E348" t="s">
        <v>720</v>
      </c>
      <c r="F348" t="s">
        <v>721</v>
      </c>
      <c r="G348" t="s">
        <v>148</v>
      </c>
      <c r="H348" s="2" t="s">
        <v>149</v>
      </c>
      <c r="I348" t="s">
        <v>17</v>
      </c>
      <c r="J348" t="s">
        <v>17</v>
      </c>
      <c r="K348" t="s">
        <v>17</v>
      </c>
      <c r="L348" t="s">
        <v>426</v>
      </c>
    </row>
    <row r="350" spans="1:12" ht="18" customHeight="1"/>
    <row r="351" spans="1:12" ht="18" customHeight="1">
      <c r="A351" t="s">
        <v>809</v>
      </c>
      <c r="B351" t="s">
        <v>810</v>
      </c>
      <c r="C351" s="55">
        <v>42.664670999999998</v>
      </c>
      <c r="D351" t="s">
        <v>500</v>
      </c>
      <c r="E351" t="s">
        <v>720</v>
      </c>
      <c r="F351" t="s">
        <v>721</v>
      </c>
      <c r="G351" t="s">
        <v>148</v>
      </c>
      <c r="H351" s="2" t="s">
        <v>149</v>
      </c>
      <c r="I351" t="s">
        <v>17</v>
      </c>
      <c r="J351" t="s">
        <v>17</v>
      </c>
      <c r="K351" t="s">
        <v>17</v>
      </c>
      <c r="L351" t="s">
        <v>426</v>
      </c>
    </row>
    <row r="352" spans="1:12" ht="18" customHeight="1">
      <c r="A352" t="s">
        <v>811</v>
      </c>
      <c r="B352" t="s">
        <v>812</v>
      </c>
      <c r="C352" s="55">
        <v>47.604790000000001</v>
      </c>
      <c r="D352" t="s">
        <v>500</v>
      </c>
      <c r="E352" t="s">
        <v>720</v>
      </c>
      <c r="F352" t="s">
        <v>721</v>
      </c>
      <c r="G352" t="s">
        <v>148</v>
      </c>
      <c r="H352" s="2" t="s">
        <v>149</v>
      </c>
      <c r="I352" t="s">
        <v>17</v>
      </c>
      <c r="J352" t="s">
        <v>17</v>
      </c>
      <c r="K352" t="s">
        <v>17</v>
      </c>
      <c r="L352" t="s">
        <v>426</v>
      </c>
    </row>
    <row r="353" spans="1:12" ht="18" customHeight="1">
      <c r="A353" t="s">
        <v>813</v>
      </c>
      <c r="B353" t="s">
        <v>814</v>
      </c>
      <c r="C353" s="55">
        <v>7.934132</v>
      </c>
      <c r="D353" t="s">
        <v>500</v>
      </c>
      <c r="E353" t="s">
        <v>720</v>
      </c>
      <c r="F353" t="s">
        <v>721</v>
      </c>
      <c r="G353" t="s">
        <v>148</v>
      </c>
      <c r="H353" s="2" t="s">
        <v>149</v>
      </c>
      <c r="I353" t="s">
        <v>17</v>
      </c>
      <c r="J353" t="s">
        <v>17</v>
      </c>
      <c r="K353" t="s">
        <v>17</v>
      </c>
      <c r="L353" t="s">
        <v>426</v>
      </c>
    </row>
    <row r="354" spans="1:12" ht="18" customHeight="1">
      <c r="A354" t="s">
        <v>815</v>
      </c>
      <c r="B354" t="s">
        <v>816</v>
      </c>
      <c r="C354" s="55">
        <v>1.7964070000000001</v>
      </c>
      <c r="D354" t="s">
        <v>500</v>
      </c>
      <c r="E354" t="s">
        <v>720</v>
      </c>
      <c r="F354" t="s">
        <v>721</v>
      </c>
      <c r="G354" t="s">
        <v>148</v>
      </c>
      <c r="H354" s="2" t="s">
        <v>149</v>
      </c>
      <c r="I354" t="s">
        <v>17</v>
      </c>
      <c r="J354" t="s">
        <v>17</v>
      </c>
      <c r="K354" t="s">
        <v>17</v>
      </c>
      <c r="L354" t="s">
        <v>426</v>
      </c>
    </row>
    <row r="355" spans="1:12" ht="18" customHeight="1">
      <c r="A355" t="s">
        <v>817</v>
      </c>
      <c r="B355" t="s">
        <v>818</v>
      </c>
      <c r="C355" s="4"/>
      <c r="D355" t="s">
        <v>500</v>
      </c>
      <c r="E355" t="s">
        <v>720</v>
      </c>
      <c r="F355" t="s">
        <v>721</v>
      </c>
      <c r="G355" t="s">
        <v>148</v>
      </c>
      <c r="H355" s="2" t="s">
        <v>149</v>
      </c>
      <c r="I355" t="s">
        <v>17</v>
      </c>
      <c r="J355" t="s">
        <v>17</v>
      </c>
      <c r="K355" t="s">
        <v>17</v>
      </c>
      <c r="L355" t="s">
        <v>426</v>
      </c>
    </row>
    <row r="356" spans="1:12" ht="18" customHeight="1">
      <c r="A356" t="s">
        <v>819</v>
      </c>
      <c r="B356" t="s">
        <v>820</v>
      </c>
      <c r="D356" t="s">
        <v>500</v>
      </c>
      <c r="E356" t="s">
        <v>720</v>
      </c>
      <c r="F356" t="s">
        <v>721</v>
      </c>
      <c r="G356" t="s">
        <v>148</v>
      </c>
      <c r="H356" s="2" t="s">
        <v>149</v>
      </c>
      <c r="I356" t="s">
        <v>17</v>
      </c>
      <c r="J356" t="s">
        <v>17</v>
      </c>
      <c r="K356" t="s">
        <v>17</v>
      </c>
      <c r="L356" t="s">
        <v>426</v>
      </c>
    </row>
    <row r="357" spans="1:12" ht="18" customHeight="1">
      <c r="A357" t="s">
        <v>821</v>
      </c>
      <c r="B357" t="s">
        <v>822</v>
      </c>
      <c r="C357" s="37">
        <f>SUM(C351:C356)</f>
        <v>100.00000000000001</v>
      </c>
      <c r="D357" t="s">
        <v>500</v>
      </c>
      <c r="E357" t="s">
        <v>720</v>
      </c>
      <c r="F357" t="s">
        <v>721</v>
      </c>
      <c r="G357" t="s">
        <v>148</v>
      </c>
      <c r="H357" s="2" t="s">
        <v>149</v>
      </c>
      <c r="I357" t="s">
        <v>17</v>
      </c>
      <c r="J357" t="s">
        <v>17</v>
      </c>
      <c r="K357" t="s">
        <v>17</v>
      </c>
      <c r="L357" t="s">
        <v>426</v>
      </c>
    </row>
    <row r="359" spans="1:12" ht="18" customHeight="1"/>
    <row r="360" spans="1:12" ht="18" customHeight="1">
      <c r="A360" t="s">
        <v>823</v>
      </c>
      <c r="B360" t="s">
        <v>824</v>
      </c>
      <c r="C360" s="55">
        <v>53.443114000000001</v>
      </c>
      <c r="D360" t="s">
        <v>500</v>
      </c>
      <c r="E360" t="s">
        <v>720</v>
      </c>
      <c r="F360" t="s">
        <v>721</v>
      </c>
      <c r="G360" t="s">
        <v>148</v>
      </c>
      <c r="H360" s="2" t="s">
        <v>149</v>
      </c>
      <c r="I360" t="s">
        <v>17</v>
      </c>
      <c r="J360" t="s">
        <v>17</v>
      </c>
      <c r="K360" t="s">
        <v>17</v>
      </c>
      <c r="L360" t="s">
        <v>426</v>
      </c>
    </row>
    <row r="361" spans="1:12" ht="18" customHeight="1">
      <c r="A361" t="s">
        <v>825</v>
      </c>
      <c r="B361" t="s">
        <v>826</v>
      </c>
      <c r="C361" s="55">
        <v>34.281436999999997</v>
      </c>
      <c r="D361" t="s">
        <v>500</v>
      </c>
      <c r="E361" t="s">
        <v>720</v>
      </c>
      <c r="F361" t="s">
        <v>721</v>
      </c>
      <c r="G361" t="s">
        <v>148</v>
      </c>
      <c r="H361" s="2" t="s">
        <v>149</v>
      </c>
      <c r="I361" t="s">
        <v>17</v>
      </c>
      <c r="J361" t="s">
        <v>17</v>
      </c>
      <c r="K361" t="s">
        <v>17</v>
      </c>
      <c r="L361" t="s">
        <v>426</v>
      </c>
    </row>
    <row r="362" spans="1:12" ht="18" customHeight="1">
      <c r="A362" t="s">
        <v>827</v>
      </c>
      <c r="B362" t="s">
        <v>828</v>
      </c>
      <c r="C362" s="55">
        <v>11.227544999999999</v>
      </c>
      <c r="D362" t="s">
        <v>500</v>
      </c>
      <c r="E362" t="s">
        <v>720</v>
      </c>
      <c r="F362" t="s">
        <v>721</v>
      </c>
      <c r="G362" t="s">
        <v>148</v>
      </c>
      <c r="H362" s="2" t="s">
        <v>149</v>
      </c>
      <c r="I362" t="s">
        <v>17</v>
      </c>
      <c r="J362" t="s">
        <v>17</v>
      </c>
      <c r="K362" t="s">
        <v>17</v>
      </c>
      <c r="L362" t="s">
        <v>426</v>
      </c>
    </row>
    <row r="363" spans="1:12" ht="18" customHeight="1">
      <c r="A363" t="s">
        <v>829</v>
      </c>
      <c r="B363" t="s">
        <v>830</v>
      </c>
      <c r="C363" s="55">
        <v>1.0479039999999999</v>
      </c>
      <c r="D363" t="s">
        <v>500</v>
      </c>
      <c r="E363" t="s">
        <v>720</v>
      </c>
      <c r="F363" t="s">
        <v>721</v>
      </c>
      <c r="G363" t="s">
        <v>148</v>
      </c>
      <c r="H363" s="2" t="s">
        <v>149</v>
      </c>
      <c r="I363" t="s">
        <v>17</v>
      </c>
      <c r="J363" t="s">
        <v>17</v>
      </c>
      <c r="K363" t="s">
        <v>17</v>
      </c>
      <c r="L363" t="s">
        <v>426</v>
      </c>
    </row>
    <row r="364" spans="1:12" ht="18" customHeight="1">
      <c r="A364" t="s">
        <v>831</v>
      </c>
      <c r="B364" t="s">
        <v>832</v>
      </c>
      <c r="C364" s="4"/>
      <c r="D364" t="s">
        <v>500</v>
      </c>
      <c r="E364" t="s">
        <v>720</v>
      </c>
      <c r="F364" t="s">
        <v>721</v>
      </c>
      <c r="G364" t="s">
        <v>148</v>
      </c>
      <c r="H364" s="2" t="s">
        <v>149</v>
      </c>
      <c r="I364" t="s">
        <v>17</v>
      </c>
      <c r="J364" t="s">
        <v>17</v>
      </c>
      <c r="K364" t="s">
        <v>17</v>
      </c>
      <c r="L364" t="s">
        <v>426</v>
      </c>
    </row>
    <row r="365" spans="1:12" ht="18" customHeight="1">
      <c r="A365" t="s">
        <v>833</v>
      </c>
      <c r="B365" t="s">
        <v>834</v>
      </c>
      <c r="C365" s="4"/>
      <c r="D365" t="s">
        <v>500</v>
      </c>
      <c r="E365" t="s">
        <v>720</v>
      </c>
      <c r="F365" t="s">
        <v>721</v>
      </c>
      <c r="G365" t="s">
        <v>148</v>
      </c>
      <c r="H365" s="2" t="s">
        <v>149</v>
      </c>
      <c r="I365" t="s">
        <v>17</v>
      </c>
      <c r="J365" t="s">
        <v>17</v>
      </c>
      <c r="K365" t="s">
        <v>17</v>
      </c>
      <c r="L365" t="s">
        <v>426</v>
      </c>
    </row>
    <row r="366" spans="1:12" ht="18" customHeight="1">
      <c r="A366" t="s">
        <v>835</v>
      </c>
      <c r="B366" t="s">
        <v>836</v>
      </c>
      <c r="C366" s="37">
        <f>SUM(C360:C365)</f>
        <v>99.999999999999986</v>
      </c>
      <c r="D366" t="s">
        <v>500</v>
      </c>
      <c r="E366" t="s">
        <v>720</v>
      </c>
      <c r="F366" t="s">
        <v>721</v>
      </c>
      <c r="G366" t="s">
        <v>148</v>
      </c>
      <c r="H366" s="2" t="s">
        <v>149</v>
      </c>
      <c r="I366" t="s">
        <v>17</v>
      </c>
      <c r="J366" t="s">
        <v>17</v>
      </c>
      <c r="K366" t="s">
        <v>17</v>
      </c>
      <c r="L366" t="s">
        <v>426</v>
      </c>
    </row>
    <row r="368" spans="1:12" ht="18" customHeight="1"/>
    <row r="369" spans="1:12" ht="18" customHeight="1">
      <c r="A369" t="s">
        <v>837</v>
      </c>
      <c r="B369" t="s">
        <v>838</v>
      </c>
      <c r="D369" t="s">
        <v>500</v>
      </c>
      <c r="E369" t="s">
        <v>720</v>
      </c>
      <c r="F369" t="s">
        <v>721</v>
      </c>
      <c r="G369" t="s">
        <v>148</v>
      </c>
      <c r="H369" s="2" t="s">
        <v>149</v>
      </c>
      <c r="I369" t="s">
        <v>17</v>
      </c>
      <c r="J369" t="s">
        <v>17</v>
      </c>
      <c r="K369" t="s">
        <v>17</v>
      </c>
      <c r="L369" t="s">
        <v>426</v>
      </c>
    </row>
    <row r="370" spans="1:12" ht="18" customHeight="1">
      <c r="A370" t="s">
        <v>839</v>
      </c>
      <c r="B370" t="s">
        <v>840</v>
      </c>
      <c r="D370" t="s">
        <v>500</v>
      </c>
      <c r="E370" t="s">
        <v>720</v>
      </c>
      <c r="F370" t="s">
        <v>721</v>
      </c>
      <c r="G370" t="s">
        <v>148</v>
      </c>
      <c r="H370" s="2" t="s">
        <v>149</v>
      </c>
      <c r="I370" t="s">
        <v>17</v>
      </c>
      <c r="J370" t="s">
        <v>17</v>
      </c>
      <c r="K370" t="s">
        <v>17</v>
      </c>
      <c r="L370" t="s">
        <v>426</v>
      </c>
    </row>
    <row r="371" spans="1:12" ht="18" customHeight="1">
      <c r="A371" t="s">
        <v>841</v>
      </c>
      <c r="B371" t="s">
        <v>842</v>
      </c>
      <c r="D371" t="s">
        <v>500</v>
      </c>
      <c r="E371" t="s">
        <v>720</v>
      </c>
      <c r="F371" t="s">
        <v>721</v>
      </c>
      <c r="G371" t="s">
        <v>148</v>
      </c>
      <c r="H371" s="2" t="s">
        <v>149</v>
      </c>
      <c r="I371" t="s">
        <v>17</v>
      </c>
      <c r="J371" t="s">
        <v>17</v>
      </c>
      <c r="K371" t="s">
        <v>17</v>
      </c>
      <c r="L371" t="s">
        <v>426</v>
      </c>
    </row>
    <row r="372" spans="1:12" ht="18" customHeight="1">
      <c r="A372" t="s">
        <v>843</v>
      </c>
      <c r="B372" t="s">
        <v>844</v>
      </c>
      <c r="D372" t="s">
        <v>500</v>
      </c>
      <c r="E372" t="s">
        <v>720</v>
      </c>
      <c r="F372" t="s">
        <v>721</v>
      </c>
      <c r="G372" t="s">
        <v>148</v>
      </c>
      <c r="H372" s="2" t="s">
        <v>149</v>
      </c>
      <c r="I372" t="s">
        <v>17</v>
      </c>
      <c r="J372" t="s">
        <v>17</v>
      </c>
      <c r="K372" t="s">
        <v>17</v>
      </c>
      <c r="L372" t="s">
        <v>426</v>
      </c>
    </row>
    <row r="373" spans="1:12" ht="18" customHeight="1">
      <c r="A373" t="s">
        <v>845</v>
      </c>
      <c r="B373" t="s">
        <v>846</v>
      </c>
      <c r="D373" t="s">
        <v>500</v>
      </c>
      <c r="E373" t="s">
        <v>720</v>
      </c>
      <c r="F373" t="s">
        <v>721</v>
      </c>
      <c r="G373" t="s">
        <v>148</v>
      </c>
      <c r="H373" s="2" t="s">
        <v>149</v>
      </c>
      <c r="I373" t="s">
        <v>17</v>
      </c>
      <c r="J373" t="s">
        <v>17</v>
      </c>
      <c r="K373" t="s">
        <v>17</v>
      </c>
      <c r="L373" t="s">
        <v>426</v>
      </c>
    </row>
    <row r="374" spans="1:12" ht="18" customHeight="1">
      <c r="A374" t="s">
        <v>847</v>
      </c>
      <c r="B374" t="s">
        <v>848</v>
      </c>
      <c r="D374" t="s">
        <v>500</v>
      </c>
      <c r="E374" t="s">
        <v>720</v>
      </c>
      <c r="F374" t="s">
        <v>721</v>
      </c>
      <c r="G374" t="s">
        <v>148</v>
      </c>
      <c r="H374" s="2" t="s">
        <v>149</v>
      </c>
      <c r="I374" t="s">
        <v>17</v>
      </c>
      <c r="J374" t="s">
        <v>17</v>
      </c>
      <c r="K374" t="s">
        <v>17</v>
      </c>
      <c r="L374" t="s">
        <v>426</v>
      </c>
    </row>
    <row r="375" spans="1:12" ht="18" customHeight="1">
      <c r="A375" t="s">
        <v>849</v>
      </c>
      <c r="B375" t="s">
        <v>850</v>
      </c>
      <c r="C375" s="37">
        <f>SUM(C369:C374)</f>
        <v>0</v>
      </c>
      <c r="D375" t="s">
        <v>500</v>
      </c>
      <c r="E375" t="s">
        <v>720</v>
      </c>
      <c r="F375" t="s">
        <v>721</v>
      </c>
      <c r="G375" t="s">
        <v>148</v>
      </c>
      <c r="H375" s="2" t="s">
        <v>149</v>
      </c>
      <c r="I375" t="s">
        <v>17</v>
      </c>
      <c r="J375" t="s">
        <v>17</v>
      </c>
      <c r="K375" t="s">
        <v>17</v>
      </c>
      <c r="L375" t="s">
        <v>426</v>
      </c>
    </row>
    <row r="377" spans="1:12" ht="18" customHeight="1"/>
    <row r="378" spans="1:12" ht="18" customHeight="1">
      <c r="A378" t="s">
        <v>851</v>
      </c>
      <c r="B378" t="s">
        <v>852</v>
      </c>
      <c r="D378" t="s">
        <v>500</v>
      </c>
      <c r="E378" t="s">
        <v>720</v>
      </c>
      <c r="F378" t="s">
        <v>721</v>
      </c>
      <c r="G378" t="s">
        <v>148</v>
      </c>
      <c r="H378" s="2" t="s">
        <v>149</v>
      </c>
      <c r="I378" t="s">
        <v>17</v>
      </c>
      <c r="J378" t="s">
        <v>17</v>
      </c>
      <c r="K378" t="s">
        <v>17</v>
      </c>
      <c r="L378" t="s">
        <v>426</v>
      </c>
    </row>
    <row r="379" spans="1:12" ht="18" customHeight="1">
      <c r="A379" t="s">
        <v>853</v>
      </c>
      <c r="B379" t="s">
        <v>854</v>
      </c>
      <c r="D379" t="s">
        <v>500</v>
      </c>
      <c r="E379" t="s">
        <v>720</v>
      </c>
      <c r="F379" t="s">
        <v>721</v>
      </c>
      <c r="G379" t="s">
        <v>148</v>
      </c>
      <c r="H379" s="2" t="s">
        <v>149</v>
      </c>
      <c r="I379" t="s">
        <v>17</v>
      </c>
      <c r="J379" t="s">
        <v>17</v>
      </c>
      <c r="K379" t="s">
        <v>17</v>
      </c>
      <c r="L379" t="s">
        <v>426</v>
      </c>
    </row>
    <row r="380" spans="1:12" ht="18" customHeight="1">
      <c r="A380" t="s">
        <v>855</v>
      </c>
      <c r="B380" t="s">
        <v>856</v>
      </c>
      <c r="D380" t="s">
        <v>500</v>
      </c>
      <c r="E380" t="s">
        <v>720</v>
      </c>
      <c r="F380" t="s">
        <v>721</v>
      </c>
      <c r="G380" t="s">
        <v>148</v>
      </c>
      <c r="H380" s="2" t="s">
        <v>149</v>
      </c>
      <c r="I380" t="s">
        <v>17</v>
      </c>
      <c r="J380" t="s">
        <v>17</v>
      </c>
      <c r="K380" t="s">
        <v>17</v>
      </c>
      <c r="L380" t="s">
        <v>426</v>
      </c>
    </row>
    <row r="381" spans="1:12" ht="18" customHeight="1">
      <c r="A381" t="s">
        <v>857</v>
      </c>
      <c r="B381" t="s">
        <v>858</v>
      </c>
      <c r="D381" t="s">
        <v>500</v>
      </c>
      <c r="E381" t="s">
        <v>720</v>
      </c>
      <c r="F381" t="s">
        <v>721</v>
      </c>
      <c r="G381" t="s">
        <v>148</v>
      </c>
      <c r="H381" s="2" t="s">
        <v>149</v>
      </c>
      <c r="I381" t="s">
        <v>17</v>
      </c>
      <c r="J381" t="s">
        <v>17</v>
      </c>
      <c r="K381" t="s">
        <v>17</v>
      </c>
      <c r="L381" t="s">
        <v>426</v>
      </c>
    </row>
    <row r="382" spans="1:12" ht="18" customHeight="1">
      <c r="A382" t="s">
        <v>859</v>
      </c>
      <c r="B382" t="s">
        <v>860</v>
      </c>
      <c r="D382" t="s">
        <v>500</v>
      </c>
      <c r="E382" t="s">
        <v>720</v>
      </c>
      <c r="F382" t="s">
        <v>721</v>
      </c>
      <c r="G382" t="s">
        <v>148</v>
      </c>
      <c r="H382" s="2" t="s">
        <v>149</v>
      </c>
      <c r="I382" t="s">
        <v>17</v>
      </c>
      <c r="J382" t="s">
        <v>17</v>
      </c>
      <c r="K382" t="s">
        <v>17</v>
      </c>
      <c r="L382" t="s">
        <v>426</v>
      </c>
    </row>
    <row r="383" spans="1:12" ht="18" customHeight="1">
      <c r="A383" t="s">
        <v>861</v>
      </c>
      <c r="B383" t="s">
        <v>862</v>
      </c>
      <c r="D383" t="s">
        <v>500</v>
      </c>
      <c r="E383" t="s">
        <v>720</v>
      </c>
      <c r="F383" t="s">
        <v>721</v>
      </c>
      <c r="G383" t="s">
        <v>148</v>
      </c>
      <c r="H383" s="2" t="s">
        <v>149</v>
      </c>
      <c r="I383" t="s">
        <v>17</v>
      </c>
      <c r="J383" t="s">
        <v>17</v>
      </c>
      <c r="K383" t="s">
        <v>17</v>
      </c>
      <c r="L383" t="s">
        <v>426</v>
      </c>
    </row>
    <row r="384" spans="1:12" ht="18" customHeight="1">
      <c r="A384" t="s">
        <v>863</v>
      </c>
      <c r="B384" t="s">
        <v>864</v>
      </c>
      <c r="C384" s="37">
        <f>SUM(C378:C383)</f>
        <v>0</v>
      </c>
      <c r="D384" t="s">
        <v>500</v>
      </c>
      <c r="E384" t="s">
        <v>720</v>
      </c>
      <c r="F384" t="s">
        <v>721</v>
      </c>
      <c r="G384" t="s">
        <v>148</v>
      </c>
      <c r="H384" s="2" t="s">
        <v>149</v>
      </c>
      <c r="I384" t="s">
        <v>17</v>
      </c>
      <c r="J384" t="s">
        <v>17</v>
      </c>
      <c r="K384" t="s">
        <v>17</v>
      </c>
      <c r="L384" t="s">
        <v>426</v>
      </c>
    </row>
    <row r="386" spans="1:12" ht="18" customHeight="1"/>
    <row r="387" spans="1:12" ht="18" customHeight="1">
      <c r="A387" t="s">
        <v>865</v>
      </c>
      <c r="B387" t="s">
        <v>866</v>
      </c>
      <c r="D387" t="s">
        <v>500</v>
      </c>
      <c r="E387" t="s">
        <v>720</v>
      </c>
      <c r="F387" t="s">
        <v>721</v>
      </c>
      <c r="G387" t="s">
        <v>148</v>
      </c>
      <c r="H387" s="2" t="s">
        <v>149</v>
      </c>
      <c r="I387" t="s">
        <v>17</v>
      </c>
      <c r="J387" t="s">
        <v>17</v>
      </c>
      <c r="K387" t="s">
        <v>17</v>
      </c>
      <c r="L387" t="s">
        <v>426</v>
      </c>
    </row>
    <row r="388" spans="1:12" ht="18" customHeight="1">
      <c r="A388" t="s">
        <v>867</v>
      </c>
      <c r="B388" t="s">
        <v>868</v>
      </c>
      <c r="D388" t="s">
        <v>500</v>
      </c>
      <c r="E388" t="s">
        <v>720</v>
      </c>
      <c r="F388" t="s">
        <v>721</v>
      </c>
      <c r="G388" t="s">
        <v>148</v>
      </c>
      <c r="H388" s="2" t="s">
        <v>149</v>
      </c>
      <c r="I388" t="s">
        <v>17</v>
      </c>
      <c r="J388" t="s">
        <v>17</v>
      </c>
      <c r="K388" t="s">
        <v>17</v>
      </c>
      <c r="L388" t="s">
        <v>426</v>
      </c>
    </row>
    <row r="389" spans="1:12" ht="18" customHeight="1">
      <c r="A389" t="s">
        <v>869</v>
      </c>
      <c r="B389" t="s">
        <v>870</v>
      </c>
      <c r="D389" t="s">
        <v>500</v>
      </c>
      <c r="E389" t="s">
        <v>720</v>
      </c>
      <c r="F389" t="s">
        <v>721</v>
      </c>
      <c r="G389" t="s">
        <v>148</v>
      </c>
      <c r="H389" s="2" t="s">
        <v>149</v>
      </c>
      <c r="I389" t="s">
        <v>17</v>
      </c>
      <c r="J389" t="s">
        <v>17</v>
      </c>
      <c r="K389" t="s">
        <v>17</v>
      </c>
      <c r="L389" t="s">
        <v>426</v>
      </c>
    </row>
    <row r="390" spans="1:12" ht="18" customHeight="1">
      <c r="A390" t="s">
        <v>871</v>
      </c>
      <c r="B390" t="s">
        <v>872</v>
      </c>
      <c r="D390" t="s">
        <v>500</v>
      </c>
      <c r="E390" t="s">
        <v>720</v>
      </c>
      <c r="F390" t="s">
        <v>721</v>
      </c>
      <c r="G390" t="s">
        <v>148</v>
      </c>
      <c r="H390" s="2" t="s">
        <v>149</v>
      </c>
      <c r="I390" t="s">
        <v>17</v>
      </c>
      <c r="J390" t="s">
        <v>17</v>
      </c>
      <c r="K390" t="s">
        <v>17</v>
      </c>
      <c r="L390" t="s">
        <v>426</v>
      </c>
    </row>
    <row r="391" spans="1:12" ht="18" customHeight="1">
      <c r="A391" t="s">
        <v>873</v>
      </c>
      <c r="B391" t="s">
        <v>874</v>
      </c>
      <c r="D391" t="s">
        <v>500</v>
      </c>
      <c r="E391" t="s">
        <v>720</v>
      </c>
      <c r="F391" t="s">
        <v>721</v>
      </c>
      <c r="G391" t="s">
        <v>148</v>
      </c>
      <c r="H391" s="2" t="s">
        <v>149</v>
      </c>
      <c r="I391" t="s">
        <v>17</v>
      </c>
      <c r="J391" t="s">
        <v>17</v>
      </c>
      <c r="K391" t="s">
        <v>17</v>
      </c>
      <c r="L391" t="s">
        <v>426</v>
      </c>
    </row>
    <row r="392" spans="1:12" ht="18" customHeight="1">
      <c r="A392" t="s">
        <v>875</v>
      </c>
      <c r="B392" t="s">
        <v>876</v>
      </c>
      <c r="D392" t="s">
        <v>500</v>
      </c>
      <c r="E392" t="s">
        <v>720</v>
      </c>
      <c r="F392" t="s">
        <v>721</v>
      </c>
      <c r="G392" t="s">
        <v>148</v>
      </c>
      <c r="H392" s="2" t="s">
        <v>149</v>
      </c>
      <c r="I392" t="s">
        <v>17</v>
      </c>
      <c r="J392" t="s">
        <v>17</v>
      </c>
      <c r="K392" t="s">
        <v>17</v>
      </c>
      <c r="L392" t="s">
        <v>426</v>
      </c>
    </row>
    <row r="393" spans="1:12" ht="18" customHeight="1">
      <c r="A393" t="s">
        <v>877</v>
      </c>
      <c r="B393" t="s">
        <v>878</v>
      </c>
      <c r="C393" s="37">
        <f>SUM(C387:C392)</f>
        <v>0</v>
      </c>
      <c r="D393" t="s">
        <v>500</v>
      </c>
      <c r="E393" t="s">
        <v>720</v>
      </c>
      <c r="F393" t="s">
        <v>721</v>
      </c>
      <c r="G393" t="s">
        <v>148</v>
      </c>
      <c r="H393" s="2" t="s">
        <v>149</v>
      </c>
      <c r="I393" t="s">
        <v>17</v>
      </c>
      <c r="J393" t="s">
        <v>17</v>
      </c>
      <c r="K393" t="s">
        <v>17</v>
      </c>
      <c r="L393" t="s">
        <v>426</v>
      </c>
    </row>
    <row r="396" spans="1:12" ht="18" customHeight="1"/>
    <row r="397" spans="1:12" ht="18" customHeight="1"/>
    <row r="398" spans="1:12" ht="18" customHeight="1"/>
    <row r="399" spans="1:12" ht="18" customHeight="1"/>
    <row r="400" spans="1:12" ht="18" customHeight="1"/>
    <row r="401" spans="1:12" ht="18" customHeight="1"/>
    <row r="402" spans="1:12" ht="18" customHeight="1">
      <c r="A402" t="s">
        <v>879</v>
      </c>
      <c r="B402" t="s">
        <v>880</v>
      </c>
      <c r="D402" t="s">
        <v>500</v>
      </c>
      <c r="E402" t="s">
        <v>720</v>
      </c>
      <c r="F402" t="s">
        <v>721</v>
      </c>
      <c r="G402" t="s">
        <v>148</v>
      </c>
      <c r="H402" s="2" t="s">
        <v>149</v>
      </c>
      <c r="I402" t="s">
        <v>17</v>
      </c>
      <c r="J402" t="s">
        <v>17</v>
      </c>
      <c r="K402" t="s">
        <v>17</v>
      </c>
      <c r="L402" t="s">
        <v>426</v>
      </c>
    </row>
    <row r="403" spans="1:12" ht="18" customHeight="1">
      <c r="A403" t="s">
        <v>881</v>
      </c>
      <c r="B403" t="s">
        <v>882</v>
      </c>
      <c r="D403" t="s">
        <v>500</v>
      </c>
      <c r="E403" t="s">
        <v>720</v>
      </c>
      <c r="F403" t="s">
        <v>721</v>
      </c>
      <c r="G403" t="s">
        <v>148</v>
      </c>
      <c r="H403" s="2" t="s">
        <v>149</v>
      </c>
      <c r="I403" t="s">
        <v>17</v>
      </c>
      <c r="J403" t="s">
        <v>17</v>
      </c>
      <c r="K403" t="s">
        <v>17</v>
      </c>
      <c r="L403" t="s">
        <v>426</v>
      </c>
    </row>
    <row r="404" spans="1:12" ht="18" customHeight="1">
      <c r="A404" t="s">
        <v>883</v>
      </c>
      <c r="B404" t="s">
        <v>884</v>
      </c>
      <c r="D404" t="s">
        <v>500</v>
      </c>
      <c r="E404" t="s">
        <v>720</v>
      </c>
      <c r="F404" t="s">
        <v>721</v>
      </c>
      <c r="G404" t="s">
        <v>148</v>
      </c>
      <c r="H404" s="2" t="s">
        <v>149</v>
      </c>
      <c r="I404" t="s">
        <v>17</v>
      </c>
      <c r="J404" t="s">
        <v>17</v>
      </c>
      <c r="K404" t="s">
        <v>17</v>
      </c>
      <c r="L404" t="s">
        <v>426</v>
      </c>
    </row>
    <row r="405" spans="1:12" ht="18" customHeight="1">
      <c r="A405" t="s">
        <v>885</v>
      </c>
      <c r="B405" t="s">
        <v>886</v>
      </c>
      <c r="D405" t="s">
        <v>500</v>
      </c>
      <c r="E405" t="s">
        <v>720</v>
      </c>
      <c r="F405" t="s">
        <v>721</v>
      </c>
      <c r="G405" t="s">
        <v>148</v>
      </c>
      <c r="H405" s="2" t="s">
        <v>149</v>
      </c>
      <c r="I405" t="s">
        <v>17</v>
      </c>
      <c r="J405" t="s">
        <v>17</v>
      </c>
      <c r="K405" t="s">
        <v>17</v>
      </c>
      <c r="L405" t="s">
        <v>426</v>
      </c>
    </row>
    <row r="406" spans="1:12" ht="18" customHeight="1">
      <c r="A406" t="s">
        <v>887</v>
      </c>
      <c r="B406" t="s">
        <v>888</v>
      </c>
      <c r="D406" t="s">
        <v>500</v>
      </c>
      <c r="E406" t="s">
        <v>720</v>
      </c>
      <c r="F406" t="s">
        <v>721</v>
      </c>
      <c r="G406" t="s">
        <v>148</v>
      </c>
      <c r="H406" s="2" t="s">
        <v>149</v>
      </c>
      <c r="I406" t="s">
        <v>17</v>
      </c>
      <c r="J406" t="s">
        <v>17</v>
      </c>
      <c r="K406" t="s">
        <v>17</v>
      </c>
      <c r="L406" t="s">
        <v>426</v>
      </c>
    </row>
    <row r="407" spans="1:12" ht="29.1">
      <c r="A407" t="s">
        <v>889</v>
      </c>
      <c r="B407" s="2" t="s">
        <v>890</v>
      </c>
      <c r="D407" t="s">
        <v>500</v>
      </c>
      <c r="E407" t="s">
        <v>720</v>
      </c>
      <c r="F407" t="s">
        <v>721</v>
      </c>
      <c r="G407" t="s">
        <v>148</v>
      </c>
      <c r="H407" s="2" t="s">
        <v>149</v>
      </c>
      <c r="I407" t="s">
        <v>17</v>
      </c>
      <c r="J407" t="s">
        <v>17</v>
      </c>
      <c r="K407" t="s">
        <v>17</v>
      </c>
      <c r="L407" t="s">
        <v>426</v>
      </c>
    </row>
    <row r="408" spans="1:12" ht="18" customHeight="1">
      <c r="E408" s="37">
        <f>SUM(C402:C407)</f>
        <v>0</v>
      </c>
    </row>
    <row r="421" spans="1:12" ht="18" customHeight="1"/>
    <row r="422" spans="1:12" ht="18" customHeight="1">
      <c r="A422" t="s">
        <v>891</v>
      </c>
      <c r="B422" t="s">
        <v>892</v>
      </c>
      <c r="C422" s="58">
        <v>75.56</v>
      </c>
      <c r="D422" t="s">
        <v>500</v>
      </c>
      <c r="E422" t="s">
        <v>720</v>
      </c>
      <c r="F422" t="s">
        <v>893</v>
      </c>
      <c r="G422" t="s">
        <v>148</v>
      </c>
      <c r="H422" s="2" t="s">
        <v>149</v>
      </c>
      <c r="I422" t="s">
        <v>17</v>
      </c>
      <c r="J422" t="s">
        <v>17</v>
      </c>
      <c r="K422" t="s">
        <v>17</v>
      </c>
      <c r="L422" t="s">
        <v>426</v>
      </c>
    </row>
    <row r="423" spans="1:12" ht="18" customHeight="1">
      <c r="A423" t="s">
        <v>894</v>
      </c>
      <c r="B423" t="s">
        <v>895</v>
      </c>
      <c r="C423" s="58">
        <v>13.45</v>
      </c>
      <c r="D423" t="s">
        <v>500</v>
      </c>
      <c r="E423" t="s">
        <v>720</v>
      </c>
      <c r="F423" t="s">
        <v>893</v>
      </c>
      <c r="G423" t="s">
        <v>148</v>
      </c>
      <c r="H423" s="2" t="s">
        <v>149</v>
      </c>
      <c r="I423" t="s">
        <v>17</v>
      </c>
      <c r="J423" t="s">
        <v>17</v>
      </c>
      <c r="K423" t="s">
        <v>17</v>
      </c>
      <c r="L423" t="s">
        <v>426</v>
      </c>
    </row>
    <row r="424" spans="1:12" ht="18" customHeight="1">
      <c r="A424" t="s">
        <v>896</v>
      </c>
      <c r="B424" t="s">
        <v>897</v>
      </c>
      <c r="C424" s="58">
        <v>7.36</v>
      </c>
      <c r="D424" t="s">
        <v>500</v>
      </c>
      <c r="E424" t="s">
        <v>720</v>
      </c>
      <c r="F424" t="s">
        <v>893</v>
      </c>
      <c r="G424" t="s">
        <v>148</v>
      </c>
      <c r="H424" s="2" t="s">
        <v>149</v>
      </c>
      <c r="I424" t="s">
        <v>17</v>
      </c>
      <c r="J424" t="s">
        <v>17</v>
      </c>
      <c r="K424" t="s">
        <v>17</v>
      </c>
      <c r="L424" t="s">
        <v>426</v>
      </c>
    </row>
    <row r="425" spans="1:12" ht="18" customHeight="1">
      <c r="A425" t="s">
        <v>898</v>
      </c>
      <c r="B425" t="s">
        <v>899</v>
      </c>
      <c r="C425" s="58">
        <v>2.66</v>
      </c>
      <c r="D425" t="s">
        <v>500</v>
      </c>
      <c r="E425" t="s">
        <v>720</v>
      </c>
      <c r="F425" t="s">
        <v>893</v>
      </c>
      <c r="G425" t="s">
        <v>148</v>
      </c>
      <c r="H425" s="2" t="s">
        <v>149</v>
      </c>
      <c r="I425" t="s">
        <v>17</v>
      </c>
      <c r="J425" t="s">
        <v>17</v>
      </c>
      <c r="K425" t="s">
        <v>17</v>
      </c>
      <c r="L425" t="s">
        <v>426</v>
      </c>
    </row>
    <row r="426" spans="1:12" ht="18" customHeight="1">
      <c r="A426" t="s">
        <v>900</v>
      </c>
      <c r="B426" t="s">
        <v>901</v>
      </c>
      <c r="C426" s="58">
        <v>0.86</v>
      </c>
      <c r="D426" t="s">
        <v>500</v>
      </c>
      <c r="E426" t="s">
        <v>720</v>
      </c>
      <c r="F426" t="s">
        <v>893</v>
      </c>
      <c r="G426" t="s">
        <v>148</v>
      </c>
      <c r="H426" s="2" t="s">
        <v>149</v>
      </c>
      <c r="I426" t="s">
        <v>17</v>
      </c>
      <c r="J426" t="s">
        <v>17</v>
      </c>
      <c r="K426" t="s">
        <v>17</v>
      </c>
      <c r="L426" t="s">
        <v>426</v>
      </c>
    </row>
    <row r="427" spans="1:12" ht="18" customHeight="1">
      <c r="A427" t="s">
        <v>902</v>
      </c>
      <c r="B427" s="2" t="s">
        <v>903</v>
      </c>
      <c r="C427" s="58">
        <v>0.06</v>
      </c>
      <c r="D427" t="s">
        <v>500</v>
      </c>
      <c r="E427" t="s">
        <v>720</v>
      </c>
      <c r="F427" t="s">
        <v>893</v>
      </c>
      <c r="G427" t="s">
        <v>148</v>
      </c>
      <c r="H427" s="2" t="s">
        <v>149</v>
      </c>
      <c r="I427" t="s">
        <v>17</v>
      </c>
      <c r="J427" t="s">
        <v>17</v>
      </c>
      <c r="K427" t="s">
        <v>17</v>
      </c>
      <c r="L427" t="s">
        <v>426</v>
      </c>
    </row>
    <row r="428" spans="1:12" ht="18" customHeight="1">
      <c r="A428" t="s">
        <v>904</v>
      </c>
      <c r="B428" t="s">
        <v>905</v>
      </c>
      <c r="C428" s="58">
        <v>0.03</v>
      </c>
      <c r="D428" t="s">
        <v>500</v>
      </c>
      <c r="E428" t="s">
        <v>720</v>
      </c>
      <c r="F428" t="s">
        <v>893</v>
      </c>
      <c r="G428" t="s">
        <v>148</v>
      </c>
      <c r="H428" s="2" t="s">
        <v>149</v>
      </c>
      <c r="I428" t="s">
        <v>17</v>
      </c>
      <c r="J428" t="s">
        <v>17</v>
      </c>
      <c r="K428" t="s">
        <v>17</v>
      </c>
      <c r="L428" t="s">
        <v>426</v>
      </c>
    </row>
    <row r="429" spans="1:12" ht="18" customHeight="1">
      <c r="A429" t="s">
        <v>906</v>
      </c>
      <c r="B429" t="s">
        <v>907</v>
      </c>
      <c r="C429" s="58">
        <v>0.02</v>
      </c>
      <c r="D429" t="s">
        <v>500</v>
      </c>
      <c r="E429" t="s">
        <v>720</v>
      </c>
      <c r="F429" t="s">
        <v>893</v>
      </c>
      <c r="G429" t="s">
        <v>148</v>
      </c>
      <c r="H429" s="2" t="s">
        <v>149</v>
      </c>
      <c r="I429" t="s">
        <v>17</v>
      </c>
      <c r="J429" t="s">
        <v>17</v>
      </c>
      <c r="K429" t="s">
        <v>17</v>
      </c>
      <c r="L429" t="s">
        <v>426</v>
      </c>
    </row>
    <row r="430" spans="1:12" ht="18" customHeight="1">
      <c r="A430" t="s">
        <v>908</v>
      </c>
      <c r="B430" t="s">
        <v>909</v>
      </c>
      <c r="D430" t="s">
        <v>500</v>
      </c>
      <c r="E430" t="s">
        <v>720</v>
      </c>
      <c r="F430" t="s">
        <v>893</v>
      </c>
      <c r="G430" t="s">
        <v>148</v>
      </c>
      <c r="H430" s="2" t="s">
        <v>149</v>
      </c>
      <c r="I430" t="s">
        <v>17</v>
      </c>
      <c r="J430" t="s">
        <v>17</v>
      </c>
      <c r="K430" t="s">
        <v>17</v>
      </c>
      <c r="L430" t="s">
        <v>426</v>
      </c>
    </row>
    <row r="431" spans="1:12" ht="18" customHeight="1">
      <c r="A431" t="s">
        <v>910</v>
      </c>
      <c r="B431" t="s">
        <v>182</v>
      </c>
      <c r="C431" s="37">
        <f>SUM(C422:C430)</f>
        <v>100</v>
      </c>
      <c r="D431" t="s">
        <v>500</v>
      </c>
      <c r="E431" t="s">
        <v>720</v>
      </c>
      <c r="F431" t="s">
        <v>893</v>
      </c>
      <c r="G431" t="s">
        <v>148</v>
      </c>
      <c r="H431" s="2" t="s">
        <v>149</v>
      </c>
      <c r="I431" t="s">
        <v>17</v>
      </c>
      <c r="J431" t="s">
        <v>17</v>
      </c>
      <c r="K431" t="s">
        <v>17</v>
      </c>
      <c r="L431" t="s">
        <v>426</v>
      </c>
    </row>
    <row r="433" spans="1:12" ht="18" customHeight="1"/>
    <row r="434" spans="1:12" ht="18" customHeight="1">
      <c r="A434" t="s">
        <v>911</v>
      </c>
      <c r="B434" t="s">
        <v>892</v>
      </c>
      <c r="C434" s="58">
        <v>59.92</v>
      </c>
      <c r="D434" t="s">
        <v>500</v>
      </c>
      <c r="E434" t="s">
        <v>720</v>
      </c>
      <c r="F434" t="s">
        <v>893</v>
      </c>
      <c r="G434" t="s">
        <v>148</v>
      </c>
      <c r="H434" s="2" t="s">
        <v>149</v>
      </c>
      <c r="I434" t="s">
        <v>17</v>
      </c>
      <c r="J434" t="s">
        <v>17</v>
      </c>
      <c r="K434" t="s">
        <v>17</v>
      </c>
      <c r="L434" t="s">
        <v>426</v>
      </c>
    </row>
    <row r="435" spans="1:12" ht="18" customHeight="1">
      <c r="A435" t="s">
        <v>912</v>
      </c>
      <c r="B435" t="s">
        <v>895</v>
      </c>
      <c r="C435" s="58">
        <v>20.85</v>
      </c>
      <c r="D435" t="s">
        <v>500</v>
      </c>
      <c r="E435" t="s">
        <v>720</v>
      </c>
      <c r="F435" t="s">
        <v>893</v>
      </c>
      <c r="G435" t="s">
        <v>148</v>
      </c>
      <c r="H435" s="2" t="s">
        <v>149</v>
      </c>
      <c r="I435" t="s">
        <v>17</v>
      </c>
      <c r="J435" t="s">
        <v>17</v>
      </c>
      <c r="K435" t="s">
        <v>17</v>
      </c>
      <c r="L435" t="s">
        <v>426</v>
      </c>
    </row>
    <row r="436" spans="1:12" ht="18" customHeight="1">
      <c r="A436" t="s">
        <v>913</v>
      </c>
      <c r="B436" t="s">
        <v>897</v>
      </c>
      <c r="C436" s="58">
        <v>11.75</v>
      </c>
      <c r="D436" t="s">
        <v>500</v>
      </c>
      <c r="E436" t="s">
        <v>720</v>
      </c>
      <c r="F436" t="s">
        <v>893</v>
      </c>
      <c r="G436" t="s">
        <v>148</v>
      </c>
      <c r="H436" s="2" t="s">
        <v>149</v>
      </c>
      <c r="I436" t="s">
        <v>17</v>
      </c>
      <c r="J436" t="s">
        <v>17</v>
      </c>
      <c r="K436" t="s">
        <v>17</v>
      </c>
      <c r="L436" t="s">
        <v>426</v>
      </c>
    </row>
    <row r="437" spans="1:12" ht="18" customHeight="1">
      <c r="A437" t="s">
        <v>914</v>
      </c>
      <c r="B437" t="s">
        <v>899</v>
      </c>
      <c r="C437" s="58">
        <v>4.66</v>
      </c>
      <c r="D437" t="s">
        <v>500</v>
      </c>
      <c r="E437" t="s">
        <v>720</v>
      </c>
      <c r="F437" t="s">
        <v>893</v>
      </c>
      <c r="G437" t="s">
        <v>148</v>
      </c>
      <c r="H437" s="2" t="s">
        <v>149</v>
      </c>
      <c r="I437" t="s">
        <v>17</v>
      </c>
      <c r="J437" t="s">
        <v>17</v>
      </c>
      <c r="K437" t="s">
        <v>17</v>
      </c>
      <c r="L437" t="s">
        <v>426</v>
      </c>
    </row>
    <row r="438" spans="1:12" ht="18" customHeight="1">
      <c r="A438" t="s">
        <v>915</v>
      </c>
      <c r="B438" t="s">
        <v>901</v>
      </c>
      <c r="C438" s="58">
        <v>2.11</v>
      </c>
      <c r="D438" t="s">
        <v>500</v>
      </c>
      <c r="E438" t="s">
        <v>720</v>
      </c>
      <c r="F438" t="s">
        <v>893</v>
      </c>
      <c r="G438" t="s">
        <v>148</v>
      </c>
      <c r="H438" s="2" t="s">
        <v>149</v>
      </c>
      <c r="I438" t="s">
        <v>17</v>
      </c>
      <c r="J438" t="s">
        <v>17</v>
      </c>
      <c r="K438" t="s">
        <v>17</v>
      </c>
      <c r="L438" t="s">
        <v>426</v>
      </c>
    </row>
    <row r="439" spans="1:12" ht="18" customHeight="1">
      <c r="A439" t="s">
        <v>916</v>
      </c>
      <c r="B439" s="2" t="s">
        <v>903</v>
      </c>
      <c r="C439" s="58">
        <v>0.44</v>
      </c>
      <c r="D439" t="s">
        <v>500</v>
      </c>
      <c r="E439" t="s">
        <v>720</v>
      </c>
      <c r="F439" t="s">
        <v>893</v>
      </c>
      <c r="G439" t="s">
        <v>148</v>
      </c>
      <c r="H439" s="2" t="s">
        <v>149</v>
      </c>
      <c r="I439" t="s">
        <v>17</v>
      </c>
      <c r="J439" t="s">
        <v>17</v>
      </c>
      <c r="K439" t="s">
        <v>17</v>
      </c>
      <c r="L439" t="s">
        <v>426</v>
      </c>
    </row>
    <row r="440" spans="1:12" ht="18" customHeight="1">
      <c r="A440" t="s">
        <v>917</v>
      </c>
      <c r="B440" t="s">
        <v>905</v>
      </c>
      <c r="C440" s="58">
        <v>0.14000000000000001</v>
      </c>
      <c r="D440" t="s">
        <v>500</v>
      </c>
      <c r="E440" t="s">
        <v>720</v>
      </c>
      <c r="F440" t="s">
        <v>893</v>
      </c>
      <c r="G440" t="s">
        <v>148</v>
      </c>
      <c r="H440" s="2" t="s">
        <v>149</v>
      </c>
      <c r="I440" t="s">
        <v>17</v>
      </c>
      <c r="J440" t="s">
        <v>17</v>
      </c>
      <c r="K440" t="s">
        <v>17</v>
      </c>
      <c r="L440" t="s">
        <v>426</v>
      </c>
    </row>
    <row r="441" spans="1:12" ht="18" customHeight="1">
      <c r="A441" t="s">
        <v>918</v>
      </c>
      <c r="B441" t="s">
        <v>907</v>
      </c>
      <c r="C441" s="58">
        <v>0.13</v>
      </c>
      <c r="D441" t="s">
        <v>500</v>
      </c>
      <c r="E441" t="s">
        <v>720</v>
      </c>
      <c r="F441" t="s">
        <v>893</v>
      </c>
      <c r="G441" t="s">
        <v>148</v>
      </c>
      <c r="H441" s="2" t="s">
        <v>149</v>
      </c>
      <c r="I441" t="s">
        <v>17</v>
      </c>
      <c r="J441" t="s">
        <v>17</v>
      </c>
      <c r="K441" t="s">
        <v>17</v>
      </c>
      <c r="L441" t="s">
        <v>426</v>
      </c>
    </row>
    <row r="442" spans="1:12" ht="18" customHeight="1">
      <c r="A442" t="s">
        <v>919</v>
      </c>
      <c r="B442" t="s">
        <v>909</v>
      </c>
      <c r="D442" t="s">
        <v>500</v>
      </c>
      <c r="E442" t="s">
        <v>720</v>
      </c>
      <c r="F442" t="s">
        <v>893</v>
      </c>
      <c r="G442" t="s">
        <v>148</v>
      </c>
      <c r="H442" s="2" t="s">
        <v>149</v>
      </c>
      <c r="I442" t="s">
        <v>17</v>
      </c>
      <c r="J442" t="s">
        <v>17</v>
      </c>
      <c r="K442" t="s">
        <v>17</v>
      </c>
      <c r="L442" t="s">
        <v>426</v>
      </c>
    </row>
    <row r="443" spans="1:12" ht="18" customHeight="1">
      <c r="A443" t="s">
        <v>920</v>
      </c>
      <c r="B443" t="s">
        <v>182</v>
      </c>
      <c r="C443" s="37">
        <f>SUM(C434:C442)</f>
        <v>100</v>
      </c>
      <c r="D443" t="s">
        <v>500</v>
      </c>
      <c r="E443" t="s">
        <v>720</v>
      </c>
      <c r="F443" t="s">
        <v>893</v>
      </c>
      <c r="G443" t="s">
        <v>148</v>
      </c>
      <c r="H443" s="2" t="s">
        <v>149</v>
      </c>
      <c r="I443" t="s">
        <v>17</v>
      </c>
      <c r="J443" t="s">
        <v>17</v>
      </c>
      <c r="K443" t="s">
        <v>17</v>
      </c>
      <c r="L443" t="s">
        <v>426</v>
      </c>
    </row>
    <row r="445" spans="1:12" ht="18" customHeight="1"/>
    <row r="446" spans="1:12" ht="18" customHeight="1">
      <c r="A446" t="s">
        <v>921</v>
      </c>
      <c r="B446" t="s">
        <v>892</v>
      </c>
      <c r="C446" s="58">
        <v>67.44</v>
      </c>
      <c r="D446" t="s">
        <v>500</v>
      </c>
      <c r="E446" t="s">
        <v>720</v>
      </c>
      <c r="F446" t="s">
        <v>893</v>
      </c>
      <c r="G446" t="s">
        <v>148</v>
      </c>
      <c r="H446" s="2" t="s">
        <v>149</v>
      </c>
      <c r="I446" t="s">
        <v>17</v>
      </c>
      <c r="J446" t="s">
        <v>17</v>
      </c>
      <c r="K446" t="s">
        <v>17</v>
      </c>
      <c r="L446" t="s">
        <v>426</v>
      </c>
    </row>
    <row r="447" spans="1:12" ht="18" customHeight="1">
      <c r="A447" t="s">
        <v>922</v>
      </c>
      <c r="B447" t="s">
        <v>895</v>
      </c>
      <c r="C447" s="58">
        <v>17.29</v>
      </c>
      <c r="D447" t="s">
        <v>500</v>
      </c>
      <c r="E447" t="s">
        <v>720</v>
      </c>
      <c r="F447" t="s">
        <v>893</v>
      </c>
      <c r="G447" t="s">
        <v>148</v>
      </c>
      <c r="H447" s="2" t="s">
        <v>149</v>
      </c>
      <c r="I447" t="s">
        <v>17</v>
      </c>
      <c r="J447" t="s">
        <v>17</v>
      </c>
      <c r="K447" t="s">
        <v>17</v>
      </c>
      <c r="L447" t="s">
        <v>426</v>
      </c>
    </row>
    <row r="448" spans="1:12" ht="18" customHeight="1">
      <c r="A448" t="s">
        <v>923</v>
      </c>
      <c r="B448" t="s">
        <v>897</v>
      </c>
      <c r="C448" s="58">
        <v>9.64</v>
      </c>
      <c r="D448" t="s">
        <v>500</v>
      </c>
      <c r="E448" t="s">
        <v>720</v>
      </c>
      <c r="F448" t="s">
        <v>893</v>
      </c>
      <c r="G448" t="s">
        <v>148</v>
      </c>
      <c r="H448" s="2" t="s">
        <v>149</v>
      </c>
      <c r="I448" t="s">
        <v>17</v>
      </c>
      <c r="J448" t="s">
        <v>17</v>
      </c>
      <c r="K448" t="s">
        <v>17</v>
      </c>
      <c r="L448" t="s">
        <v>426</v>
      </c>
    </row>
    <row r="449" spans="1:12" ht="18" customHeight="1">
      <c r="A449" t="s">
        <v>924</v>
      </c>
      <c r="B449" t="s">
        <v>899</v>
      </c>
      <c r="C449" s="58">
        <v>3.7</v>
      </c>
      <c r="D449" t="s">
        <v>500</v>
      </c>
      <c r="E449" t="s">
        <v>720</v>
      </c>
      <c r="F449" t="s">
        <v>893</v>
      </c>
      <c r="G449" t="s">
        <v>148</v>
      </c>
      <c r="H449" s="2" t="s">
        <v>149</v>
      </c>
      <c r="I449" t="s">
        <v>17</v>
      </c>
      <c r="J449" t="s">
        <v>17</v>
      </c>
      <c r="K449" t="s">
        <v>17</v>
      </c>
      <c r="L449" t="s">
        <v>426</v>
      </c>
    </row>
    <row r="450" spans="1:12" ht="18" customHeight="1">
      <c r="A450" t="s">
        <v>925</v>
      </c>
      <c r="B450" t="s">
        <v>901</v>
      </c>
      <c r="C450" s="58">
        <v>1.51</v>
      </c>
      <c r="D450" t="s">
        <v>500</v>
      </c>
      <c r="E450" t="s">
        <v>720</v>
      </c>
      <c r="F450" t="s">
        <v>893</v>
      </c>
      <c r="G450" t="s">
        <v>148</v>
      </c>
      <c r="H450" s="2" t="s">
        <v>149</v>
      </c>
      <c r="I450" t="s">
        <v>17</v>
      </c>
      <c r="J450" t="s">
        <v>17</v>
      </c>
      <c r="K450" t="s">
        <v>17</v>
      </c>
      <c r="L450" t="s">
        <v>426</v>
      </c>
    </row>
    <row r="451" spans="1:12" ht="18" customHeight="1">
      <c r="A451" t="s">
        <v>926</v>
      </c>
      <c r="B451" s="2" t="s">
        <v>903</v>
      </c>
      <c r="C451" s="58">
        <v>0.26</v>
      </c>
      <c r="D451" t="s">
        <v>500</v>
      </c>
      <c r="E451" t="s">
        <v>720</v>
      </c>
      <c r="F451" t="s">
        <v>893</v>
      </c>
      <c r="G451" t="s">
        <v>148</v>
      </c>
      <c r="H451" s="2" t="s">
        <v>149</v>
      </c>
      <c r="I451" t="s">
        <v>17</v>
      </c>
      <c r="J451" t="s">
        <v>17</v>
      </c>
      <c r="K451" t="s">
        <v>17</v>
      </c>
      <c r="L451" t="s">
        <v>426</v>
      </c>
    </row>
    <row r="452" spans="1:12" ht="18" customHeight="1">
      <c r="A452" t="s">
        <v>927</v>
      </c>
      <c r="B452" t="s">
        <v>905</v>
      </c>
      <c r="C452" s="58">
        <v>0.09</v>
      </c>
      <c r="D452" t="s">
        <v>500</v>
      </c>
      <c r="E452" t="s">
        <v>720</v>
      </c>
      <c r="F452" t="s">
        <v>893</v>
      </c>
      <c r="G452" t="s">
        <v>148</v>
      </c>
      <c r="H452" s="2" t="s">
        <v>149</v>
      </c>
      <c r="I452" t="s">
        <v>17</v>
      </c>
      <c r="J452" t="s">
        <v>17</v>
      </c>
      <c r="K452" t="s">
        <v>17</v>
      </c>
      <c r="L452" t="s">
        <v>426</v>
      </c>
    </row>
    <row r="453" spans="1:12" ht="18" customHeight="1">
      <c r="A453" t="s">
        <v>928</v>
      </c>
      <c r="B453" t="s">
        <v>907</v>
      </c>
      <c r="C453" s="58">
        <v>7.0000000000000007E-2</v>
      </c>
      <c r="D453" t="s">
        <v>500</v>
      </c>
      <c r="E453" t="s">
        <v>720</v>
      </c>
      <c r="F453" t="s">
        <v>893</v>
      </c>
      <c r="G453" t="s">
        <v>148</v>
      </c>
      <c r="H453" s="2" t="s">
        <v>149</v>
      </c>
      <c r="I453" t="s">
        <v>17</v>
      </c>
      <c r="J453" t="s">
        <v>17</v>
      </c>
      <c r="K453" t="s">
        <v>17</v>
      </c>
      <c r="L453" t="s">
        <v>426</v>
      </c>
    </row>
    <row r="454" spans="1:12" ht="18" customHeight="1">
      <c r="A454" t="s">
        <v>929</v>
      </c>
      <c r="B454" t="s">
        <v>909</v>
      </c>
      <c r="D454" t="s">
        <v>500</v>
      </c>
      <c r="E454" t="s">
        <v>720</v>
      </c>
      <c r="F454" t="s">
        <v>893</v>
      </c>
      <c r="G454" t="s">
        <v>148</v>
      </c>
      <c r="H454" s="2" t="s">
        <v>149</v>
      </c>
      <c r="I454" t="s">
        <v>17</v>
      </c>
      <c r="J454" t="s">
        <v>17</v>
      </c>
      <c r="K454" t="s">
        <v>17</v>
      </c>
      <c r="L454" t="s">
        <v>426</v>
      </c>
    </row>
    <row r="455" spans="1:12" ht="18" customHeight="1">
      <c r="A455" t="s">
        <v>930</v>
      </c>
      <c r="B455" t="s">
        <v>182</v>
      </c>
      <c r="C455" s="37">
        <f>SUM(C446:C454)</f>
        <v>100</v>
      </c>
      <c r="D455" t="s">
        <v>500</v>
      </c>
      <c r="E455" t="s">
        <v>720</v>
      </c>
      <c r="F455" t="s">
        <v>893</v>
      </c>
      <c r="G455" t="s">
        <v>148</v>
      </c>
      <c r="H455" s="2" t="s">
        <v>149</v>
      </c>
      <c r="I455" t="s">
        <v>17</v>
      </c>
      <c r="J455" t="s">
        <v>17</v>
      </c>
      <c r="K455" t="s">
        <v>17</v>
      </c>
      <c r="L455" t="s">
        <v>426</v>
      </c>
    </row>
    <row r="458" spans="1:12" ht="18" customHeight="1"/>
    <row r="459" spans="1:12" ht="29.1">
      <c r="A459" t="s">
        <v>931</v>
      </c>
      <c r="B459" s="2" t="s">
        <v>932</v>
      </c>
      <c r="C459" s="36">
        <v>4.09</v>
      </c>
      <c r="D459" t="s">
        <v>500</v>
      </c>
      <c r="E459" t="s">
        <v>720</v>
      </c>
      <c r="F459" t="s">
        <v>893</v>
      </c>
      <c r="G459" t="s">
        <v>148</v>
      </c>
      <c r="H459" s="2" t="s">
        <v>149</v>
      </c>
      <c r="I459" t="s">
        <v>17</v>
      </c>
      <c r="J459" t="s">
        <v>17</v>
      </c>
      <c r="K459" t="s">
        <v>17</v>
      </c>
      <c r="L459" t="s">
        <v>933</v>
      </c>
    </row>
    <row r="461" spans="1:12" ht="18" customHeight="1"/>
    <row r="462" spans="1:12" ht="29.1">
      <c r="A462" t="s">
        <v>934</v>
      </c>
      <c r="B462" s="2" t="s">
        <v>935</v>
      </c>
      <c r="C462" s="37">
        <v>0.97</v>
      </c>
      <c r="D462" t="s">
        <v>500</v>
      </c>
      <c r="E462" t="s">
        <v>720</v>
      </c>
      <c r="F462" t="s">
        <v>893</v>
      </c>
      <c r="G462" t="s">
        <v>148</v>
      </c>
      <c r="H462" s="2" t="s">
        <v>149</v>
      </c>
      <c r="I462" t="s">
        <v>17</v>
      </c>
      <c r="J462" t="s">
        <v>17</v>
      </c>
      <c r="K462" t="s">
        <v>17</v>
      </c>
      <c r="L462" t="s">
        <v>426</v>
      </c>
    </row>
    <row r="472" spans="1:12" ht="18" customHeight="1"/>
    <row r="473" spans="1:12" ht="18" customHeight="1">
      <c r="A473" t="s">
        <v>936</v>
      </c>
      <c r="B473" t="s">
        <v>937</v>
      </c>
      <c r="C473" s="4" t="s">
        <v>42</v>
      </c>
      <c r="D473" t="s">
        <v>500</v>
      </c>
      <c r="E473" t="s">
        <v>938</v>
      </c>
      <c r="F473" t="s">
        <v>939</v>
      </c>
      <c r="G473" t="s">
        <v>148</v>
      </c>
      <c r="H473" s="2" t="s">
        <v>149</v>
      </c>
      <c r="I473" t="s">
        <v>17</v>
      </c>
      <c r="J473" t="s">
        <v>17</v>
      </c>
      <c r="K473" t="s">
        <v>17</v>
      </c>
      <c r="L473" t="s">
        <v>43</v>
      </c>
    </row>
    <row r="475" spans="1:12" ht="18" customHeight="1"/>
    <row r="476" spans="1:12" ht="18" customHeight="1">
      <c r="A476" t="s">
        <v>940</v>
      </c>
      <c r="B476" t="s">
        <v>941</v>
      </c>
      <c r="C476" s="49">
        <v>60</v>
      </c>
      <c r="D476" t="s">
        <v>500</v>
      </c>
      <c r="E476" t="s">
        <v>938</v>
      </c>
      <c r="F476" t="s">
        <v>939</v>
      </c>
      <c r="G476" t="s">
        <v>148</v>
      </c>
      <c r="H476" s="2" t="s">
        <v>149</v>
      </c>
      <c r="I476" t="s">
        <v>17</v>
      </c>
      <c r="J476" t="s">
        <v>17</v>
      </c>
      <c r="K476" t="s">
        <v>17</v>
      </c>
      <c r="L476" t="s">
        <v>152</v>
      </c>
    </row>
    <row r="478" spans="1:12" ht="18" customHeight="1"/>
    <row r="479" spans="1:12" ht="18" customHeight="1">
      <c r="A479" t="s">
        <v>942</v>
      </c>
      <c r="B479" t="s">
        <v>943</v>
      </c>
      <c r="C479" s="4" t="s">
        <v>42</v>
      </c>
      <c r="D479" t="s">
        <v>500</v>
      </c>
      <c r="E479" t="s">
        <v>938</v>
      </c>
      <c r="F479" t="s">
        <v>939</v>
      </c>
      <c r="G479" t="s">
        <v>148</v>
      </c>
      <c r="H479" s="2" t="s">
        <v>149</v>
      </c>
      <c r="I479" t="s">
        <v>17</v>
      </c>
      <c r="J479" t="s">
        <v>17</v>
      </c>
      <c r="K479" t="s">
        <v>17</v>
      </c>
      <c r="L479" t="s">
        <v>43</v>
      </c>
    </row>
    <row r="481" spans="1:12" ht="18" customHeight="1">
      <c r="B481" s="2"/>
    </row>
    <row r="482" spans="1:12">
      <c r="B482" s="2"/>
    </row>
    <row r="483" spans="1:12">
      <c r="B483" s="2"/>
    </row>
    <row r="484" spans="1:12" ht="18" customHeight="1">
      <c r="A484" t="s">
        <v>944</v>
      </c>
      <c r="B484" s="3" t="s">
        <v>945</v>
      </c>
      <c r="C484" s="4" t="s">
        <v>85</v>
      </c>
      <c r="D484" t="s">
        <v>500</v>
      </c>
      <c r="E484" t="s">
        <v>938</v>
      </c>
      <c r="F484" t="s">
        <v>939</v>
      </c>
      <c r="G484" t="s">
        <v>148</v>
      </c>
      <c r="H484" s="2" t="s">
        <v>149</v>
      </c>
      <c r="I484" t="s">
        <v>17</v>
      </c>
      <c r="J484" t="s">
        <v>17</v>
      </c>
      <c r="K484" t="s">
        <v>17</v>
      </c>
      <c r="L484" t="s">
        <v>87</v>
      </c>
    </row>
    <row r="485" spans="1:12" ht="18" customHeight="1">
      <c r="A485" t="s">
        <v>946</v>
      </c>
      <c r="B485" s="3" t="s">
        <v>947</v>
      </c>
      <c r="D485" t="s">
        <v>500</v>
      </c>
      <c r="E485" t="s">
        <v>938</v>
      </c>
      <c r="F485" t="s">
        <v>939</v>
      </c>
      <c r="G485" t="s">
        <v>148</v>
      </c>
      <c r="H485" s="2" t="s">
        <v>149</v>
      </c>
      <c r="I485" t="s">
        <v>17</v>
      </c>
      <c r="J485" t="s">
        <v>17</v>
      </c>
      <c r="K485" t="s">
        <v>17</v>
      </c>
      <c r="L485" t="s">
        <v>87</v>
      </c>
    </row>
    <row r="486" spans="1:12" ht="18" customHeight="1">
      <c r="A486" t="s">
        <v>948</v>
      </c>
      <c r="B486" s="3" t="s">
        <v>949</v>
      </c>
      <c r="D486" t="s">
        <v>500</v>
      </c>
      <c r="E486" t="s">
        <v>938</v>
      </c>
      <c r="F486" t="s">
        <v>939</v>
      </c>
      <c r="G486" t="s">
        <v>148</v>
      </c>
      <c r="H486" s="2" t="s">
        <v>149</v>
      </c>
      <c r="I486" t="s">
        <v>17</v>
      </c>
      <c r="J486" t="s">
        <v>17</v>
      </c>
      <c r="K486" t="s">
        <v>17</v>
      </c>
      <c r="L486" t="s">
        <v>87</v>
      </c>
    </row>
    <row r="488" spans="1:12" ht="18" customHeight="1"/>
    <row r="489" spans="1:12" ht="29.1">
      <c r="A489" t="s">
        <v>948</v>
      </c>
      <c r="B489" s="2" t="s">
        <v>950</v>
      </c>
      <c r="C489" s="4" t="s">
        <v>42</v>
      </c>
      <c r="D489" t="s">
        <v>500</v>
      </c>
      <c r="E489" t="s">
        <v>938</v>
      </c>
      <c r="F489" t="s">
        <v>939</v>
      </c>
      <c r="G489" t="s">
        <v>148</v>
      </c>
      <c r="H489" s="2" t="s">
        <v>149</v>
      </c>
      <c r="I489" t="s">
        <v>17</v>
      </c>
      <c r="J489" t="s">
        <v>17</v>
      </c>
      <c r="K489" t="s">
        <v>17</v>
      </c>
      <c r="L489" t="s">
        <v>43</v>
      </c>
    </row>
    <row r="494" spans="1:12" ht="18" customHeight="1"/>
    <row r="495" spans="1:12" ht="18" customHeight="1">
      <c r="A495" t="s">
        <v>951</v>
      </c>
      <c r="B495" t="s">
        <v>952</v>
      </c>
      <c r="C495" t="s">
        <v>42</v>
      </c>
      <c r="D495" t="s">
        <v>500</v>
      </c>
      <c r="E495" t="s">
        <v>938</v>
      </c>
      <c r="F495" t="s">
        <v>953</v>
      </c>
      <c r="G495" t="s">
        <v>148</v>
      </c>
      <c r="H495" s="2" t="s">
        <v>149</v>
      </c>
      <c r="I495" t="s">
        <v>17</v>
      </c>
      <c r="J495" t="s">
        <v>17</v>
      </c>
      <c r="K495" t="s">
        <v>17</v>
      </c>
      <c r="L495" t="s">
        <v>43</v>
      </c>
    </row>
    <row r="497" spans="1:12" ht="18" customHeight="1"/>
    <row r="498" spans="1:12" ht="18" customHeight="1">
      <c r="A498" t="s">
        <v>954</v>
      </c>
      <c r="B498" s="3" t="s">
        <v>955</v>
      </c>
      <c r="C498" s="50">
        <v>45352</v>
      </c>
      <c r="D498" t="s">
        <v>500</v>
      </c>
      <c r="E498" t="s">
        <v>938</v>
      </c>
      <c r="F498" t="s">
        <v>953</v>
      </c>
      <c r="G498" t="s">
        <v>148</v>
      </c>
      <c r="H498" s="2" t="s">
        <v>149</v>
      </c>
      <c r="I498" t="s">
        <v>17</v>
      </c>
      <c r="J498" t="s">
        <v>17</v>
      </c>
      <c r="K498" t="s">
        <v>17</v>
      </c>
      <c r="L498" t="s">
        <v>43</v>
      </c>
    </row>
    <row r="499" spans="1:12" ht="18" customHeight="1">
      <c r="A499" t="s">
        <v>956</v>
      </c>
      <c r="B499" s="3" t="s">
        <v>957</v>
      </c>
      <c r="C499" s="50">
        <v>45627</v>
      </c>
      <c r="D499" t="s">
        <v>500</v>
      </c>
      <c r="E499" t="s">
        <v>938</v>
      </c>
      <c r="F499" t="s">
        <v>953</v>
      </c>
      <c r="G499" t="s">
        <v>148</v>
      </c>
      <c r="H499" s="2" t="s">
        <v>149</v>
      </c>
      <c r="I499" t="s">
        <v>17</v>
      </c>
      <c r="J499" t="s">
        <v>17</v>
      </c>
      <c r="K499" t="s">
        <v>17</v>
      </c>
      <c r="L499" t="s">
        <v>43</v>
      </c>
    </row>
    <row r="501" spans="1:12" ht="18" customHeight="1"/>
    <row r="502" spans="1:12" ht="18" customHeight="1"/>
    <row r="503" spans="1:12" ht="29.1">
      <c r="A503" t="s">
        <v>958</v>
      </c>
      <c r="B503" s="2" t="s">
        <v>959</v>
      </c>
      <c r="C503" t="s">
        <v>42</v>
      </c>
      <c r="D503" t="s">
        <v>500</v>
      </c>
      <c r="E503" t="s">
        <v>938</v>
      </c>
      <c r="F503" t="s">
        <v>953</v>
      </c>
      <c r="G503" t="s">
        <v>148</v>
      </c>
      <c r="H503" s="2" t="s">
        <v>149</v>
      </c>
      <c r="I503" t="s">
        <v>17</v>
      </c>
      <c r="J503" t="s">
        <v>17</v>
      </c>
      <c r="K503" t="s">
        <v>17</v>
      </c>
      <c r="L503" t="s">
        <v>43</v>
      </c>
    </row>
    <row r="504" spans="1:12">
      <c r="B504" s="2"/>
    </row>
    <row r="505" spans="1:12" ht="18" customHeight="1"/>
    <row r="507" spans="1:12" ht="18" customHeight="1">
      <c r="A507" t="s">
        <v>960</v>
      </c>
      <c r="B507" s="4" t="s">
        <v>961</v>
      </c>
      <c r="D507" t="s">
        <v>500</v>
      </c>
      <c r="E507" t="s">
        <v>938</v>
      </c>
      <c r="F507" t="s">
        <v>953</v>
      </c>
      <c r="G507" t="s">
        <v>148</v>
      </c>
      <c r="H507" s="2" t="s">
        <v>149</v>
      </c>
      <c r="I507" t="s">
        <v>17</v>
      </c>
      <c r="J507" t="s">
        <v>17</v>
      </c>
      <c r="K507" t="s">
        <v>17</v>
      </c>
      <c r="L507" t="s">
        <v>87</v>
      </c>
    </row>
    <row r="508" spans="1:12" ht="18" customHeight="1">
      <c r="A508" t="s">
        <v>962</v>
      </c>
      <c r="B508" s="3" t="s">
        <v>963</v>
      </c>
      <c r="D508" t="s">
        <v>500</v>
      </c>
      <c r="E508" t="s">
        <v>938</v>
      </c>
      <c r="F508" t="s">
        <v>953</v>
      </c>
      <c r="G508" t="s">
        <v>148</v>
      </c>
      <c r="H508" s="2" t="s">
        <v>149</v>
      </c>
      <c r="I508" t="s">
        <v>17</v>
      </c>
      <c r="J508" t="s">
        <v>17</v>
      </c>
      <c r="K508" t="s">
        <v>17</v>
      </c>
      <c r="L508" t="s">
        <v>964</v>
      </c>
    </row>
    <row r="509" spans="1:12" ht="18" customHeight="1">
      <c r="A509" t="s">
        <v>965</v>
      </c>
      <c r="B509" s="4" t="s">
        <v>966</v>
      </c>
      <c r="D509" t="s">
        <v>500</v>
      </c>
      <c r="E509" t="s">
        <v>938</v>
      </c>
      <c r="F509" t="s">
        <v>953</v>
      </c>
      <c r="G509" t="s">
        <v>148</v>
      </c>
      <c r="H509" s="2" t="s">
        <v>149</v>
      </c>
      <c r="I509" t="s">
        <v>17</v>
      </c>
      <c r="J509" t="s">
        <v>17</v>
      </c>
      <c r="K509" t="s">
        <v>17</v>
      </c>
      <c r="L509" t="s">
        <v>87</v>
      </c>
    </row>
    <row r="510" spans="1:12" ht="18" customHeight="1">
      <c r="A510" t="s">
        <v>967</v>
      </c>
      <c r="B510" s="3" t="s">
        <v>968</v>
      </c>
      <c r="C510" s="50">
        <v>45352</v>
      </c>
      <c r="D510" t="s">
        <v>500</v>
      </c>
      <c r="E510" t="s">
        <v>938</v>
      </c>
      <c r="F510" t="s">
        <v>953</v>
      </c>
      <c r="G510" t="s">
        <v>148</v>
      </c>
      <c r="H510" s="2" t="s">
        <v>149</v>
      </c>
      <c r="I510" t="s">
        <v>17</v>
      </c>
      <c r="J510" t="s">
        <v>17</v>
      </c>
      <c r="K510" t="s">
        <v>17</v>
      </c>
      <c r="L510" t="s">
        <v>964</v>
      </c>
    </row>
    <row r="511" spans="1:12" ht="18" customHeight="1">
      <c r="A511" t="s">
        <v>969</v>
      </c>
      <c r="B511" s="4" t="s">
        <v>970</v>
      </c>
      <c r="D511" t="s">
        <v>500</v>
      </c>
      <c r="E511" t="s">
        <v>938</v>
      </c>
      <c r="F511" t="s">
        <v>953</v>
      </c>
      <c r="G511" t="s">
        <v>148</v>
      </c>
      <c r="H511" s="2" t="s">
        <v>149</v>
      </c>
      <c r="I511" t="s">
        <v>17</v>
      </c>
      <c r="J511" t="s">
        <v>17</v>
      </c>
      <c r="K511" t="s">
        <v>17</v>
      </c>
      <c r="L511" t="s">
        <v>87</v>
      </c>
    </row>
    <row r="512" spans="1:12" ht="18" customHeight="1">
      <c r="A512" t="s">
        <v>971</v>
      </c>
      <c r="B512" s="3" t="s">
        <v>972</v>
      </c>
      <c r="D512" t="s">
        <v>500</v>
      </c>
      <c r="E512" t="s">
        <v>938</v>
      </c>
      <c r="F512" t="s">
        <v>953</v>
      </c>
      <c r="G512" t="s">
        <v>148</v>
      </c>
      <c r="H512" s="2" t="s">
        <v>149</v>
      </c>
      <c r="I512" t="s">
        <v>17</v>
      </c>
      <c r="J512" t="s">
        <v>17</v>
      </c>
      <c r="K512" t="s">
        <v>17</v>
      </c>
      <c r="L512" t="s">
        <v>964</v>
      </c>
    </row>
    <row r="513" spans="1:12">
      <c r="B513" s="3"/>
    </row>
    <row r="514" spans="1:12" ht="18" customHeight="1"/>
    <row r="515" spans="1:12" ht="18" customHeight="1"/>
    <row r="516" spans="1:12" ht="18" customHeight="1">
      <c r="B516" s="4" t="s">
        <v>973</v>
      </c>
    </row>
    <row r="517" spans="1:12" ht="18" customHeight="1">
      <c r="A517" t="s">
        <v>974</v>
      </c>
      <c r="B517" s="3" t="s">
        <v>968</v>
      </c>
      <c r="C517" s="50">
        <v>45413</v>
      </c>
      <c r="D517" t="s">
        <v>500</v>
      </c>
      <c r="E517" t="s">
        <v>938</v>
      </c>
      <c r="F517" t="s">
        <v>975</v>
      </c>
      <c r="G517" t="s">
        <v>148</v>
      </c>
      <c r="H517" s="2" t="s">
        <v>149</v>
      </c>
      <c r="I517" t="s">
        <v>17</v>
      </c>
      <c r="J517" t="s">
        <v>17</v>
      </c>
      <c r="K517" t="s">
        <v>17</v>
      </c>
      <c r="L517" t="s">
        <v>964</v>
      </c>
    </row>
    <row r="518" spans="1:12" ht="18" customHeight="1">
      <c r="A518" t="s">
        <v>976</v>
      </c>
      <c r="B518" s="4" t="s">
        <v>977</v>
      </c>
      <c r="D518" t="s">
        <v>500</v>
      </c>
      <c r="E518" t="s">
        <v>938</v>
      </c>
      <c r="F518" t="s">
        <v>975</v>
      </c>
      <c r="G518" t="s">
        <v>148</v>
      </c>
      <c r="H518" s="2" t="s">
        <v>149</v>
      </c>
      <c r="I518" t="s">
        <v>17</v>
      </c>
      <c r="J518" t="s">
        <v>17</v>
      </c>
      <c r="K518" t="s">
        <v>17</v>
      </c>
      <c r="L518" t="s">
        <v>87</v>
      </c>
    </row>
    <row r="519" spans="1:12" ht="18" customHeight="1">
      <c r="A519" t="s">
        <v>978</v>
      </c>
      <c r="B519" s="4" t="s">
        <v>979</v>
      </c>
      <c r="D519" t="s">
        <v>500</v>
      </c>
      <c r="E519" t="s">
        <v>938</v>
      </c>
      <c r="F519" t="s">
        <v>975</v>
      </c>
      <c r="G519" t="s">
        <v>148</v>
      </c>
      <c r="H519" s="2" t="s">
        <v>149</v>
      </c>
      <c r="I519" t="s">
        <v>17</v>
      </c>
      <c r="J519" t="s">
        <v>17</v>
      </c>
      <c r="K519" t="s">
        <v>17</v>
      </c>
      <c r="L519" t="s">
        <v>152</v>
      </c>
    </row>
    <row r="520" spans="1:12" ht="18" customHeight="1">
      <c r="A520" t="s">
        <v>980</v>
      </c>
      <c r="B520" s="4" t="s">
        <v>981</v>
      </c>
      <c r="D520" t="s">
        <v>500</v>
      </c>
      <c r="E520" t="s">
        <v>938</v>
      </c>
      <c r="F520" t="s">
        <v>975</v>
      </c>
      <c r="G520" t="s">
        <v>148</v>
      </c>
      <c r="H520" s="2" t="s">
        <v>149</v>
      </c>
      <c r="I520" t="s">
        <v>17</v>
      </c>
      <c r="J520" t="s">
        <v>17</v>
      </c>
      <c r="K520" t="s">
        <v>17</v>
      </c>
      <c r="L520" t="s">
        <v>87</v>
      </c>
    </row>
    <row r="521" spans="1:12" ht="18" customHeight="1">
      <c r="A521" t="s">
        <v>982</v>
      </c>
      <c r="B521" s="3" t="s">
        <v>972</v>
      </c>
      <c r="D521" t="s">
        <v>500</v>
      </c>
      <c r="E521" t="s">
        <v>938</v>
      </c>
      <c r="F521" t="s">
        <v>975</v>
      </c>
      <c r="G521" t="s">
        <v>148</v>
      </c>
      <c r="H521" s="2" t="s">
        <v>149</v>
      </c>
      <c r="I521" t="s">
        <v>17</v>
      </c>
      <c r="J521" t="s">
        <v>17</v>
      </c>
      <c r="K521" t="s">
        <v>17</v>
      </c>
      <c r="L521" t="s">
        <v>964</v>
      </c>
    </row>
    <row r="523" spans="1:12" ht="18" customHeight="1">
      <c r="A523" t="s">
        <v>983</v>
      </c>
      <c r="B523" t="s">
        <v>984</v>
      </c>
      <c r="D523" t="s">
        <v>500</v>
      </c>
      <c r="E523" t="s">
        <v>938</v>
      </c>
      <c r="F523" t="s">
        <v>985</v>
      </c>
      <c r="G523" t="s">
        <v>148</v>
      </c>
      <c r="H523" s="2" t="s">
        <v>149</v>
      </c>
      <c r="I523" t="s">
        <v>17</v>
      </c>
      <c r="J523" t="s">
        <v>17</v>
      </c>
      <c r="K523" t="s">
        <v>17</v>
      </c>
      <c r="L523" t="s">
        <v>964</v>
      </c>
    </row>
    <row r="524" spans="1:12" ht="18" customHeight="1">
      <c r="H524" s="2"/>
    </row>
    <row r="525" spans="1:12" ht="18" customHeight="1">
      <c r="A525" t="s">
        <v>986</v>
      </c>
      <c r="B525" t="s">
        <v>987</v>
      </c>
      <c r="D525" t="s">
        <v>500</v>
      </c>
      <c r="E525" t="s">
        <v>938</v>
      </c>
      <c r="F525" t="s">
        <v>985</v>
      </c>
      <c r="G525" t="s">
        <v>148</v>
      </c>
      <c r="H525" s="2" t="s">
        <v>149</v>
      </c>
      <c r="I525" t="s">
        <v>17</v>
      </c>
      <c r="J525" t="s">
        <v>17</v>
      </c>
      <c r="K525" t="s">
        <v>17</v>
      </c>
      <c r="L525" t="s">
        <v>152</v>
      </c>
    </row>
    <row r="528" spans="1:12" ht="18" customHeight="1"/>
    <row r="529" spans="1:12" ht="18" customHeight="1">
      <c r="A529" t="s">
        <v>988</v>
      </c>
      <c r="B529" t="s">
        <v>989</v>
      </c>
      <c r="C529" s="4" t="s">
        <v>85</v>
      </c>
      <c r="D529" t="s">
        <v>500</v>
      </c>
      <c r="E529" t="s">
        <v>938</v>
      </c>
      <c r="F529" t="s">
        <v>985</v>
      </c>
      <c r="G529" t="s">
        <v>148</v>
      </c>
      <c r="H529" s="2" t="s">
        <v>149</v>
      </c>
      <c r="I529" t="s">
        <v>17</v>
      </c>
      <c r="J529" t="s">
        <v>17</v>
      </c>
      <c r="K529" t="s">
        <v>17</v>
      </c>
      <c r="L529" t="s">
        <v>87</v>
      </c>
    </row>
    <row r="530" spans="1:12" ht="18" customHeight="1">
      <c r="A530" t="s">
        <v>990</v>
      </c>
      <c r="B530" t="s">
        <v>991</v>
      </c>
      <c r="D530" t="s">
        <v>500</v>
      </c>
      <c r="E530" t="s">
        <v>938</v>
      </c>
      <c r="F530" t="s">
        <v>985</v>
      </c>
      <c r="G530" t="s">
        <v>148</v>
      </c>
      <c r="H530" s="2" t="s">
        <v>149</v>
      </c>
      <c r="I530" t="s">
        <v>17</v>
      </c>
      <c r="J530" t="s">
        <v>17</v>
      </c>
      <c r="K530" t="s">
        <v>17</v>
      </c>
      <c r="L530" t="s">
        <v>87</v>
      </c>
    </row>
    <row r="531" spans="1:12" ht="18" customHeight="1">
      <c r="A531" t="s">
        <v>992</v>
      </c>
      <c r="B531" t="s">
        <v>993</v>
      </c>
      <c r="D531" t="s">
        <v>500</v>
      </c>
      <c r="E531" t="s">
        <v>938</v>
      </c>
      <c r="F531" t="s">
        <v>985</v>
      </c>
      <c r="G531" t="s">
        <v>148</v>
      </c>
      <c r="H531" s="2" t="s">
        <v>149</v>
      </c>
      <c r="I531" t="s">
        <v>17</v>
      </c>
      <c r="J531" t="s">
        <v>17</v>
      </c>
      <c r="K531" t="s">
        <v>17</v>
      </c>
      <c r="L531" t="s">
        <v>87</v>
      </c>
    </row>
    <row r="534" spans="1:12" ht="18" customHeight="1"/>
    <row r="535" spans="1:12" ht="18" customHeight="1"/>
    <row r="536" spans="1:12" ht="18" customHeight="1"/>
    <row r="537" spans="1:12" ht="29.1">
      <c r="A537" t="s">
        <v>994</v>
      </c>
      <c r="B537" s="2" t="s">
        <v>995</v>
      </c>
      <c r="C537" s="4" t="s">
        <v>42</v>
      </c>
      <c r="D537" t="s">
        <v>500</v>
      </c>
      <c r="E537" t="s">
        <v>938</v>
      </c>
      <c r="F537" t="s">
        <v>985</v>
      </c>
      <c r="G537" t="s">
        <v>148</v>
      </c>
      <c r="H537" s="2" t="s">
        <v>149</v>
      </c>
      <c r="I537" t="s">
        <v>17</v>
      </c>
      <c r="J537" t="s">
        <v>17</v>
      </c>
      <c r="K537" t="s">
        <v>17</v>
      </c>
      <c r="L537" t="s">
        <v>43</v>
      </c>
    </row>
    <row r="538" spans="1:12" ht="18" customHeight="1">
      <c r="B538" s="2"/>
      <c r="H538" s="2"/>
    </row>
    <row r="539" spans="1:12" ht="18" customHeight="1">
      <c r="A539" t="s">
        <v>996</v>
      </c>
      <c r="B539" s="3" t="s">
        <v>997</v>
      </c>
      <c r="D539" t="s">
        <v>500</v>
      </c>
      <c r="E539" t="s">
        <v>938</v>
      </c>
      <c r="F539" t="s">
        <v>985</v>
      </c>
      <c r="G539" t="s">
        <v>148</v>
      </c>
      <c r="H539" s="2" t="s">
        <v>149</v>
      </c>
      <c r="I539" t="s">
        <v>17</v>
      </c>
      <c r="J539" t="s">
        <v>17</v>
      </c>
      <c r="K539" t="s">
        <v>17</v>
      </c>
      <c r="L539" t="s">
        <v>18</v>
      </c>
    </row>
    <row r="544" spans="1:12" ht="18" customHeight="1"/>
    <row r="545" spans="1:12" ht="43.5">
      <c r="A545" t="s">
        <v>998</v>
      </c>
      <c r="B545" s="2" t="s">
        <v>999</v>
      </c>
      <c r="C545" s="4" t="s">
        <v>572</v>
      </c>
      <c r="D545" t="s">
        <v>500</v>
      </c>
      <c r="E545" t="s">
        <v>938</v>
      </c>
      <c r="F545" t="s">
        <v>1000</v>
      </c>
      <c r="G545" t="s">
        <v>148</v>
      </c>
      <c r="H545" s="2" t="s">
        <v>149</v>
      </c>
      <c r="I545" t="s">
        <v>17</v>
      </c>
      <c r="J545" t="s">
        <v>150</v>
      </c>
      <c r="K545" t="s">
        <v>17</v>
      </c>
      <c r="L545" t="s">
        <v>43</v>
      </c>
    </row>
    <row r="546" spans="1:12">
      <c r="B546" s="3"/>
    </row>
    <row r="558" spans="1:12" ht="18" customHeight="1"/>
    <row r="559" spans="1:12" ht="72.75">
      <c r="A559" t="s">
        <v>1001</v>
      </c>
      <c r="B559" s="2" t="s">
        <v>1002</v>
      </c>
      <c r="C559" s="48" t="s">
        <v>572</v>
      </c>
      <c r="D559" t="s">
        <v>500</v>
      </c>
      <c r="E559" t="s">
        <v>938</v>
      </c>
      <c r="F559" t="s">
        <v>1003</v>
      </c>
      <c r="G559" t="s">
        <v>148</v>
      </c>
      <c r="H559" s="2" t="s">
        <v>149</v>
      </c>
      <c r="I559" t="s">
        <v>17</v>
      </c>
      <c r="J559" t="s">
        <v>17</v>
      </c>
      <c r="K559" t="s">
        <v>17</v>
      </c>
      <c r="L559" t="s">
        <v>43</v>
      </c>
    </row>
    <row r="563" spans="1:12" ht="18" customHeight="1"/>
    <row r="564" spans="1:12" ht="18" customHeight="1">
      <c r="A564" t="s">
        <v>1004</v>
      </c>
      <c r="B564" s="3" t="s">
        <v>1005</v>
      </c>
      <c r="D564" t="s">
        <v>500</v>
      </c>
      <c r="E564" t="s">
        <v>938</v>
      </c>
      <c r="F564" t="s">
        <v>1003</v>
      </c>
      <c r="G564" t="s">
        <v>148</v>
      </c>
      <c r="H564" s="2" t="s">
        <v>149</v>
      </c>
      <c r="I564" t="s">
        <v>17</v>
      </c>
      <c r="J564" t="s">
        <v>17</v>
      </c>
      <c r="K564" t="s">
        <v>17</v>
      </c>
      <c r="L564" t="s">
        <v>964</v>
      </c>
    </row>
    <row r="565" spans="1:12" ht="18" customHeight="1">
      <c r="A565" t="s">
        <v>1006</v>
      </c>
      <c r="B565" s="3" t="s">
        <v>1007</v>
      </c>
      <c r="D565" t="s">
        <v>500</v>
      </c>
      <c r="E565" t="s">
        <v>938</v>
      </c>
      <c r="F565" t="s">
        <v>1003</v>
      </c>
      <c r="G565" t="s">
        <v>148</v>
      </c>
      <c r="H565" s="2" t="s">
        <v>149</v>
      </c>
      <c r="I565" t="s">
        <v>17</v>
      </c>
      <c r="J565" t="s">
        <v>17</v>
      </c>
      <c r="K565" t="s">
        <v>17</v>
      </c>
      <c r="L565" t="s">
        <v>964</v>
      </c>
    </row>
    <row r="566" spans="1:12" ht="18" customHeight="1">
      <c r="A566" t="s">
        <v>1008</v>
      </c>
      <c r="B566" s="3" t="s">
        <v>1009</v>
      </c>
      <c r="C566" s="3"/>
      <c r="D566" t="s">
        <v>500</v>
      </c>
      <c r="E566" t="s">
        <v>938</v>
      </c>
      <c r="F566" t="s">
        <v>1003</v>
      </c>
      <c r="G566" t="s">
        <v>148</v>
      </c>
      <c r="H566" s="2" t="s">
        <v>149</v>
      </c>
      <c r="I566" t="s">
        <v>17</v>
      </c>
      <c r="J566" t="s">
        <v>17</v>
      </c>
      <c r="K566" t="s">
        <v>17</v>
      </c>
      <c r="L566" t="s">
        <v>964</v>
      </c>
    </row>
    <row r="567" spans="1:12" ht="18" customHeight="1">
      <c r="A567" t="s">
        <v>1010</v>
      </c>
      <c r="B567" s="3" t="s">
        <v>1011</v>
      </c>
      <c r="C567" s="3"/>
      <c r="D567" t="s">
        <v>500</v>
      </c>
      <c r="E567" t="s">
        <v>938</v>
      </c>
      <c r="F567" t="s">
        <v>1003</v>
      </c>
      <c r="G567" t="s">
        <v>148</v>
      </c>
      <c r="H567" s="2" t="s">
        <v>149</v>
      </c>
      <c r="I567" t="s">
        <v>17</v>
      </c>
      <c r="J567" t="s">
        <v>17</v>
      </c>
      <c r="K567" t="s">
        <v>17</v>
      </c>
      <c r="L567" t="s">
        <v>964</v>
      </c>
    </row>
    <row r="571" spans="1:12" ht="18" customHeight="1">
      <c r="A571" t="s">
        <v>1012</v>
      </c>
      <c r="B571" s="3" t="s">
        <v>1013</v>
      </c>
      <c r="D571" t="s">
        <v>500</v>
      </c>
      <c r="E571" t="s">
        <v>938</v>
      </c>
      <c r="F571" t="s">
        <v>1003</v>
      </c>
      <c r="G571" t="s">
        <v>148</v>
      </c>
      <c r="H571" s="2" t="s">
        <v>149</v>
      </c>
      <c r="I571" t="s">
        <v>17</v>
      </c>
      <c r="J571" t="s">
        <v>17</v>
      </c>
      <c r="K571" t="s">
        <v>17</v>
      </c>
      <c r="L571" t="s">
        <v>152</v>
      </c>
    </row>
    <row r="572" spans="1:12" ht="18" customHeight="1">
      <c r="A572" t="s">
        <v>1012</v>
      </c>
      <c r="B572" s="3" t="s">
        <v>1014</v>
      </c>
      <c r="D572" t="s">
        <v>500</v>
      </c>
      <c r="E572" t="s">
        <v>938</v>
      </c>
      <c r="F572" t="s">
        <v>1003</v>
      </c>
      <c r="G572" t="s">
        <v>148</v>
      </c>
      <c r="H572" s="2" t="s">
        <v>149</v>
      </c>
      <c r="I572" t="s">
        <v>17</v>
      </c>
      <c r="J572" t="s">
        <v>17</v>
      </c>
      <c r="K572" t="s">
        <v>17</v>
      </c>
      <c r="L572" t="s">
        <v>152</v>
      </c>
    </row>
    <row r="573" spans="1:12">
      <c r="B573" s="3"/>
    </row>
    <row r="574" spans="1:12" ht="18" customHeight="1">
      <c r="B574" s="3"/>
    </row>
    <row r="575" spans="1:12" ht="18" customHeight="1">
      <c r="A575" t="s">
        <v>1015</v>
      </c>
      <c r="B575" s="3" t="s">
        <v>1016</v>
      </c>
      <c r="D575" t="s">
        <v>500</v>
      </c>
      <c r="E575" t="s">
        <v>938</v>
      </c>
      <c r="F575" t="s">
        <v>1003</v>
      </c>
      <c r="G575" t="s">
        <v>148</v>
      </c>
      <c r="H575" s="2" t="s">
        <v>149</v>
      </c>
      <c r="I575" t="s">
        <v>17</v>
      </c>
      <c r="J575" t="s">
        <v>17</v>
      </c>
      <c r="K575" t="s">
        <v>17</v>
      </c>
      <c r="L575" t="s">
        <v>18</v>
      </c>
    </row>
    <row r="581" spans="1:12" ht="18" customHeight="1"/>
    <row r="582" spans="1:12" ht="57.95">
      <c r="A582" t="s">
        <v>1017</v>
      </c>
      <c r="B582" s="2" t="s">
        <v>1018</v>
      </c>
      <c r="C582" s="4" t="s">
        <v>42</v>
      </c>
      <c r="D582" t="s">
        <v>500</v>
      </c>
      <c r="E582" t="s">
        <v>938</v>
      </c>
      <c r="F582" t="s">
        <v>1019</v>
      </c>
      <c r="G582" t="s">
        <v>148</v>
      </c>
      <c r="H582" s="2" t="s">
        <v>149</v>
      </c>
      <c r="I582" t="s">
        <v>17</v>
      </c>
      <c r="J582" t="s">
        <v>17</v>
      </c>
      <c r="K582" t="s">
        <v>17</v>
      </c>
      <c r="L582" t="s">
        <v>43</v>
      </c>
    </row>
    <row r="586" spans="1:12" ht="18" customHeight="1"/>
    <row r="587" spans="1:12" ht="18" customHeight="1">
      <c r="A587" t="s">
        <v>1020</v>
      </c>
      <c r="B587" s="3" t="s">
        <v>1021</v>
      </c>
      <c r="C587" s="45">
        <v>45611</v>
      </c>
      <c r="D587" t="s">
        <v>500</v>
      </c>
      <c r="E587" t="s">
        <v>938</v>
      </c>
      <c r="F587" t="s">
        <v>1019</v>
      </c>
      <c r="G587" t="s">
        <v>148</v>
      </c>
      <c r="H587" s="2" t="s">
        <v>149</v>
      </c>
      <c r="I587" t="s">
        <v>17</v>
      </c>
      <c r="J587" t="s">
        <v>17</v>
      </c>
      <c r="K587" t="s">
        <v>17</v>
      </c>
      <c r="L587" t="s">
        <v>964</v>
      </c>
    </row>
    <row r="588" spans="1:12" ht="18" customHeight="1">
      <c r="A588" t="s">
        <v>1022</v>
      </c>
      <c r="B588" s="3" t="s">
        <v>1023</v>
      </c>
      <c r="C588" s="45">
        <v>45344</v>
      </c>
      <c r="D588" t="s">
        <v>500</v>
      </c>
      <c r="E588" t="s">
        <v>938</v>
      </c>
      <c r="F588" t="s">
        <v>1019</v>
      </c>
      <c r="G588" t="s">
        <v>148</v>
      </c>
      <c r="H588" s="2" t="s">
        <v>149</v>
      </c>
      <c r="I588" t="s">
        <v>17</v>
      </c>
      <c r="J588" t="s">
        <v>17</v>
      </c>
      <c r="K588" t="s">
        <v>17</v>
      </c>
      <c r="L588" t="s">
        <v>964</v>
      </c>
    </row>
    <row r="589" spans="1:12">
      <c r="B589" s="3"/>
    </row>
    <row r="590" spans="1:12" ht="18" customHeight="1"/>
    <row r="591" spans="1:12" ht="29.25">
      <c r="A591" t="s">
        <v>1024</v>
      </c>
      <c r="B591" s="2" t="s">
        <v>1025</v>
      </c>
      <c r="C591" s="48" t="s">
        <v>572</v>
      </c>
      <c r="D591" t="s">
        <v>500</v>
      </c>
      <c r="E591" t="s">
        <v>938</v>
      </c>
      <c r="F591" t="s">
        <v>1019</v>
      </c>
      <c r="G591" t="s">
        <v>148</v>
      </c>
      <c r="H591" s="2" t="s">
        <v>149</v>
      </c>
      <c r="I591" t="s">
        <v>17</v>
      </c>
      <c r="J591" t="s">
        <v>17</v>
      </c>
      <c r="K591" t="s">
        <v>17</v>
      </c>
      <c r="L591" t="s">
        <v>43</v>
      </c>
    </row>
  </sheetData>
  <autoFilter ref="A1:L591" xr:uid="{2E45CA40-2B2F-4CF9-9484-216E97BA462D}"/>
  <phoneticPr fontId="1" type="noConversion"/>
  <dataValidations count="3">
    <dataValidation type="list" allowBlank="1" showInputMessage="1" showErrorMessage="1" sqref="C224" xr:uid="{D32672ED-96E8-4F7C-8D5F-A0C44B571885}">
      <formula1>$C$213:$C$216</formula1>
    </dataValidation>
    <dataValidation type="list" allowBlank="1" showInputMessage="1" showErrorMessage="1" sqref="C188:C192 C186 C194:C205" xr:uid="{93B1A77B-2672-492C-B977-0112980B6950}">
      <formula1>$C$179:$C$182</formula1>
    </dataValidation>
    <dataValidation type="list" allowBlank="1" showInputMessage="1" showErrorMessage="1" sqref="C221:C223" xr:uid="{62DECC67-8FAD-435C-9A36-FA79F0E87F68}">
      <formula1>$C$213:$C$217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dimension ref="A1:L177"/>
  <sheetViews>
    <sheetView workbookViewId="0">
      <selection activeCell="O16" sqref="O16"/>
    </sheetView>
  </sheetViews>
  <sheetFormatPr defaultRowHeight="14.45"/>
  <cols>
    <col min="1" max="1" width="6.5703125" customWidth="1"/>
    <col min="2" max="2" width="41.42578125" customWidth="1"/>
    <col min="3" max="3" width="49" customWidth="1"/>
  </cols>
  <sheetData>
    <row r="1" spans="1:12">
      <c r="A1" t="s">
        <v>0</v>
      </c>
      <c r="B1" t="s">
        <v>1</v>
      </c>
      <c r="C1" t="s">
        <v>2</v>
      </c>
      <c r="D1" t="s">
        <v>3</v>
      </c>
      <c r="E1" t="s">
        <v>4</v>
      </c>
      <c r="F1" t="s">
        <v>5</v>
      </c>
      <c r="G1" t="s">
        <v>6</v>
      </c>
      <c r="H1" t="s">
        <v>7</v>
      </c>
      <c r="I1" t="s">
        <v>8</v>
      </c>
      <c r="J1" t="s">
        <v>9</v>
      </c>
      <c r="K1" t="s">
        <v>10</v>
      </c>
      <c r="L1" t="s">
        <v>11</v>
      </c>
    </row>
    <row r="8" spans="1:12" ht="18" customHeight="1"/>
    <row r="9" spans="1:12" ht="35.25" customHeight="1">
      <c r="A9" t="s">
        <v>1026</v>
      </c>
      <c r="B9" s="2" t="s">
        <v>1027</v>
      </c>
      <c r="C9" s="4" t="s">
        <v>42</v>
      </c>
      <c r="D9" t="s">
        <v>1028</v>
      </c>
      <c r="E9" t="s">
        <v>1029</v>
      </c>
      <c r="F9" t="s">
        <v>17</v>
      </c>
      <c r="G9" t="s">
        <v>148</v>
      </c>
      <c r="H9" t="s">
        <v>1030</v>
      </c>
      <c r="I9" t="s">
        <v>17</v>
      </c>
      <c r="J9" t="s">
        <v>17</v>
      </c>
      <c r="K9" t="s">
        <v>17</v>
      </c>
      <c r="L9" t="s">
        <v>43</v>
      </c>
    </row>
    <row r="10" spans="1:12" ht="57.95">
      <c r="A10" t="s">
        <v>1031</v>
      </c>
      <c r="B10" s="2" t="s">
        <v>1032</v>
      </c>
      <c r="C10" s="4" t="s">
        <v>42</v>
      </c>
      <c r="D10" t="s">
        <v>1028</v>
      </c>
      <c r="E10" t="s">
        <v>1029</v>
      </c>
      <c r="F10" t="s">
        <v>17</v>
      </c>
      <c r="G10" t="s">
        <v>148</v>
      </c>
      <c r="H10" t="s">
        <v>1030</v>
      </c>
      <c r="I10" t="s">
        <v>17</v>
      </c>
      <c r="J10" t="s">
        <v>17</v>
      </c>
      <c r="K10" t="s">
        <v>17</v>
      </c>
      <c r="L10" t="s">
        <v>43</v>
      </c>
    </row>
    <row r="11" spans="1:12">
      <c r="B11" s="2"/>
    </row>
    <row r="12" spans="1:12" ht="18" customHeight="1">
      <c r="B12" s="2"/>
      <c r="C12" s="2"/>
      <c r="F12" s="2"/>
      <c r="G12" s="2"/>
      <c r="H12" s="2"/>
    </row>
    <row r="13" spans="1:12">
      <c r="B13" s="2"/>
      <c r="C13" s="2"/>
      <c r="F13" s="2"/>
      <c r="G13" s="2"/>
      <c r="H13" s="2"/>
    </row>
    <row r="14" spans="1:12">
      <c r="B14" s="2"/>
      <c r="C14" s="2"/>
      <c r="F14" s="2"/>
      <c r="G14" s="2"/>
      <c r="H14" s="2"/>
    </row>
    <row r="15" spans="1:12">
      <c r="B15" s="2"/>
      <c r="C15" s="2"/>
      <c r="F15" s="2"/>
      <c r="G15" s="2"/>
      <c r="H15" s="2"/>
    </row>
    <row r="16" spans="1:12">
      <c r="B16" s="2"/>
      <c r="C16" s="2"/>
      <c r="F16" s="2"/>
      <c r="G16" s="2"/>
      <c r="H16" s="2"/>
    </row>
    <row r="18" spans="1:12" ht="18" customHeight="1"/>
    <row r="19" spans="1:12" ht="18" customHeight="1">
      <c r="A19" t="s">
        <v>1033</v>
      </c>
      <c r="B19" t="s">
        <v>151</v>
      </c>
      <c r="C19" s="4">
        <v>2119</v>
      </c>
      <c r="D19" t="s">
        <v>1028</v>
      </c>
      <c r="E19" t="s">
        <v>1029</v>
      </c>
      <c r="F19" t="s">
        <v>502</v>
      </c>
      <c r="G19" t="s">
        <v>148</v>
      </c>
      <c r="H19" t="s">
        <v>1030</v>
      </c>
      <c r="I19" t="s">
        <v>17</v>
      </c>
      <c r="J19" t="s">
        <v>17</v>
      </c>
      <c r="K19" t="s">
        <v>151</v>
      </c>
      <c r="L19" t="s">
        <v>152</v>
      </c>
    </row>
    <row r="20" spans="1:12" ht="18" customHeight="1">
      <c r="A20" t="s">
        <v>1034</v>
      </c>
      <c r="B20" t="s">
        <v>155</v>
      </c>
      <c r="C20" s="4">
        <v>1292</v>
      </c>
      <c r="D20" t="s">
        <v>1028</v>
      </c>
      <c r="E20" t="s">
        <v>1029</v>
      </c>
      <c r="F20" t="s">
        <v>502</v>
      </c>
      <c r="G20" t="s">
        <v>148</v>
      </c>
      <c r="H20" t="s">
        <v>1030</v>
      </c>
      <c r="I20" t="s">
        <v>17</v>
      </c>
      <c r="J20" t="s">
        <v>17</v>
      </c>
      <c r="K20" t="s">
        <v>155</v>
      </c>
      <c r="L20" t="s">
        <v>152</v>
      </c>
    </row>
    <row r="21" spans="1:12" ht="18" customHeight="1">
      <c r="A21" t="s">
        <v>1035</v>
      </c>
      <c r="B21" t="s">
        <v>158</v>
      </c>
      <c r="C21" s="4"/>
      <c r="D21" t="s">
        <v>1028</v>
      </c>
      <c r="E21" t="s">
        <v>1029</v>
      </c>
      <c r="F21" t="s">
        <v>502</v>
      </c>
      <c r="G21" t="s">
        <v>148</v>
      </c>
      <c r="H21" t="s">
        <v>1030</v>
      </c>
      <c r="I21" t="s">
        <v>17</v>
      </c>
      <c r="J21" t="s">
        <v>17</v>
      </c>
      <c r="K21" t="s">
        <v>158</v>
      </c>
      <c r="L21" t="s">
        <v>152</v>
      </c>
    </row>
    <row r="22" spans="1:12" ht="18" customHeight="1">
      <c r="A22" t="s">
        <v>1036</v>
      </c>
      <c r="B22" t="s">
        <v>161</v>
      </c>
      <c r="C22" s="4">
        <v>10</v>
      </c>
      <c r="D22" t="s">
        <v>1028</v>
      </c>
      <c r="E22" t="s">
        <v>1029</v>
      </c>
      <c r="F22" t="s">
        <v>502</v>
      </c>
      <c r="G22" t="s">
        <v>148</v>
      </c>
      <c r="H22" t="s">
        <v>1030</v>
      </c>
      <c r="I22" t="s">
        <v>17</v>
      </c>
      <c r="J22" t="s">
        <v>17</v>
      </c>
      <c r="K22" t="s">
        <v>161</v>
      </c>
      <c r="L22" t="s">
        <v>152</v>
      </c>
    </row>
    <row r="23" spans="1:12" ht="18" customHeight="1">
      <c r="A23" t="s">
        <v>1037</v>
      </c>
      <c r="B23" t="s">
        <v>182</v>
      </c>
      <c r="C23" s="59">
        <f>SUM(C19:C22)</f>
        <v>3421</v>
      </c>
      <c r="D23" t="s">
        <v>1028</v>
      </c>
      <c r="E23" t="s">
        <v>1029</v>
      </c>
      <c r="F23" t="s">
        <v>502</v>
      </c>
      <c r="G23" t="s">
        <v>148</v>
      </c>
      <c r="H23" t="s">
        <v>1030</v>
      </c>
      <c r="I23" t="s">
        <v>17</v>
      </c>
      <c r="J23" t="s">
        <v>17</v>
      </c>
      <c r="K23" t="s">
        <v>17</v>
      </c>
      <c r="L23" t="s">
        <v>152</v>
      </c>
    </row>
    <row r="24" spans="1:12">
      <c r="C24" s="5"/>
    </row>
    <row r="26" spans="1:12" ht="18" customHeight="1"/>
    <row r="27" spans="1:12" ht="18" customHeight="1">
      <c r="A27" t="s">
        <v>1038</v>
      </c>
      <c r="B27" t="s">
        <v>151</v>
      </c>
      <c r="C27" s="4">
        <v>1013</v>
      </c>
      <c r="D27" t="s">
        <v>1028</v>
      </c>
      <c r="E27" t="s">
        <v>1029</v>
      </c>
      <c r="F27" t="s">
        <v>511</v>
      </c>
      <c r="G27" t="s">
        <v>148</v>
      </c>
      <c r="H27" t="s">
        <v>1030</v>
      </c>
      <c r="I27" t="s">
        <v>17</v>
      </c>
      <c r="J27" t="s">
        <v>17</v>
      </c>
      <c r="K27" t="s">
        <v>151</v>
      </c>
      <c r="L27" t="s">
        <v>152</v>
      </c>
    </row>
    <row r="28" spans="1:12" ht="18" customHeight="1">
      <c r="A28" t="s">
        <v>1039</v>
      </c>
      <c r="B28" t="s">
        <v>155</v>
      </c>
      <c r="C28" s="4">
        <v>727</v>
      </c>
      <c r="D28" t="s">
        <v>1028</v>
      </c>
      <c r="E28" t="s">
        <v>1029</v>
      </c>
      <c r="F28" t="s">
        <v>511</v>
      </c>
      <c r="G28" t="s">
        <v>148</v>
      </c>
      <c r="H28" t="s">
        <v>1030</v>
      </c>
      <c r="I28" t="s">
        <v>17</v>
      </c>
      <c r="J28" t="s">
        <v>17</v>
      </c>
      <c r="K28" t="s">
        <v>155</v>
      </c>
      <c r="L28" t="s">
        <v>152</v>
      </c>
    </row>
    <row r="29" spans="1:12" ht="18" customHeight="1">
      <c r="A29" t="s">
        <v>1040</v>
      </c>
      <c r="B29" t="s">
        <v>158</v>
      </c>
      <c r="C29" s="4"/>
      <c r="D29" t="s">
        <v>1028</v>
      </c>
      <c r="E29" t="s">
        <v>1029</v>
      </c>
      <c r="F29" t="s">
        <v>511</v>
      </c>
      <c r="G29" t="s">
        <v>148</v>
      </c>
      <c r="H29" t="s">
        <v>1030</v>
      </c>
      <c r="I29" t="s">
        <v>17</v>
      </c>
      <c r="J29" t="s">
        <v>17</v>
      </c>
      <c r="K29" t="s">
        <v>158</v>
      </c>
      <c r="L29" t="s">
        <v>152</v>
      </c>
    </row>
    <row r="30" spans="1:12" ht="18" customHeight="1">
      <c r="A30" t="s">
        <v>1041</v>
      </c>
      <c r="B30" t="s">
        <v>161</v>
      </c>
      <c r="C30" s="4">
        <v>4</v>
      </c>
      <c r="D30" t="s">
        <v>1028</v>
      </c>
      <c r="E30" t="s">
        <v>1029</v>
      </c>
      <c r="F30" t="s">
        <v>511</v>
      </c>
      <c r="G30" t="s">
        <v>148</v>
      </c>
      <c r="H30" t="s">
        <v>1030</v>
      </c>
      <c r="I30" t="s">
        <v>17</v>
      </c>
      <c r="J30" t="s">
        <v>17</v>
      </c>
      <c r="K30" t="s">
        <v>161</v>
      </c>
      <c r="L30" t="s">
        <v>152</v>
      </c>
    </row>
    <row r="31" spans="1:12" ht="18" customHeight="1">
      <c r="A31" t="s">
        <v>1042</v>
      </c>
      <c r="B31" t="s">
        <v>182</v>
      </c>
      <c r="C31" s="59">
        <v>1744</v>
      </c>
      <c r="D31" t="s">
        <v>1028</v>
      </c>
      <c r="E31" t="s">
        <v>1029</v>
      </c>
      <c r="F31" t="s">
        <v>511</v>
      </c>
      <c r="G31" t="s">
        <v>148</v>
      </c>
      <c r="H31" t="s">
        <v>1030</v>
      </c>
      <c r="I31" t="s">
        <v>17</v>
      </c>
      <c r="J31" t="s">
        <v>17</v>
      </c>
      <c r="K31" t="s">
        <v>17</v>
      </c>
      <c r="L31" t="s">
        <v>152</v>
      </c>
    </row>
    <row r="33" spans="1:12" ht="18" customHeight="1"/>
    <row r="34" spans="1:12" ht="18" customHeight="1">
      <c r="A34" t="s">
        <v>1043</v>
      </c>
      <c r="B34" t="s">
        <v>151</v>
      </c>
      <c r="C34" s="4">
        <v>645</v>
      </c>
      <c r="D34" t="s">
        <v>1028</v>
      </c>
      <c r="E34" t="s">
        <v>1029</v>
      </c>
      <c r="F34" t="s">
        <v>520</v>
      </c>
      <c r="G34" t="s">
        <v>148</v>
      </c>
      <c r="H34" t="s">
        <v>1030</v>
      </c>
      <c r="I34" t="s">
        <v>17</v>
      </c>
      <c r="J34" t="s">
        <v>17</v>
      </c>
      <c r="K34" t="s">
        <v>151</v>
      </c>
      <c r="L34" t="s">
        <v>152</v>
      </c>
    </row>
    <row r="35" spans="1:12" ht="18" customHeight="1">
      <c r="A35" t="s">
        <v>1044</v>
      </c>
      <c r="B35" t="s">
        <v>155</v>
      </c>
      <c r="C35" s="4">
        <v>416</v>
      </c>
      <c r="D35" t="s">
        <v>1028</v>
      </c>
      <c r="E35" t="s">
        <v>1029</v>
      </c>
      <c r="F35" t="s">
        <v>520</v>
      </c>
      <c r="G35" t="s">
        <v>148</v>
      </c>
      <c r="H35" t="s">
        <v>1030</v>
      </c>
      <c r="I35" t="s">
        <v>17</v>
      </c>
      <c r="J35" t="s">
        <v>17</v>
      </c>
      <c r="K35" t="s">
        <v>155</v>
      </c>
      <c r="L35" t="s">
        <v>152</v>
      </c>
    </row>
    <row r="36" spans="1:12" ht="18" customHeight="1">
      <c r="A36" t="s">
        <v>1045</v>
      </c>
      <c r="B36" t="s">
        <v>158</v>
      </c>
      <c r="C36" s="4"/>
      <c r="D36" t="s">
        <v>1028</v>
      </c>
      <c r="E36" t="s">
        <v>1029</v>
      </c>
      <c r="F36" t="s">
        <v>520</v>
      </c>
      <c r="G36" t="s">
        <v>148</v>
      </c>
      <c r="H36" t="s">
        <v>1030</v>
      </c>
      <c r="I36" t="s">
        <v>17</v>
      </c>
      <c r="J36" t="s">
        <v>17</v>
      </c>
      <c r="K36" t="s">
        <v>158</v>
      </c>
      <c r="L36" t="s">
        <v>152</v>
      </c>
    </row>
    <row r="37" spans="1:12" ht="18" customHeight="1">
      <c r="A37" t="s">
        <v>1046</v>
      </c>
      <c r="B37" t="s">
        <v>161</v>
      </c>
      <c r="C37" s="4">
        <v>2</v>
      </c>
      <c r="D37" t="s">
        <v>1028</v>
      </c>
      <c r="E37" t="s">
        <v>1029</v>
      </c>
      <c r="F37" t="s">
        <v>520</v>
      </c>
      <c r="G37" t="s">
        <v>148</v>
      </c>
      <c r="H37" t="s">
        <v>1030</v>
      </c>
      <c r="I37" t="s">
        <v>17</v>
      </c>
      <c r="J37" t="s">
        <v>17</v>
      </c>
      <c r="K37" t="s">
        <v>161</v>
      </c>
      <c r="L37" t="s">
        <v>152</v>
      </c>
    </row>
    <row r="38" spans="1:12" ht="18" customHeight="1">
      <c r="A38" t="s">
        <v>1047</v>
      </c>
      <c r="B38" t="s">
        <v>182</v>
      </c>
      <c r="C38" s="59">
        <f>SUM(C34:C37)</f>
        <v>1063</v>
      </c>
      <c r="D38" t="s">
        <v>1028</v>
      </c>
      <c r="E38" t="s">
        <v>1029</v>
      </c>
      <c r="F38" t="s">
        <v>520</v>
      </c>
      <c r="G38" t="s">
        <v>148</v>
      </c>
      <c r="H38" t="s">
        <v>1030</v>
      </c>
      <c r="I38" t="s">
        <v>17</v>
      </c>
      <c r="J38" t="s">
        <v>17</v>
      </c>
      <c r="K38" t="s">
        <v>17</v>
      </c>
      <c r="L38" t="s">
        <v>152</v>
      </c>
    </row>
    <row r="43" spans="1:12" ht="18" customHeight="1"/>
    <row r="44" spans="1:12" ht="18" customHeight="1">
      <c r="A44" t="s">
        <v>1048</v>
      </c>
      <c r="B44" t="s">
        <v>1049</v>
      </c>
      <c r="C44" s="4" t="s">
        <v>85</v>
      </c>
      <c r="D44" t="s">
        <v>1028</v>
      </c>
      <c r="E44" t="s">
        <v>1050</v>
      </c>
      <c r="F44" t="s">
        <v>1049</v>
      </c>
      <c r="G44" t="s">
        <v>148</v>
      </c>
      <c r="H44" t="s">
        <v>1030</v>
      </c>
      <c r="I44" t="s">
        <v>17</v>
      </c>
      <c r="J44" t="s">
        <v>17</v>
      </c>
      <c r="K44" t="s">
        <v>17</v>
      </c>
      <c r="L44" t="s">
        <v>87</v>
      </c>
    </row>
    <row r="45" spans="1:12" ht="18" customHeight="1">
      <c r="A45" t="s">
        <v>1051</v>
      </c>
      <c r="B45" t="s">
        <v>1052</v>
      </c>
      <c r="D45" t="s">
        <v>1028</v>
      </c>
      <c r="E45" t="s">
        <v>1050</v>
      </c>
      <c r="F45" t="s">
        <v>1052</v>
      </c>
      <c r="G45" t="s">
        <v>148</v>
      </c>
      <c r="H45" t="s">
        <v>1030</v>
      </c>
      <c r="I45" t="s">
        <v>17</v>
      </c>
      <c r="J45" t="s">
        <v>17</v>
      </c>
      <c r="K45" t="s">
        <v>17</v>
      </c>
      <c r="L45" t="s">
        <v>87</v>
      </c>
    </row>
    <row r="46" spans="1:12" ht="18" customHeight="1">
      <c r="A46" t="s">
        <v>1053</v>
      </c>
      <c r="B46" t="s">
        <v>1054</v>
      </c>
      <c r="D46" t="s">
        <v>1028</v>
      </c>
      <c r="E46" t="s">
        <v>1050</v>
      </c>
      <c r="F46" t="s">
        <v>1054</v>
      </c>
      <c r="G46" t="s">
        <v>148</v>
      </c>
      <c r="H46" t="s">
        <v>1030</v>
      </c>
      <c r="I46" t="s">
        <v>17</v>
      </c>
      <c r="J46" t="s">
        <v>17</v>
      </c>
      <c r="K46" t="s">
        <v>17</v>
      </c>
      <c r="L46" t="s">
        <v>87</v>
      </c>
    </row>
    <row r="47" spans="1:12" ht="18" customHeight="1">
      <c r="A47" t="s">
        <v>1055</v>
      </c>
      <c r="B47" t="s">
        <v>1056</v>
      </c>
      <c r="D47" t="s">
        <v>1028</v>
      </c>
      <c r="E47" t="s">
        <v>1050</v>
      </c>
      <c r="F47" t="s">
        <v>1056</v>
      </c>
      <c r="G47" t="s">
        <v>148</v>
      </c>
      <c r="H47" t="s">
        <v>1030</v>
      </c>
      <c r="I47" t="s">
        <v>17</v>
      </c>
      <c r="J47" t="s">
        <v>17</v>
      </c>
      <c r="K47" t="s">
        <v>17</v>
      </c>
      <c r="L47" t="s">
        <v>87</v>
      </c>
    </row>
    <row r="49" spans="1:12" ht="18" customHeight="1"/>
    <row r="50" spans="1:12" ht="43.5">
      <c r="A50" t="s">
        <v>1057</v>
      </c>
      <c r="B50" s="2" t="s">
        <v>1058</v>
      </c>
      <c r="C50" s="4" t="s">
        <v>42</v>
      </c>
      <c r="D50" t="s">
        <v>1028</v>
      </c>
      <c r="E50" t="s">
        <v>1050</v>
      </c>
      <c r="F50" t="s">
        <v>1059</v>
      </c>
      <c r="G50" t="s">
        <v>148</v>
      </c>
      <c r="H50" t="s">
        <v>1030</v>
      </c>
      <c r="I50" t="s">
        <v>17</v>
      </c>
      <c r="J50" t="s">
        <v>17</v>
      </c>
      <c r="K50" t="s">
        <v>17</v>
      </c>
      <c r="L50" t="s">
        <v>43</v>
      </c>
    </row>
    <row r="51" spans="1:12" ht="18" customHeight="1">
      <c r="C51" s="2"/>
    </row>
    <row r="55" spans="1:12" ht="18" customHeight="1">
      <c r="A55" t="s">
        <v>1060</v>
      </c>
      <c r="B55" s="3" t="s">
        <v>152</v>
      </c>
      <c r="C55" s="4">
        <v>12</v>
      </c>
      <c r="D55" t="s">
        <v>1028</v>
      </c>
      <c r="E55" t="s">
        <v>1061</v>
      </c>
      <c r="F55" t="s">
        <v>1059</v>
      </c>
      <c r="G55" t="s">
        <v>148</v>
      </c>
      <c r="H55" t="s">
        <v>1030</v>
      </c>
      <c r="I55" t="s">
        <v>17</v>
      </c>
      <c r="J55" t="s">
        <v>17</v>
      </c>
      <c r="K55" t="s">
        <v>17</v>
      </c>
      <c r="L55" t="s">
        <v>152</v>
      </c>
    </row>
    <row r="56" spans="1:12" ht="18" customHeight="1">
      <c r="A56" t="s">
        <v>1062</v>
      </c>
      <c r="B56" s="6" t="s">
        <v>1063</v>
      </c>
      <c r="C56" s="4" t="s">
        <v>1064</v>
      </c>
      <c r="D56" t="s">
        <v>1028</v>
      </c>
      <c r="E56" t="s">
        <v>1061</v>
      </c>
      <c r="F56" t="s">
        <v>1059</v>
      </c>
      <c r="G56" t="s">
        <v>148</v>
      </c>
      <c r="H56" t="s">
        <v>1030</v>
      </c>
      <c r="I56" t="s">
        <v>17</v>
      </c>
      <c r="J56" t="s">
        <v>17</v>
      </c>
      <c r="K56" t="s">
        <v>17</v>
      </c>
      <c r="L56" t="s">
        <v>1063</v>
      </c>
    </row>
    <row r="58" spans="1:12" ht="18" customHeight="1"/>
    <row r="59" spans="1:12" ht="18" customHeight="1">
      <c r="C59" t="s">
        <v>1065</v>
      </c>
    </row>
    <row r="60" spans="1:12" ht="18" customHeight="1">
      <c r="C60" t="s">
        <v>1066</v>
      </c>
    </row>
    <row r="61" spans="1:12" ht="18" customHeight="1">
      <c r="C61" t="s">
        <v>1067</v>
      </c>
    </row>
    <row r="62" spans="1:12" ht="18" customHeight="1">
      <c r="C62" t="s">
        <v>1068</v>
      </c>
    </row>
    <row r="63" spans="1:12" ht="18" customHeight="1">
      <c r="C63" t="s">
        <v>1069</v>
      </c>
    </row>
    <row r="64" spans="1:12" ht="18" customHeight="1"/>
    <row r="65" spans="1:12" ht="18" customHeight="1"/>
    <row r="66" spans="1:12" ht="18" customHeight="1">
      <c r="A66" t="s">
        <v>1070</v>
      </c>
      <c r="B66" t="s">
        <v>1071</v>
      </c>
      <c r="C66" s="4" t="s">
        <v>1065</v>
      </c>
      <c r="D66" t="s">
        <v>1028</v>
      </c>
      <c r="E66" t="s">
        <v>1050</v>
      </c>
      <c r="F66" t="s">
        <v>1072</v>
      </c>
      <c r="G66" t="s">
        <v>148</v>
      </c>
      <c r="H66" t="s">
        <v>1030</v>
      </c>
      <c r="I66" t="s">
        <v>17</v>
      </c>
      <c r="J66" t="s">
        <v>17</v>
      </c>
      <c r="K66" t="s">
        <v>17</v>
      </c>
      <c r="L66" t="s">
        <v>18</v>
      </c>
    </row>
    <row r="67" spans="1:12" ht="18" customHeight="1">
      <c r="A67" t="s">
        <v>1073</v>
      </c>
      <c r="B67" t="s">
        <v>1074</v>
      </c>
      <c r="C67" s="4" t="s">
        <v>1065</v>
      </c>
      <c r="D67" t="s">
        <v>1028</v>
      </c>
      <c r="E67" t="s">
        <v>1050</v>
      </c>
      <c r="F67" t="s">
        <v>1072</v>
      </c>
      <c r="G67" t="s">
        <v>148</v>
      </c>
      <c r="H67" t="s">
        <v>1030</v>
      </c>
      <c r="I67" t="s">
        <v>17</v>
      </c>
      <c r="J67" t="s">
        <v>17</v>
      </c>
      <c r="K67" t="s">
        <v>17</v>
      </c>
      <c r="L67" t="s">
        <v>18</v>
      </c>
    </row>
    <row r="68" spans="1:12" ht="18" customHeight="1">
      <c r="A68" t="s">
        <v>1075</v>
      </c>
      <c r="B68" t="s">
        <v>1076</v>
      </c>
      <c r="C68" s="4" t="s">
        <v>1065</v>
      </c>
      <c r="D68" t="s">
        <v>1028</v>
      </c>
      <c r="E68" t="s">
        <v>1050</v>
      </c>
      <c r="F68" t="s">
        <v>1072</v>
      </c>
      <c r="G68" t="s">
        <v>148</v>
      </c>
      <c r="H68" t="s">
        <v>1030</v>
      </c>
      <c r="I68" t="s">
        <v>17</v>
      </c>
      <c r="J68" t="s">
        <v>17</v>
      </c>
      <c r="K68" t="s">
        <v>17</v>
      </c>
      <c r="L68" t="s">
        <v>18</v>
      </c>
    </row>
    <row r="69" spans="1:12" ht="18" customHeight="1">
      <c r="A69" t="s">
        <v>1077</v>
      </c>
      <c r="B69" t="s">
        <v>660</v>
      </c>
      <c r="C69" s="4" t="s">
        <v>1069</v>
      </c>
      <c r="D69" t="s">
        <v>1028</v>
      </c>
      <c r="E69" t="s">
        <v>1050</v>
      </c>
      <c r="F69" t="s">
        <v>1072</v>
      </c>
      <c r="G69" t="s">
        <v>148</v>
      </c>
      <c r="H69" t="s">
        <v>1030</v>
      </c>
      <c r="I69" t="s">
        <v>17</v>
      </c>
      <c r="J69" t="s">
        <v>17</v>
      </c>
      <c r="K69" t="s">
        <v>17</v>
      </c>
      <c r="L69" t="s">
        <v>18</v>
      </c>
    </row>
    <row r="70" spans="1:12" ht="18" customHeight="1">
      <c r="A70" t="s">
        <v>1078</v>
      </c>
      <c r="B70" t="s">
        <v>654</v>
      </c>
      <c r="C70" s="4" t="s">
        <v>1068</v>
      </c>
      <c r="D70" t="s">
        <v>1028</v>
      </c>
      <c r="E70" t="s">
        <v>1050</v>
      </c>
      <c r="F70" t="s">
        <v>1072</v>
      </c>
      <c r="G70" t="s">
        <v>148</v>
      </c>
      <c r="H70" t="s">
        <v>1030</v>
      </c>
      <c r="I70" t="s">
        <v>17</v>
      </c>
      <c r="J70" t="s">
        <v>17</v>
      </c>
      <c r="K70" t="s">
        <v>17</v>
      </c>
      <c r="L70" t="s">
        <v>18</v>
      </c>
    </row>
    <row r="71" spans="1:12" ht="18" customHeight="1">
      <c r="A71" t="s">
        <v>1079</v>
      </c>
      <c r="B71" t="s">
        <v>1080</v>
      </c>
      <c r="C71" s="4" t="s">
        <v>1068</v>
      </c>
      <c r="D71" t="s">
        <v>1028</v>
      </c>
      <c r="E71" t="s">
        <v>1050</v>
      </c>
      <c r="F71" t="s">
        <v>1072</v>
      </c>
      <c r="G71" t="s">
        <v>148</v>
      </c>
      <c r="H71" t="s">
        <v>1030</v>
      </c>
      <c r="I71" t="s">
        <v>17</v>
      </c>
      <c r="J71" t="s">
        <v>17</v>
      </c>
      <c r="K71" t="s">
        <v>17</v>
      </c>
      <c r="L71" t="s">
        <v>18</v>
      </c>
    </row>
    <row r="74" spans="1:12" ht="43.5">
      <c r="A74" t="s">
        <v>1081</v>
      </c>
      <c r="B74" s="2" t="s">
        <v>1082</v>
      </c>
      <c r="D74" t="s">
        <v>1028</v>
      </c>
      <c r="E74" t="s">
        <v>1050</v>
      </c>
      <c r="F74" t="s">
        <v>1072</v>
      </c>
      <c r="G74" t="s">
        <v>148</v>
      </c>
      <c r="H74" t="s">
        <v>1030</v>
      </c>
      <c r="I74" t="s">
        <v>17</v>
      </c>
      <c r="J74" t="s">
        <v>17</v>
      </c>
      <c r="K74" t="s">
        <v>17</v>
      </c>
      <c r="L74" t="s">
        <v>1083</v>
      </c>
    </row>
    <row r="77" spans="1:12" ht="57.95">
      <c r="A77" t="s">
        <v>1084</v>
      </c>
      <c r="B77" s="2" t="s">
        <v>1085</v>
      </c>
      <c r="C77" s="2"/>
      <c r="D77" t="s">
        <v>1028</v>
      </c>
      <c r="E77" t="s">
        <v>1050</v>
      </c>
      <c r="F77" t="s">
        <v>1072</v>
      </c>
      <c r="G77" t="s">
        <v>148</v>
      </c>
      <c r="H77" t="s">
        <v>1030</v>
      </c>
      <c r="I77" t="s">
        <v>17</v>
      </c>
      <c r="J77" t="s">
        <v>17</v>
      </c>
      <c r="K77" t="s">
        <v>17</v>
      </c>
      <c r="L77" t="s">
        <v>1083</v>
      </c>
    </row>
    <row r="78" spans="1:12">
      <c r="B78" s="2"/>
      <c r="C78" s="2"/>
    </row>
    <row r="79" spans="1:12" ht="18" customHeight="1"/>
    <row r="80" spans="1:12" ht="29.1">
      <c r="A80" t="s">
        <v>1086</v>
      </c>
      <c r="B80" s="2" t="s">
        <v>1087</v>
      </c>
      <c r="C80" s="2"/>
      <c r="D80" t="s">
        <v>1028</v>
      </c>
      <c r="E80" t="s">
        <v>1050</v>
      </c>
      <c r="F80" t="s">
        <v>1072</v>
      </c>
      <c r="G80" t="s">
        <v>148</v>
      </c>
      <c r="H80" t="s">
        <v>1030</v>
      </c>
      <c r="I80" t="s">
        <v>17</v>
      </c>
      <c r="J80" t="s">
        <v>17</v>
      </c>
      <c r="K80" t="s">
        <v>17</v>
      </c>
      <c r="L80" t="s">
        <v>18</v>
      </c>
    </row>
    <row r="81" spans="1:12">
      <c r="B81" s="2"/>
      <c r="C81" s="2"/>
    </row>
    <row r="87" spans="1:12" ht="18" customHeight="1"/>
    <row r="88" spans="1:12" ht="18" customHeight="1">
      <c r="A88" t="s">
        <v>1088</v>
      </c>
      <c r="B88" t="s">
        <v>1049</v>
      </c>
      <c r="D88" t="s">
        <v>1028</v>
      </c>
      <c r="E88" t="s">
        <v>1050</v>
      </c>
      <c r="F88" t="s">
        <v>1089</v>
      </c>
      <c r="G88" t="s">
        <v>148</v>
      </c>
      <c r="H88" t="s">
        <v>1030</v>
      </c>
      <c r="I88" t="s">
        <v>17</v>
      </c>
      <c r="J88" t="s">
        <v>17</v>
      </c>
      <c r="K88" t="s">
        <v>17</v>
      </c>
      <c r="L88" t="s">
        <v>964</v>
      </c>
    </row>
    <row r="89" spans="1:12" ht="18" customHeight="1">
      <c r="A89" t="s">
        <v>1090</v>
      </c>
      <c r="B89" t="s">
        <v>1052</v>
      </c>
      <c r="D89" t="s">
        <v>1028</v>
      </c>
      <c r="E89" t="s">
        <v>1050</v>
      </c>
      <c r="F89" t="s">
        <v>1089</v>
      </c>
      <c r="G89" t="s">
        <v>148</v>
      </c>
      <c r="H89" t="s">
        <v>1030</v>
      </c>
      <c r="I89" t="s">
        <v>17</v>
      </c>
      <c r="J89" t="s">
        <v>17</v>
      </c>
      <c r="K89" t="s">
        <v>17</v>
      </c>
      <c r="L89" t="s">
        <v>964</v>
      </c>
    </row>
    <row r="90" spans="1:12" ht="18" customHeight="1">
      <c r="A90" t="s">
        <v>1091</v>
      </c>
      <c r="B90" t="s">
        <v>1054</v>
      </c>
      <c r="D90" t="s">
        <v>1028</v>
      </c>
      <c r="E90" t="s">
        <v>1050</v>
      </c>
      <c r="F90" t="s">
        <v>1089</v>
      </c>
      <c r="G90" t="s">
        <v>148</v>
      </c>
      <c r="H90" t="s">
        <v>1030</v>
      </c>
      <c r="I90" t="s">
        <v>17</v>
      </c>
      <c r="J90" t="s">
        <v>17</v>
      </c>
      <c r="K90" t="s">
        <v>17</v>
      </c>
      <c r="L90" t="s">
        <v>964</v>
      </c>
    </row>
    <row r="91" spans="1:12" ht="18" customHeight="1">
      <c r="A91" t="s">
        <v>1092</v>
      </c>
      <c r="B91" t="s">
        <v>1056</v>
      </c>
      <c r="D91" t="s">
        <v>1028</v>
      </c>
      <c r="E91" t="s">
        <v>1050</v>
      </c>
      <c r="F91" t="s">
        <v>1089</v>
      </c>
      <c r="G91" t="s">
        <v>148</v>
      </c>
      <c r="H91" t="s">
        <v>1030</v>
      </c>
      <c r="I91" t="s">
        <v>17</v>
      </c>
      <c r="J91" t="s">
        <v>17</v>
      </c>
      <c r="K91" t="s">
        <v>17</v>
      </c>
      <c r="L91" t="s">
        <v>964</v>
      </c>
    </row>
    <row r="93" spans="1:12" ht="18" customHeight="1"/>
    <row r="94" spans="1:12" ht="18" customHeight="1">
      <c r="A94" t="s">
        <v>1093</v>
      </c>
      <c r="B94" t="s">
        <v>1049</v>
      </c>
      <c r="C94" s="50">
        <v>45352</v>
      </c>
      <c r="D94" t="s">
        <v>1028</v>
      </c>
      <c r="E94" t="s">
        <v>1050</v>
      </c>
      <c r="F94" t="s">
        <v>1089</v>
      </c>
      <c r="G94" t="s">
        <v>148</v>
      </c>
      <c r="H94" t="s">
        <v>1030</v>
      </c>
      <c r="I94" t="s">
        <v>17</v>
      </c>
      <c r="J94" t="s">
        <v>17</v>
      </c>
      <c r="K94" t="s">
        <v>17</v>
      </c>
      <c r="L94" t="s">
        <v>964</v>
      </c>
    </row>
    <row r="95" spans="1:12" ht="18" customHeight="1">
      <c r="A95" t="s">
        <v>1094</v>
      </c>
      <c r="B95" t="s">
        <v>1052</v>
      </c>
      <c r="C95" s="4"/>
      <c r="D95" t="s">
        <v>1028</v>
      </c>
      <c r="E95" t="s">
        <v>1050</v>
      </c>
      <c r="F95" t="s">
        <v>1089</v>
      </c>
      <c r="G95" t="s">
        <v>148</v>
      </c>
      <c r="H95" t="s">
        <v>1030</v>
      </c>
      <c r="I95" t="s">
        <v>17</v>
      </c>
      <c r="J95" t="s">
        <v>17</v>
      </c>
      <c r="K95" t="s">
        <v>17</v>
      </c>
      <c r="L95" t="s">
        <v>964</v>
      </c>
    </row>
    <row r="96" spans="1:12" ht="18" customHeight="1">
      <c r="A96" t="s">
        <v>1095</v>
      </c>
      <c r="B96" t="s">
        <v>1054</v>
      </c>
      <c r="C96" s="50">
        <v>45566</v>
      </c>
      <c r="D96" t="s">
        <v>1028</v>
      </c>
      <c r="E96" t="s">
        <v>1050</v>
      </c>
      <c r="F96" t="s">
        <v>1089</v>
      </c>
      <c r="G96" t="s">
        <v>148</v>
      </c>
      <c r="H96" t="s">
        <v>1030</v>
      </c>
      <c r="I96" t="s">
        <v>17</v>
      </c>
      <c r="J96" t="s">
        <v>17</v>
      </c>
      <c r="K96" t="s">
        <v>17</v>
      </c>
      <c r="L96" t="s">
        <v>964</v>
      </c>
    </row>
    <row r="97" spans="1:12" ht="18" customHeight="1">
      <c r="A97" t="s">
        <v>1096</v>
      </c>
      <c r="B97" t="s">
        <v>1056</v>
      </c>
      <c r="C97" s="50">
        <v>45352</v>
      </c>
      <c r="D97" t="s">
        <v>1028</v>
      </c>
      <c r="E97" t="s">
        <v>1050</v>
      </c>
      <c r="F97" t="s">
        <v>1089</v>
      </c>
      <c r="G97" t="s">
        <v>148</v>
      </c>
      <c r="H97" t="s">
        <v>1030</v>
      </c>
      <c r="I97" t="s">
        <v>17</v>
      </c>
      <c r="J97" t="s">
        <v>17</v>
      </c>
      <c r="K97" t="s">
        <v>17</v>
      </c>
      <c r="L97" t="s">
        <v>964</v>
      </c>
    </row>
    <row r="99" spans="1:12" ht="18" customHeight="1"/>
    <row r="100" spans="1:12" ht="18" customHeight="1">
      <c r="A100" t="s">
        <v>1097</v>
      </c>
      <c r="B100" t="s">
        <v>1049</v>
      </c>
      <c r="D100" t="s">
        <v>1028</v>
      </c>
      <c r="E100" t="s">
        <v>1050</v>
      </c>
      <c r="F100" t="s">
        <v>1089</v>
      </c>
      <c r="G100" t="s">
        <v>148</v>
      </c>
      <c r="H100" t="s">
        <v>1030</v>
      </c>
      <c r="I100" t="s">
        <v>17</v>
      </c>
      <c r="J100" t="s">
        <v>17</v>
      </c>
      <c r="K100" t="s">
        <v>17</v>
      </c>
      <c r="L100" t="s">
        <v>964</v>
      </c>
    </row>
    <row r="101" spans="1:12" ht="18" customHeight="1">
      <c r="A101" t="s">
        <v>1098</v>
      </c>
      <c r="B101" t="s">
        <v>1052</v>
      </c>
      <c r="D101" t="s">
        <v>1028</v>
      </c>
      <c r="E101" t="s">
        <v>1050</v>
      </c>
      <c r="F101" t="s">
        <v>1089</v>
      </c>
      <c r="G101" t="s">
        <v>148</v>
      </c>
      <c r="H101" t="s">
        <v>1030</v>
      </c>
      <c r="I101" t="s">
        <v>17</v>
      </c>
      <c r="J101" t="s">
        <v>17</v>
      </c>
      <c r="K101" t="s">
        <v>17</v>
      </c>
      <c r="L101" t="s">
        <v>964</v>
      </c>
    </row>
    <row r="102" spans="1:12" ht="18" customHeight="1">
      <c r="A102" t="s">
        <v>1099</v>
      </c>
      <c r="B102" t="s">
        <v>1054</v>
      </c>
      <c r="D102" t="s">
        <v>1028</v>
      </c>
      <c r="E102" t="s">
        <v>1050</v>
      </c>
      <c r="F102" t="s">
        <v>1089</v>
      </c>
      <c r="G102" t="s">
        <v>148</v>
      </c>
      <c r="H102" t="s">
        <v>1030</v>
      </c>
      <c r="I102" t="s">
        <v>17</v>
      </c>
      <c r="J102" t="s">
        <v>17</v>
      </c>
      <c r="K102" t="s">
        <v>17</v>
      </c>
      <c r="L102" t="s">
        <v>964</v>
      </c>
    </row>
    <row r="103" spans="1:12" ht="18" customHeight="1">
      <c r="A103" t="s">
        <v>1100</v>
      </c>
      <c r="B103" t="s">
        <v>1056</v>
      </c>
      <c r="D103" t="s">
        <v>1028</v>
      </c>
      <c r="E103" t="s">
        <v>1050</v>
      </c>
      <c r="F103" t="s">
        <v>1089</v>
      </c>
      <c r="G103" t="s">
        <v>148</v>
      </c>
      <c r="H103" t="s">
        <v>1030</v>
      </c>
      <c r="I103" t="s">
        <v>17</v>
      </c>
      <c r="J103" t="s">
        <v>17</v>
      </c>
      <c r="K103" t="s">
        <v>17</v>
      </c>
      <c r="L103" t="s">
        <v>964</v>
      </c>
    </row>
    <row r="105" spans="1:12" ht="18" customHeight="1"/>
    <row r="106" spans="1:12" ht="18" customHeight="1">
      <c r="A106" t="s">
        <v>1101</v>
      </c>
      <c r="B106" t="s">
        <v>1049</v>
      </c>
      <c r="D106" t="s">
        <v>1028</v>
      </c>
      <c r="E106" t="s">
        <v>1050</v>
      </c>
      <c r="F106" t="s">
        <v>1089</v>
      </c>
      <c r="G106" t="s">
        <v>148</v>
      </c>
      <c r="H106" t="s">
        <v>1030</v>
      </c>
      <c r="I106" t="s">
        <v>17</v>
      </c>
      <c r="J106" t="s">
        <v>17</v>
      </c>
      <c r="K106" t="s">
        <v>17</v>
      </c>
      <c r="L106" t="s">
        <v>964</v>
      </c>
    </row>
    <row r="107" spans="1:12" ht="18" customHeight="1">
      <c r="A107" t="s">
        <v>1102</v>
      </c>
      <c r="B107" t="s">
        <v>1052</v>
      </c>
      <c r="D107" t="s">
        <v>1028</v>
      </c>
      <c r="E107" t="s">
        <v>1050</v>
      </c>
      <c r="F107" t="s">
        <v>1089</v>
      </c>
      <c r="G107" t="s">
        <v>148</v>
      </c>
      <c r="H107" t="s">
        <v>1030</v>
      </c>
      <c r="I107" t="s">
        <v>17</v>
      </c>
      <c r="J107" t="s">
        <v>17</v>
      </c>
      <c r="K107" t="s">
        <v>17</v>
      </c>
      <c r="L107" t="s">
        <v>964</v>
      </c>
    </row>
    <row r="108" spans="1:12" ht="18" customHeight="1">
      <c r="A108" t="s">
        <v>1103</v>
      </c>
      <c r="B108" t="s">
        <v>1054</v>
      </c>
      <c r="D108" t="s">
        <v>1028</v>
      </c>
      <c r="E108" t="s">
        <v>1050</v>
      </c>
      <c r="F108" t="s">
        <v>1089</v>
      </c>
      <c r="G108" t="s">
        <v>148</v>
      </c>
      <c r="H108" t="s">
        <v>1030</v>
      </c>
      <c r="I108" t="s">
        <v>17</v>
      </c>
      <c r="J108" t="s">
        <v>17</v>
      </c>
      <c r="K108" t="s">
        <v>17</v>
      </c>
      <c r="L108" t="s">
        <v>964</v>
      </c>
    </row>
    <row r="109" spans="1:12" ht="18" customHeight="1">
      <c r="A109" t="s">
        <v>1104</v>
      </c>
      <c r="B109" t="s">
        <v>1056</v>
      </c>
      <c r="D109" t="s">
        <v>1028</v>
      </c>
      <c r="E109" t="s">
        <v>1050</v>
      </c>
      <c r="F109" t="s">
        <v>1089</v>
      </c>
      <c r="G109" t="s">
        <v>148</v>
      </c>
      <c r="H109" t="s">
        <v>1030</v>
      </c>
      <c r="I109" t="s">
        <v>17</v>
      </c>
      <c r="J109" t="s">
        <v>17</v>
      </c>
      <c r="K109" t="s">
        <v>17</v>
      </c>
      <c r="L109" t="s">
        <v>964</v>
      </c>
    </row>
    <row r="111" spans="1:12" ht="18" customHeight="1"/>
    <row r="112" spans="1:12" ht="18" customHeight="1">
      <c r="A112" t="s">
        <v>1105</v>
      </c>
      <c r="B112" t="s">
        <v>1049</v>
      </c>
      <c r="D112" t="s">
        <v>1028</v>
      </c>
      <c r="E112" t="s">
        <v>1050</v>
      </c>
      <c r="F112" t="s">
        <v>1089</v>
      </c>
      <c r="G112" t="s">
        <v>148</v>
      </c>
      <c r="H112" t="s">
        <v>1030</v>
      </c>
      <c r="I112" t="s">
        <v>17</v>
      </c>
      <c r="J112" t="s">
        <v>17</v>
      </c>
      <c r="K112" t="s">
        <v>17</v>
      </c>
      <c r="L112" t="s">
        <v>964</v>
      </c>
    </row>
    <row r="113" spans="1:12" ht="18" customHeight="1">
      <c r="A113" t="s">
        <v>1106</v>
      </c>
      <c r="B113" t="s">
        <v>1052</v>
      </c>
      <c r="D113" t="s">
        <v>1028</v>
      </c>
      <c r="E113" t="s">
        <v>1050</v>
      </c>
      <c r="F113" t="s">
        <v>1089</v>
      </c>
      <c r="G113" t="s">
        <v>148</v>
      </c>
      <c r="H113" t="s">
        <v>1030</v>
      </c>
      <c r="I113" t="s">
        <v>17</v>
      </c>
      <c r="J113" t="s">
        <v>17</v>
      </c>
      <c r="K113" t="s">
        <v>17</v>
      </c>
      <c r="L113" t="s">
        <v>964</v>
      </c>
    </row>
    <row r="114" spans="1:12" ht="18" customHeight="1">
      <c r="A114" t="s">
        <v>1107</v>
      </c>
      <c r="B114" t="s">
        <v>1054</v>
      </c>
      <c r="D114" t="s">
        <v>1028</v>
      </c>
      <c r="E114" t="s">
        <v>1050</v>
      </c>
      <c r="F114" t="s">
        <v>1089</v>
      </c>
      <c r="G114" t="s">
        <v>148</v>
      </c>
      <c r="H114" t="s">
        <v>1030</v>
      </c>
      <c r="I114" t="s">
        <v>17</v>
      </c>
      <c r="J114" t="s">
        <v>17</v>
      </c>
      <c r="K114" t="s">
        <v>17</v>
      </c>
      <c r="L114" t="s">
        <v>964</v>
      </c>
    </row>
    <row r="115" spans="1:12" ht="18" customHeight="1">
      <c r="A115" t="s">
        <v>1108</v>
      </c>
      <c r="B115" t="s">
        <v>1056</v>
      </c>
      <c r="D115" t="s">
        <v>1028</v>
      </c>
      <c r="E115" t="s">
        <v>1050</v>
      </c>
      <c r="F115" t="s">
        <v>1089</v>
      </c>
      <c r="G115" t="s">
        <v>148</v>
      </c>
      <c r="H115" t="s">
        <v>1030</v>
      </c>
      <c r="I115" t="s">
        <v>17</v>
      </c>
      <c r="J115" t="s">
        <v>17</v>
      </c>
      <c r="K115" t="s">
        <v>17</v>
      </c>
      <c r="L115" t="s">
        <v>964</v>
      </c>
    </row>
    <row r="117" spans="1:12" ht="18" customHeight="1"/>
    <row r="118" spans="1:12" ht="29.1">
      <c r="A118" t="s">
        <v>1109</v>
      </c>
      <c r="B118" s="2" t="s">
        <v>1110</v>
      </c>
      <c r="C118" s="2"/>
      <c r="D118" t="s">
        <v>1028</v>
      </c>
      <c r="E118" t="s">
        <v>1050</v>
      </c>
      <c r="F118" t="s">
        <v>1072</v>
      </c>
      <c r="G118" t="s">
        <v>148</v>
      </c>
      <c r="H118" t="s">
        <v>1030</v>
      </c>
      <c r="I118" t="s">
        <v>17</v>
      </c>
      <c r="J118" t="s">
        <v>17</v>
      </c>
      <c r="K118" t="s">
        <v>17</v>
      </c>
      <c r="L118" t="s">
        <v>43</v>
      </c>
    </row>
    <row r="120" spans="1:12" ht="18" customHeight="1"/>
    <row r="121" spans="1:12" ht="29.1">
      <c r="A121" t="s">
        <v>1111</v>
      </c>
      <c r="B121" s="2" t="s">
        <v>1112</v>
      </c>
      <c r="C121" s="2"/>
      <c r="D121" t="s">
        <v>1028</v>
      </c>
      <c r="E121" t="s">
        <v>1050</v>
      </c>
      <c r="F121" t="s">
        <v>1072</v>
      </c>
      <c r="G121" t="s">
        <v>148</v>
      </c>
      <c r="H121" t="s">
        <v>1030</v>
      </c>
      <c r="I121" t="s">
        <v>17</v>
      </c>
      <c r="J121" t="s">
        <v>17</v>
      </c>
      <c r="K121" t="s">
        <v>17</v>
      </c>
      <c r="L121" t="s">
        <v>18</v>
      </c>
    </row>
    <row r="128" spans="1:12" ht="18" customHeight="1"/>
    <row r="129" spans="1:12" ht="29.1">
      <c r="A129" t="s">
        <v>1113</v>
      </c>
      <c r="B129" s="2" t="s">
        <v>1114</v>
      </c>
      <c r="C129" s="54">
        <v>2</v>
      </c>
      <c r="D129" t="s">
        <v>1028</v>
      </c>
      <c r="E129" t="s">
        <v>1061</v>
      </c>
      <c r="F129" t="s">
        <v>1115</v>
      </c>
      <c r="G129" t="s">
        <v>148</v>
      </c>
      <c r="H129" t="s">
        <v>1030</v>
      </c>
      <c r="I129" t="s">
        <v>17</v>
      </c>
      <c r="J129" t="s">
        <v>17</v>
      </c>
      <c r="K129" t="s">
        <v>17</v>
      </c>
      <c r="L129" t="s">
        <v>18</v>
      </c>
    </row>
    <row r="131" spans="1:12" ht="21.95" customHeight="1">
      <c r="B131" s="2"/>
    </row>
    <row r="132" spans="1:12" ht="21.95" customHeight="1">
      <c r="B132" s="2"/>
    </row>
    <row r="133" spans="1:12" ht="18" customHeight="1">
      <c r="A133" t="s">
        <v>1116</v>
      </c>
      <c r="B133" s="3" t="s">
        <v>152</v>
      </c>
      <c r="D133" t="s">
        <v>1028</v>
      </c>
      <c r="E133" t="s">
        <v>1061</v>
      </c>
      <c r="F133" t="s">
        <v>1117</v>
      </c>
      <c r="G133" t="s">
        <v>148</v>
      </c>
      <c r="H133" t="s">
        <v>1030</v>
      </c>
      <c r="I133" t="s">
        <v>17</v>
      </c>
      <c r="J133" t="s">
        <v>17</v>
      </c>
      <c r="K133" t="s">
        <v>17</v>
      </c>
      <c r="L133" t="s">
        <v>152</v>
      </c>
    </row>
    <row r="134" spans="1:12" ht="18" customHeight="1">
      <c r="A134" t="s">
        <v>1118</v>
      </c>
      <c r="B134" s="6" t="s">
        <v>1063</v>
      </c>
      <c r="D134" t="s">
        <v>1028</v>
      </c>
      <c r="E134" t="s">
        <v>1061</v>
      </c>
      <c r="F134" t="s">
        <v>1117</v>
      </c>
      <c r="G134" t="s">
        <v>148</v>
      </c>
      <c r="H134" t="s">
        <v>1030</v>
      </c>
      <c r="I134" t="s">
        <v>17</v>
      </c>
      <c r="J134" t="s">
        <v>17</v>
      </c>
      <c r="K134" t="s">
        <v>17</v>
      </c>
      <c r="L134" t="s">
        <v>1063</v>
      </c>
    </row>
    <row r="135" spans="1:12">
      <c r="B135" s="2"/>
    </row>
    <row r="136" spans="1:12" ht="26.1" customHeight="1">
      <c r="B136" s="2"/>
    </row>
    <row r="137" spans="1:12">
      <c r="B137" s="2"/>
    </row>
    <row r="138" spans="1:12" ht="18" customHeight="1">
      <c r="A138" t="s">
        <v>1119</v>
      </c>
      <c r="B138" s="3" t="s">
        <v>152</v>
      </c>
      <c r="D138" t="s">
        <v>1028</v>
      </c>
      <c r="E138" t="s">
        <v>1061</v>
      </c>
      <c r="F138" t="s">
        <v>1120</v>
      </c>
      <c r="G138" t="s">
        <v>148</v>
      </c>
      <c r="H138" t="s">
        <v>1030</v>
      </c>
      <c r="I138" t="s">
        <v>17</v>
      </c>
      <c r="J138" t="s">
        <v>17</v>
      </c>
      <c r="K138" t="s">
        <v>17</v>
      </c>
      <c r="L138" t="s">
        <v>152</v>
      </c>
    </row>
    <row r="139" spans="1:12" ht="18" customHeight="1">
      <c r="A139" t="s">
        <v>1121</v>
      </c>
      <c r="B139" s="6" t="s">
        <v>1063</v>
      </c>
      <c r="D139" t="s">
        <v>1028</v>
      </c>
      <c r="E139" t="s">
        <v>1061</v>
      </c>
      <c r="F139" t="s">
        <v>1120</v>
      </c>
      <c r="G139" t="s">
        <v>148</v>
      </c>
      <c r="H139" t="s">
        <v>1030</v>
      </c>
      <c r="I139" t="s">
        <v>17</v>
      </c>
      <c r="J139" t="s">
        <v>17</v>
      </c>
      <c r="K139" t="s">
        <v>17</v>
      </c>
      <c r="L139" t="s">
        <v>1063</v>
      </c>
    </row>
    <row r="141" spans="1:12" ht="18" customHeight="1"/>
    <row r="142" spans="1:12" ht="43.5">
      <c r="A142" t="s">
        <v>1122</v>
      </c>
      <c r="B142" s="2" t="s">
        <v>1123</v>
      </c>
      <c r="C142" s="54">
        <v>32</v>
      </c>
      <c r="D142" t="s">
        <v>1028</v>
      </c>
      <c r="E142" t="s">
        <v>1061</v>
      </c>
      <c r="F142" t="s">
        <v>1059</v>
      </c>
      <c r="G142" t="s">
        <v>148</v>
      </c>
      <c r="H142" t="s">
        <v>1030</v>
      </c>
      <c r="I142" t="s">
        <v>17</v>
      </c>
      <c r="J142" t="s">
        <v>17</v>
      </c>
      <c r="K142" t="s">
        <v>17</v>
      </c>
      <c r="L142" t="s">
        <v>152</v>
      </c>
    </row>
    <row r="143" spans="1:12">
      <c r="B143" s="2"/>
    </row>
    <row r="144" spans="1:12" ht="18" customHeight="1"/>
    <row r="145" spans="1:12" ht="43.5">
      <c r="A145" t="s">
        <v>1124</v>
      </c>
      <c r="B145" s="2" t="s">
        <v>1125</v>
      </c>
      <c r="C145" s="54">
        <v>30</v>
      </c>
      <c r="D145" t="s">
        <v>1028</v>
      </c>
      <c r="E145" t="s">
        <v>1061</v>
      </c>
      <c r="F145" t="s">
        <v>1059</v>
      </c>
      <c r="G145" t="s">
        <v>148</v>
      </c>
      <c r="H145" t="s">
        <v>1030</v>
      </c>
      <c r="I145" t="s">
        <v>17</v>
      </c>
      <c r="J145" t="s">
        <v>17</v>
      </c>
      <c r="K145" t="s">
        <v>17</v>
      </c>
      <c r="L145" t="s">
        <v>152</v>
      </c>
    </row>
    <row r="147" spans="1:12" ht="18" customHeight="1"/>
    <row r="148" spans="1:12" ht="18" customHeight="1">
      <c r="A148" t="s">
        <v>1126</v>
      </c>
      <c r="B148" t="s">
        <v>1127</v>
      </c>
      <c r="D148" t="s">
        <v>1028</v>
      </c>
      <c r="E148" t="s">
        <v>1061</v>
      </c>
      <c r="F148" t="s">
        <v>1128</v>
      </c>
      <c r="G148" t="s">
        <v>148</v>
      </c>
      <c r="H148" t="s">
        <v>1030</v>
      </c>
      <c r="I148" t="s">
        <v>17</v>
      </c>
      <c r="J148" t="s">
        <v>17</v>
      </c>
      <c r="K148" t="s">
        <v>17</v>
      </c>
      <c r="L148" t="s">
        <v>18</v>
      </c>
    </row>
    <row r="157" spans="1:12" ht="18" customHeight="1">
      <c r="A157" t="s">
        <v>1129</v>
      </c>
      <c r="B157" t="s">
        <v>1130</v>
      </c>
      <c r="D157" t="s">
        <v>1028</v>
      </c>
      <c r="E157" t="s">
        <v>1061</v>
      </c>
      <c r="F157" t="s">
        <v>1131</v>
      </c>
      <c r="G157" t="s">
        <v>148</v>
      </c>
      <c r="H157" t="s">
        <v>1030</v>
      </c>
      <c r="I157" t="s">
        <v>17</v>
      </c>
      <c r="J157" t="s">
        <v>17</v>
      </c>
      <c r="K157" t="s">
        <v>17</v>
      </c>
      <c r="L157" t="s">
        <v>43</v>
      </c>
    </row>
    <row r="158" spans="1:12" ht="18" customHeight="1">
      <c r="A158" t="s">
        <v>1132</v>
      </c>
      <c r="B158" t="s">
        <v>1133</v>
      </c>
      <c r="C158" s="4" t="s">
        <v>42</v>
      </c>
      <c r="D158" t="s">
        <v>1028</v>
      </c>
      <c r="E158" t="s">
        <v>1061</v>
      </c>
      <c r="F158" t="s">
        <v>1131</v>
      </c>
      <c r="G158" t="s">
        <v>148</v>
      </c>
      <c r="H158" t="s">
        <v>1030</v>
      </c>
      <c r="I158" t="s">
        <v>17</v>
      </c>
      <c r="J158" t="s">
        <v>17</v>
      </c>
      <c r="K158" t="s">
        <v>17</v>
      </c>
      <c r="L158" t="s">
        <v>43</v>
      </c>
    </row>
    <row r="159" spans="1:12" ht="18" customHeight="1">
      <c r="A159" t="s">
        <v>1134</v>
      </c>
      <c r="B159" t="s">
        <v>1135</v>
      </c>
      <c r="C159" s="4" t="s">
        <v>42</v>
      </c>
      <c r="D159" t="s">
        <v>1028</v>
      </c>
      <c r="E159" t="s">
        <v>1061</v>
      </c>
      <c r="F159" t="s">
        <v>1131</v>
      </c>
      <c r="G159" t="s">
        <v>148</v>
      </c>
      <c r="H159" t="s">
        <v>1030</v>
      </c>
      <c r="I159" t="s">
        <v>17</v>
      </c>
      <c r="J159" t="s">
        <v>17</v>
      </c>
      <c r="K159" t="s">
        <v>17</v>
      </c>
      <c r="L159" t="s">
        <v>43</v>
      </c>
    </row>
    <row r="161" spans="1:12" ht="39.6" customHeight="1">
      <c r="B161" s="2"/>
    </row>
    <row r="162" spans="1:12" ht="20.45" customHeight="1">
      <c r="B162" s="2"/>
    </row>
    <row r="163" spans="1:12" ht="18" customHeight="1">
      <c r="A163" t="s">
        <v>1136</v>
      </c>
      <c r="B163" s="3" t="s">
        <v>152</v>
      </c>
      <c r="D163" t="s">
        <v>1028</v>
      </c>
      <c r="E163" t="s">
        <v>1061</v>
      </c>
      <c r="F163" t="s">
        <v>1137</v>
      </c>
      <c r="G163" t="s">
        <v>148</v>
      </c>
      <c r="H163" t="s">
        <v>1030</v>
      </c>
      <c r="I163" t="s">
        <v>17</v>
      </c>
      <c r="J163" t="s">
        <v>17</v>
      </c>
      <c r="K163" t="s">
        <v>17</v>
      </c>
      <c r="L163" t="s">
        <v>152</v>
      </c>
    </row>
    <row r="164" spans="1:12" ht="18" customHeight="1">
      <c r="A164" t="s">
        <v>1138</v>
      </c>
      <c r="B164" s="6" t="s">
        <v>1063</v>
      </c>
      <c r="D164" t="s">
        <v>1028</v>
      </c>
      <c r="E164" t="s">
        <v>1061</v>
      </c>
      <c r="F164" t="s">
        <v>1137</v>
      </c>
      <c r="G164" t="s">
        <v>148</v>
      </c>
      <c r="H164" t="s">
        <v>1030</v>
      </c>
      <c r="I164" t="s">
        <v>17</v>
      </c>
      <c r="J164" t="s">
        <v>17</v>
      </c>
      <c r="K164" t="s">
        <v>17</v>
      </c>
      <c r="L164" t="s">
        <v>1063</v>
      </c>
    </row>
    <row r="166" spans="1:12" ht="75.95" customHeight="1">
      <c r="B166" s="2"/>
    </row>
    <row r="167" spans="1:12">
      <c r="B167" s="2"/>
    </row>
    <row r="168" spans="1:12" ht="18" customHeight="1">
      <c r="A168" t="s">
        <v>1139</v>
      </c>
      <c r="B168" s="3" t="s">
        <v>152</v>
      </c>
      <c r="C168" s="4">
        <v>12</v>
      </c>
      <c r="D168" t="s">
        <v>1028</v>
      </c>
      <c r="E168" t="s">
        <v>1061</v>
      </c>
      <c r="F168" t="s">
        <v>1140</v>
      </c>
      <c r="G168" t="s">
        <v>148</v>
      </c>
      <c r="H168" t="s">
        <v>1030</v>
      </c>
      <c r="I168" t="s">
        <v>17</v>
      </c>
      <c r="J168" t="s">
        <v>17</v>
      </c>
      <c r="K168" t="s">
        <v>17</v>
      </c>
      <c r="L168" t="s">
        <v>152</v>
      </c>
    </row>
    <row r="169" spans="1:12" ht="18" customHeight="1">
      <c r="A169" t="s">
        <v>1141</v>
      </c>
      <c r="B169" s="6" t="s">
        <v>1063</v>
      </c>
      <c r="C169" s="4" t="s">
        <v>1064</v>
      </c>
      <c r="D169" t="s">
        <v>1028</v>
      </c>
      <c r="E169" t="s">
        <v>1061</v>
      </c>
      <c r="F169" t="s">
        <v>1140</v>
      </c>
      <c r="G169" t="s">
        <v>148</v>
      </c>
      <c r="H169" t="s">
        <v>1030</v>
      </c>
      <c r="I169" t="s">
        <v>17</v>
      </c>
      <c r="J169" t="s">
        <v>17</v>
      </c>
      <c r="K169" t="s">
        <v>17</v>
      </c>
      <c r="L169" t="s">
        <v>1063</v>
      </c>
    </row>
    <row r="171" spans="1:12" ht="18" customHeight="1"/>
    <row r="172" spans="1:12" ht="29.1">
      <c r="A172" t="s">
        <v>1142</v>
      </c>
      <c r="B172" s="2" t="s">
        <v>1143</v>
      </c>
      <c r="C172" s="4" t="s">
        <v>42</v>
      </c>
      <c r="D172" t="s">
        <v>1028</v>
      </c>
      <c r="E172" t="s">
        <v>1061</v>
      </c>
      <c r="F172" t="s">
        <v>1144</v>
      </c>
      <c r="G172" t="s">
        <v>148</v>
      </c>
      <c r="H172" t="s">
        <v>1030</v>
      </c>
      <c r="I172" t="s">
        <v>17</v>
      </c>
      <c r="J172" t="s">
        <v>17</v>
      </c>
      <c r="K172" t="s">
        <v>17</v>
      </c>
      <c r="L172" t="s">
        <v>43</v>
      </c>
    </row>
    <row r="173" spans="1:12" ht="18" customHeight="1"/>
    <row r="174" spans="1:12" ht="29.25">
      <c r="A174" t="s">
        <v>1145</v>
      </c>
      <c r="B174" s="2" t="s">
        <v>1146</v>
      </c>
      <c r="C174" s="43" t="s">
        <v>1147</v>
      </c>
      <c r="D174" t="s">
        <v>1028</v>
      </c>
      <c r="E174" t="s">
        <v>1061</v>
      </c>
      <c r="F174" t="s">
        <v>1144</v>
      </c>
      <c r="G174" t="s">
        <v>148</v>
      </c>
      <c r="H174" t="s">
        <v>1030</v>
      </c>
      <c r="I174" t="s">
        <v>17</v>
      </c>
      <c r="J174" t="s">
        <v>17</v>
      </c>
      <c r="K174" t="s">
        <v>17</v>
      </c>
      <c r="L174" t="s">
        <v>47</v>
      </c>
    </row>
    <row r="176" spans="1:12" ht="18" customHeight="1"/>
    <row r="177" spans="1:12" ht="99" customHeight="1">
      <c r="A177" t="s">
        <v>1148</v>
      </c>
      <c r="B177" s="2" t="s">
        <v>1149</v>
      </c>
      <c r="C177" s="2" t="s">
        <v>1150</v>
      </c>
      <c r="D177" t="s">
        <v>1028</v>
      </c>
      <c r="E177" t="s">
        <v>1061</v>
      </c>
      <c r="F177" t="s">
        <v>1144</v>
      </c>
      <c r="G177" t="s">
        <v>148</v>
      </c>
      <c r="H177" t="s">
        <v>1030</v>
      </c>
      <c r="I177" t="s">
        <v>17</v>
      </c>
      <c r="J177" t="s">
        <v>17</v>
      </c>
      <c r="K177" t="s">
        <v>17</v>
      </c>
      <c r="L177" t="s">
        <v>18</v>
      </c>
    </row>
  </sheetData>
  <autoFilter ref="A1:L177" xr:uid="{FE3FD025-0B42-4B2C-A099-F271E652E2C3}"/>
  <phoneticPr fontId="1" type="noConversion"/>
  <dataValidations count="1">
    <dataValidation type="list" allowBlank="1" showInputMessage="1" showErrorMessage="1" sqref="C66:C71" xr:uid="{20D752A8-573D-44E6-AC63-514F8010F7CE}">
      <formula1>$C$59:$C$63</formula1>
    </dataValidation>
  </dataValidations>
  <hyperlinks>
    <hyperlink ref="C174" r:id="rId1" xr:uid="{74D45A0B-05C8-4856-8289-6A4689613FEF}"/>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dimension ref="A1:L59"/>
  <sheetViews>
    <sheetView topLeftCell="A58" workbookViewId="0">
      <selection activeCell="L66" sqref="L66"/>
    </sheetView>
  </sheetViews>
  <sheetFormatPr defaultRowHeight="14.45"/>
  <cols>
    <col min="1" max="1" width="8.5703125" customWidth="1"/>
    <col min="2" max="2" width="40.7109375" customWidth="1"/>
    <col min="3" max="3" width="24.42578125" customWidth="1"/>
  </cols>
  <sheetData>
    <row r="1" spans="1:12">
      <c r="A1" t="s">
        <v>0</v>
      </c>
      <c r="B1" t="s">
        <v>1</v>
      </c>
      <c r="C1" t="s">
        <v>2</v>
      </c>
      <c r="D1" t="s">
        <v>3</v>
      </c>
      <c r="E1" t="s">
        <v>4</v>
      </c>
      <c r="F1" t="s">
        <v>5</v>
      </c>
      <c r="G1" t="s">
        <v>6</v>
      </c>
      <c r="H1" t="s">
        <v>7</v>
      </c>
      <c r="I1" t="s">
        <v>8</v>
      </c>
      <c r="J1" t="s">
        <v>9</v>
      </c>
      <c r="K1" t="s">
        <v>10</v>
      </c>
      <c r="L1" t="s">
        <v>11</v>
      </c>
    </row>
    <row r="9" spans="1:12" ht="18" customHeight="1"/>
    <row r="10" spans="1:12" ht="18" customHeight="1">
      <c r="A10" t="s">
        <v>1151</v>
      </c>
      <c r="B10" s="2" t="s">
        <v>1152</v>
      </c>
      <c r="C10" s="4" t="s">
        <v>85</v>
      </c>
      <c r="D10" t="s">
        <v>1153</v>
      </c>
      <c r="E10" t="s">
        <v>1154</v>
      </c>
      <c r="F10" t="s">
        <v>17</v>
      </c>
      <c r="G10" t="s">
        <v>17</v>
      </c>
      <c r="H10" t="s">
        <v>17</v>
      </c>
      <c r="I10" t="s">
        <v>17</v>
      </c>
      <c r="J10" t="s">
        <v>17</v>
      </c>
      <c r="K10" t="s">
        <v>17</v>
      </c>
      <c r="L10" t="s">
        <v>87</v>
      </c>
    </row>
    <row r="11" spans="1:12" ht="27.95" customHeight="1">
      <c r="A11" t="s">
        <v>1155</v>
      </c>
      <c r="B11" s="2" t="s">
        <v>1156</v>
      </c>
      <c r="C11" s="4" t="s">
        <v>85</v>
      </c>
      <c r="D11" t="s">
        <v>1153</v>
      </c>
      <c r="E11" t="s">
        <v>1154</v>
      </c>
      <c r="F11" t="s">
        <v>17</v>
      </c>
      <c r="G11" t="s">
        <v>17</v>
      </c>
      <c r="H11" t="s">
        <v>17</v>
      </c>
      <c r="I11" t="s">
        <v>17</v>
      </c>
      <c r="J11" t="s">
        <v>17</v>
      </c>
      <c r="K11" t="s">
        <v>17</v>
      </c>
      <c r="L11" t="s">
        <v>87</v>
      </c>
    </row>
    <row r="12" spans="1:12" ht="18" customHeight="1">
      <c r="A12" t="s">
        <v>1157</v>
      </c>
      <c r="B12" s="2" t="s">
        <v>1158</v>
      </c>
      <c r="C12" s="4"/>
      <c r="D12" t="s">
        <v>1153</v>
      </c>
      <c r="E12" t="s">
        <v>1154</v>
      </c>
      <c r="F12" t="s">
        <v>17</v>
      </c>
      <c r="G12" t="s">
        <v>17</v>
      </c>
      <c r="H12" t="s">
        <v>17</v>
      </c>
      <c r="I12" t="s">
        <v>17</v>
      </c>
      <c r="J12" t="s">
        <v>17</v>
      </c>
      <c r="K12" t="s">
        <v>17</v>
      </c>
      <c r="L12" t="s">
        <v>87</v>
      </c>
    </row>
    <row r="13" spans="1:12" ht="18" customHeight="1">
      <c r="A13" t="s">
        <v>1159</v>
      </c>
      <c r="B13" s="2" t="s">
        <v>1160</v>
      </c>
      <c r="C13" s="4" t="s">
        <v>85</v>
      </c>
      <c r="D13" t="s">
        <v>1153</v>
      </c>
      <c r="E13" t="s">
        <v>1154</v>
      </c>
      <c r="F13" t="s">
        <v>17</v>
      </c>
      <c r="G13" t="s">
        <v>17</v>
      </c>
      <c r="H13" t="s">
        <v>17</v>
      </c>
      <c r="I13" t="s">
        <v>17</v>
      </c>
      <c r="J13" t="s">
        <v>17</v>
      </c>
      <c r="K13" t="s">
        <v>17</v>
      </c>
      <c r="L13" t="s">
        <v>87</v>
      </c>
    </row>
    <row r="14" spans="1:12" ht="18" customHeight="1">
      <c r="A14" t="s">
        <v>1161</v>
      </c>
      <c r="B14" s="2" t="s">
        <v>1162</v>
      </c>
      <c r="C14" s="4" t="s">
        <v>85</v>
      </c>
      <c r="D14" t="s">
        <v>1153</v>
      </c>
      <c r="E14" t="s">
        <v>1154</v>
      </c>
      <c r="F14" t="s">
        <v>17</v>
      </c>
      <c r="G14" t="s">
        <v>17</v>
      </c>
      <c r="H14" t="s">
        <v>17</v>
      </c>
      <c r="I14" t="s">
        <v>17</v>
      </c>
      <c r="J14" t="s">
        <v>17</v>
      </c>
      <c r="K14" t="s">
        <v>17</v>
      </c>
      <c r="L14" t="s">
        <v>87</v>
      </c>
    </row>
    <row r="15" spans="1:12" ht="18" customHeight="1">
      <c r="A15" t="s">
        <v>1163</v>
      </c>
      <c r="B15" s="2" t="s">
        <v>1164</v>
      </c>
      <c r="C15" s="4"/>
      <c r="D15" t="s">
        <v>1153</v>
      </c>
      <c r="E15" t="s">
        <v>1154</v>
      </c>
      <c r="F15" t="s">
        <v>17</v>
      </c>
      <c r="G15" t="s">
        <v>17</v>
      </c>
      <c r="H15" t="s">
        <v>17</v>
      </c>
      <c r="I15" t="s">
        <v>17</v>
      </c>
      <c r="J15" t="s">
        <v>17</v>
      </c>
      <c r="K15" t="s">
        <v>17</v>
      </c>
      <c r="L15" t="s">
        <v>87</v>
      </c>
    </row>
    <row r="16" spans="1:12" ht="18" customHeight="1">
      <c r="A16" t="s">
        <v>1165</v>
      </c>
      <c r="B16" s="2" t="s">
        <v>1166</v>
      </c>
      <c r="C16" s="4" t="s">
        <v>85</v>
      </c>
      <c r="D16" t="s">
        <v>1153</v>
      </c>
      <c r="E16" t="s">
        <v>1154</v>
      </c>
      <c r="F16" t="s">
        <v>17</v>
      </c>
      <c r="G16" t="s">
        <v>17</v>
      </c>
      <c r="H16" t="s">
        <v>17</v>
      </c>
      <c r="I16" t="s">
        <v>17</v>
      </c>
      <c r="J16" t="s">
        <v>17</v>
      </c>
      <c r="K16" t="s">
        <v>17</v>
      </c>
      <c r="L16" t="s">
        <v>87</v>
      </c>
    </row>
    <row r="17" spans="1:12" ht="18" customHeight="1">
      <c r="A17" t="s">
        <v>1167</v>
      </c>
      <c r="B17" s="2" t="s">
        <v>1168</v>
      </c>
      <c r="C17" s="4"/>
      <c r="D17" t="s">
        <v>1153</v>
      </c>
      <c r="E17" t="s">
        <v>1154</v>
      </c>
      <c r="F17" t="s">
        <v>17</v>
      </c>
      <c r="G17" t="s">
        <v>17</v>
      </c>
      <c r="H17" t="s">
        <v>17</v>
      </c>
      <c r="I17" t="s">
        <v>17</v>
      </c>
      <c r="J17" t="s">
        <v>17</v>
      </c>
      <c r="K17" t="s">
        <v>17</v>
      </c>
      <c r="L17" t="s">
        <v>87</v>
      </c>
    </row>
    <row r="18" spans="1:12" ht="18" customHeight="1">
      <c r="A18" t="s">
        <v>1169</v>
      </c>
      <c r="B18" s="2" t="s">
        <v>1170</v>
      </c>
      <c r="C18" s="4"/>
      <c r="D18" t="s">
        <v>1153</v>
      </c>
      <c r="E18" t="s">
        <v>1154</v>
      </c>
      <c r="F18" t="s">
        <v>17</v>
      </c>
      <c r="G18" t="s">
        <v>17</v>
      </c>
      <c r="H18" t="s">
        <v>17</v>
      </c>
      <c r="I18" t="s">
        <v>17</v>
      </c>
      <c r="J18" t="s">
        <v>17</v>
      </c>
      <c r="K18" t="s">
        <v>17</v>
      </c>
      <c r="L18" t="s">
        <v>87</v>
      </c>
    </row>
    <row r="19" spans="1:12" ht="18" customHeight="1">
      <c r="A19" t="s">
        <v>1171</v>
      </c>
      <c r="B19" s="2" t="s">
        <v>1172</v>
      </c>
      <c r="C19" s="4" t="s">
        <v>85</v>
      </c>
      <c r="D19" t="s">
        <v>1153</v>
      </c>
      <c r="E19" t="s">
        <v>1154</v>
      </c>
      <c r="F19" t="s">
        <v>17</v>
      </c>
      <c r="G19" t="s">
        <v>17</v>
      </c>
      <c r="H19" t="s">
        <v>17</v>
      </c>
      <c r="I19" t="s">
        <v>17</v>
      </c>
      <c r="J19" t="s">
        <v>17</v>
      </c>
      <c r="K19" t="s">
        <v>17</v>
      </c>
      <c r="L19" t="s">
        <v>87</v>
      </c>
    </row>
    <row r="20" spans="1:12" ht="18" customHeight="1">
      <c r="A20" t="s">
        <v>1173</v>
      </c>
      <c r="B20" s="2" t="s">
        <v>1174</v>
      </c>
      <c r="C20" s="4" t="s">
        <v>85</v>
      </c>
      <c r="D20" t="s">
        <v>1153</v>
      </c>
      <c r="E20" t="s">
        <v>1154</v>
      </c>
      <c r="F20" t="s">
        <v>17</v>
      </c>
      <c r="G20" t="s">
        <v>17</v>
      </c>
      <c r="H20" t="s">
        <v>17</v>
      </c>
      <c r="I20" t="s">
        <v>17</v>
      </c>
      <c r="J20" t="s">
        <v>17</v>
      </c>
      <c r="K20" t="s">
        <v>17</v>
      </c>
      <c r="L20" t="s">
        <v>87</v>
      </c>
    </row>
    <row r="21" spans="1:12" ht="18" customHeight="1">
      <c r="A21" t="s">
        <v>1175</v>
      </c>
      <c r="B21" s="2" t="s">
        <v>1176</v>
      </c>
      <c r="C21" s="4" t="s">
        <v>85</v>
      </c>
      <c r="D21" t="s">
        <v>1153</v>
      </c>
      <c r="E21" t="s">
        <v>1154</v>
      </c>
      <c r="F21" t="s">
        <v>17</v>
      </c>
      <c r="G21" t="s">
        <v>17</v>
      </c>
      <c r="H21" t="s">
        <v>17</v>
      </c>
      <c r="I21" t="s">
        <v>17</v>
      </c>
      <c r="J21" t="s">
        <v>17</v>
      </c>
      <c r="K21" t="s">
        <v>17</v>
      </c>
      <c r="L21" t="s">
        <v>87</v>
      </c>
    </row>
    <row r="22" spans="1:12" ht="18" customHeight="1">
      <c r="A22" t="s">
        <v>1177</v>
      </c>
      <c r="B22" s="2" t="s">
        <v>1178</v>
      </c>
      <c r="C22" s="4" t="s">
        <v>85</v>
      </c>
      <c r="D22" t="s">
        <v>1153</v>
      </c>
      <c r="E22" t="s">
        <v>1154</v>
      </c>
      <c r="F22" t="s">
        <v>17</v>
      </c>
      <c r="G22" t="s">
        <v>17</v>
      </c>
      <c r="H22" t="s">
        <v>17</v>
      </c>
      <c r="I22" t="s">
        <v>17</v>
      </c>
      <c r="J22" t="s">
        <v>17</v>
      </c>
      <c r="K22" t="s">
        <v>17</v>
      </c>
      <c r="L22" t="s">
        <v>87</v>
      </c>
    </row>
    <row r="23" spans="1:12" ht="18" customHeight="1">
      <c r="A23" t="s">
        <v>1179</v>
      </c>
      <c r="B23" s="2" t="s">
        <v>1180</v>
      </c>
      <c r="C23" s="4"/>
      <c r="D23" t="s">
        <v>1153</v>
      </c>
      <c r="E23" t="s">
        <v>1154</v>
      </c>
      <c r="F23" t="s">
        <v>17</v>
      </c>
      <c r="G23" t="s">
        <v>17</v>
      </c>
      <c r="H23" t="s">
        <v>17</v>
      </c>
      <c r="I23" t="s">
        <v>17</v>
      </c>
      <c r="J23" t="s">
        <v>17</v>
      </c>
      <c r="K23" t="s">
        <v>17</v>
      </c>
      <c r="L23" t="s">
        <v>87</v>
      </c>
    </row>
    <row r="24" spans="1:12" ht="18" customHeight="1">
      <c r="A24" t="s">
        <v>1181</v>
      </c>
      <c r="B24" s="2" t="s">
        <v>1182</v>
      </c>
      <c r="C24" s="4" t="s">
        <v>85</v>
      </c>
      <c r="D24" t="s">
        <v>1153</v>
      </c>
      <c r="E24" t="s">
        <v>1154</v>
      </c>
      <c r="F24" t="s">
        <v>17</v>
      </c>
      <c r="G24" t="s">
        <v>17</v>
      </c>
      <c r="H24" t="s">
        <v>17</v>
      </c>
      <c r="I24" t="s">
        <v>17</v>
      </c>
      <c r="J24" t="s">
        <v>17</v>
      </c>
      <c r="K24" t="s">
        <v>17</v>
      </c>
      <c r="L24" t="s">
        <v>87</v>
      </c>
    </row>
    <row r="25" spans="1:12" ht="18" customHeight="1">
      <c r="A25" t="s">
        <v>1183</v>
      </c>
      <c r="B25" s="2" t="s">
        <v>1184</v>
      </c>
      <c r="C25" s="4" t="s">
        <v>85</v>
      </c>
      <c r="D25" t="s">
        <v>1153</v>
      </c>
      <c r="E25" t="s">
        <v>1154</v>
      </c>
      <c r="F25" t="s">
        <v>17</v>
      </c>
      <c r="G25" t="s">
        <v>17</v>
      </c>
      <c r="H25" t="s">
        <v>17</v>
      </c>
      <c r="I25" t="s">
        <v>17</v>
      </c>
      <c r="J25" t="s">
        <v>17</v>
      </c>
      <c r="K25" t="s">
        <v>17</v>
      </c>
      <c r="L25" t="s">
        <v>87</v>
      </c>
    </row>
    <row r="26" spans="1:12" ht="18" customHeight="1">
      <c r="A26" t="s">
        <v>1185</v>
      </c>
      <c r="B26" s="2" t="s">
        <v>1186</v>
      </c>
      <c r="C26" s="4" t="s">
        <v>85</v>
      </c>
      <c r="D26" t="s">
        <v>1153</v>
      </c>
      <c r="E26" t="s">
        <v>1154</v>
      </c>
      <c r="F26" t="s">
        <v>17</v>
      </c>
      <c r="G26" t="s">
        <v>17</v>
      </c>
      <c r="H26" t="s">
        <v>17</v>
      </c>
      <c r="I26" t="s">
        <v>17</v>
      </c>
      <c r="J26" t="s">
        <v>17</v>
      </c>
      <c r="K26" t="s">
        <v>17</v>
      </c>
      <c r="L26" t="s">
        <v>87</v>
      </c>
    </row>
    <row r="27" spans="1:12" ht="18" customHeight="1">
      <c r="A27" t="s">
        <v>1187</v>
      </c>
      <c r="B27" s="2" t="s">
        <v>1188</v>
      </c>
      <c r="C27" s="4"/>
      <c r="D27" t="s">
        <v>1153</v>
      </c>
      <c r="E27" t="s">
        <v>1154</v>
      </c>
      <c r="F27" t="s">
        <v>17</v>
      </c>
      <c r="G27" t="s">
        <v>17</v>
      </c>
      <c r="H27" t="s">
        <v>17</v>
      </c>
      <c r="I27" t="s">
        <v>17</v>
      </c>
      <c r="J27" t="s">
        <v>17</v>
      </c>
      <c r="K27" t="s">
        <v>17</v>
      </c>
      <c r="L27" t="s">
        <v>87</v>
      </c>
    </row>
    <row r="28" spans="1:12" ht="18" customHeight="1">
      <c r="B28" s="2"/>
    </row>
    <row r="29" spans="1:12" ht="18" customHeight="1">
      <c r="A29" t="s">
        <v>1189</v>
      </c>
      <c r="B29" s="2" t="s">
        <v>1190</v>
      </c>
      <c r="D29" t="s">
        <v>1153</v>
      </c>
      <c r="E29" t="s">
        <v>1154</v>
      </c>
      <c r="F29" t="s">
        <v>17</v>
      </c>
      <c r="G29" t="s">
        <v>17</v>
      </c>
      <c r="H29" t="s">
        <v>17</v>
      </c>
      <c r="I29" t="s">
        <v>17</v>
      </c>
      <c r="J29" t="s">
        <v>17</v>
      </c>
      <c r="K29" t="s">
        <v>17</v>
      </c>
      <c r="L29" t="s">
        <v>18</v>
      </c>
    </row>
    <row r="30" spans="1:12" ht="18" customHeight="1">
      <c r="B30" s="2"/>
    </row>
    <row r="38" spans="1:12" ht="18" customHeight="1"/>
    <row r="39" spans="1:12" ht="18" customHeight="1">
      <c r="A39" t="s">
        <v>1191</v>
      </c>
      <c r="B39" s="2" t="s">
        <v>1192</v>
      </c>
      <c r="C39" s="4" t="s">
        <v>85</v>
      </c>
      <c r="D39" t="s">
        <v>1153</v>
      </c>
      <c r="E39" t="s">
        <v>1193</v>
      </c>
      <c r="F39" t="s">
        <v>17</v>
      </c>
      <c r="G39" t="s">
        <v>17</v>
      </c>
      <c r="H39" t="s">
        <v>17</v>
      </c>
      <c r="I39" t="s">
        <v>17</v>
      </c>
      <c r="J39" t="s">
        <v>17</v>
      </c>
      <c r="K39" t="s">
        <v>17</v>
      </c>
      <c r="L39" t="s">
        <v>87</v>
      </c>
    </row>
    <row r="40" spans="1:12" ht="18" customHeight="1">
      <c r="A40" t="s">
        <v>1194</v>
      </c>
      <c r="B40" s="2" t="s">
        <v>1195</v>
      </c>
      <c r="C40" s="4"/>
      <c r="D40" t="s">
        <v>1153</v>
      </c>
      <c r="E40" t="s">
        <v>1193</v>
      </c>
      <c r="F40" t="s">
        <v>17</v>
      </c>
      <c r="G40" t="s">
        <v>17</v>
      </c>
      <c r="H40" t="s">
        <v>17</v>
      </c>
      <c r="I40" t="s">
        <v>17</v>
      </c>
      <c r="J40" t="s">
        <v>17</v>
      </c>
      <c r="K40" t="s">
        <v>17</v>
      </c>
      <c r="L40" t="s">
        <v>87</v>
      </c>
    </row>
    <row r="41" spans="1:12" ht="18" customHeight="1">
      <c r="A41" t="s">
        <v>1196</v>
      </c>
      <c r="B41" s="2" t="s">
        <v>1197</v>
      </c>
      <c r="C41" s="4" t="s">
        <v>85</v>
      </c>
      <c r="D41" t="s">
        <v>1153</v>
      </c>
      <c r="E41" t="s">
        <v>1193</v>
      </c>
      <c r="F41" t="s">
        <v>17</v>
      </c>
      <c r="G41" t="s">
        <v>17</v>
      </c>
      <c r="H41" t="s">
        <v>17</v>
      </c>
      <c r="I41" t="s">
        <v>17</v>
      </c>
      <c r="J41" t="s">
        <v>17</v>
      </c>
      <c r="K41" t="s">
        <v>17</v>
      </c>
      <c r="L41" t="s">
        <v>87</v>
      </c>
    </row>
    <row r="42" spans="1:12" ht="18" customHeight="1">
      <c r="A42" t="s">
        <v>1198</v>
      </c>
      <c r="B42" s="2" t="s">
        <v>1199</v>
      </c>
      <c r="C42" s="4"/>
      <c r="D42" t="s">
        <v>1153</v>
      </c>
      <c r="E42" t="s">
        <v>1193</v>
      </c>
      <c r="F42" t="s">
        <v>17</v>
      </c>
      <c r="G42" t="s">
        <v>17</v>
      </c>
      <c r="H42" t="s">
        <v>17</v>
      </c>
      <c r="I42" t="s">
        <v>17</v>
      </c>
      <c r="J42" t="s">
        <v>17</v>
      </c>
      <c r="K42" t="s">
        <v>17</v>
      </c>
      <c r="L42" t="s">
        <v>87</v>
      </c>
    </row>
    <row r="43" spans="1:12" ht="18" customHeight="1">
      <c r="A43" t="s">
        <v>1200</v>
      </c>
      <c r="B43" s="2" t="s">
        <v>609</v>
      </c>
      <c r="C43" s="4" t="s">
        <v>85</v>
      </c>
      <c r="D43" t="s">
        <v>1153</v>
      </c>
      <c r="E43" t="s">
        <v>1193</v>
      </c>
      <c r="F43" t="s">
        <v>17</v>
      </c>
      <c r="G43" t="s">
        <v>17</v>
      </c>
      <c r="H43" t="s">
        <v>17</v>
      </c>
      <c r="I43" t="s">
        <v>17</v>
      </c>
      <c r="J43" t="s">
        <v>17</v>
      </c>
      <c r="K43" t="s">
        <v>17</v>
      </c>
      <c r="L43" t="s">
        <v>87</v>
      </c>
    </row>
    <row r="44" spans="1:12" ht="18" customHeight="1">
      <c r="A44" t="s">
        <v>1201</v>
      </c>
      <c r="B44" s="2" t="s">
        <v>1202</v>
      </c>
      <c r="C44" s="4"/>
      <c r="D44" t="s">
        <v>1153</v>
      </c>
      <c r="E44" t="s">
        <v>1193</v>
      </c>
      <c r="F44" t="s">
        <v>17</v>
      </c>
      <c r="G44" t="s">
        <v>17</v>
      </c>
      <c r="H44" t="s">
        <v>17</v>
      </c>
      <c r="I44" t="s">
        <v>17</v>
      </c>
      <c r="J44" t="s">
        <v>17</v>
      </c>
      <c r="K44" t="s">
        <v>17</v>
      </c>
      <c r="L44" t="s">
        <v>87</v>
      </c>
    </row>
    <row r="45" spans="1:12" ht="18" customHeight="1">
      <c r="A45" t="s">
        <v>1203</v>
      </c>
      <c r="B45" s="2" t="s">
        <v>1204</v>
      </c>
      <c r="C45" s="4" t="s">
        <v>85</v>
      </c>
      <c r="D45" t="s">
        <v>1153</v>
      </c>
      <c r="E45" t="s">
        <v>1193</v>
      </c>
      <c r="F45" t="s">
        <v>17</v>
      </c>
      <c r="G45" t="s">
        <v>17</v>
      </c>
      <c r="H45" t="s">
        <v>17</v>
      </c>
      <c r="I45" t="s">
        <v>17</v>
      </c>
      <c r="J45" t="s">
        <v>17</v>
      </c>
      <c r="K45" t="s">
        <v>17</v>
      </c>
      <c r="L45" t="s">
        <v>87</v>
      </c>
    </row>
    <row r="46" spans="1:12" ht="18" customHeight="1">
      <c r="A46" t="s">
        <v>1205</v>
      </c>
      <c r="B46" s="2" t="s">
        <v>1206</v>
      </c>
      <c r="C46" s="4"/>
      <c r="D46" t="s">
        <v>1153</v>
      </c>
      <c r="E46" t="s">
        <v>1193</v>
      </c>
      <c r="F46" t="s">
        <v>17</v>
      </c>
      <c r="G46" t="s">
        <v>17</v>
      </c>
      <c r="H46" t="s">
        <v>17</v>
      </c>
      <c r="I46" t="s">
        <v>17</v>
      </c>
      <c r="J46" t="s">
        <v>17</v>
      </c>
      <c r="K46" t="s">
        <v>17</v>
      </c>
      <c r="L46" t="s">
        <v>87</v>
      </c>
    </row>
    <row r="47" spans="1:12" ht="18" customHeight="1">
      <c r="A47" t="s">
        <v>1207</v>
      </c>
      <c r="B47" s="2" t="s">
        <v>599</v>
      </c>
      <c r="C47" s="4" t="s">
        <v>85</v>
      </c>
      <c r="D47" t="s">
        <v>1153</v>
      </c>
      <c r="E47" t="s">
        <v>1193</v>
      </c>
      <c r="F47" t="s">
        <v>17</v>
      </c>
      <c r="G47" t="s">
        <v>17</v>
      </c>
      <c r="H47" t="s">
        <v>17</v>
      </c>
      <c r="I47" t="s">
        <v>17</v>
      </c>
      <c r="J47" t="s">
        <v>17</v>
      </c>
      <c r="K47" t="s">
        <v>17</v>
      </c>
      <c r="L47" t="s">
        <v>87</v>
      </c>
    </row>
    <row r="48" spans="1:12" ht="18" customHeight="1">
      <c r="A48" t="s">
        <v>1208</v>
      </c>
      <c r="B48" s="2" t="s">
        <v>1209</v>
      </c>
      <c r="C48" s="4"/>
      <c r="D48" t="s">
        <v>1153</v>
      </c>
      <c r="E48" t="s">
        <v>1193</v>
      </c>
      <c r="F48" t="s">
        <v>17</v>
      </c>
      <c r="G48" t="s">
        <v>17</v>
      </c>
      <c r="H48" t="s">
        <v>17</v>
      </c>
      <c r="I48" t="s">
        <v>17</v>
      </c>
      <c r="J48" t="s">
        <v>17</v>
      </c>
      <c r="K48" t="s">
        <v>17</v>
      </c>
      <c r="L48" t="s">
        <v>87</v>
      </c>
    </row>
    <row r="49" spans="1:12" ht="18" customHeight="1">
      <c r="A49" t="s">
        <v>1210</v>
      </c>
      <c r="B49" s="2" t="s">
        <v>1211</v>
      </c>
      <c r="C49" s="4" t="s">
        <v>85</v>
      </c>
      <c r="D49" t="s">
        <v>1153</v>
      </c>
      <c r="E49" t="s">
        <v>1193</v>
      </c>
      <c r="F49" t="s">
        <v>17</v>
      </c>
      <c r="G49" t="s">
        <v>17</v>
      </c>
      <c r="H49" t="s">
        <v>17</v>
      </c>
      <c r="I49" t="s">
        <v>17</v>
      </c>
      <c r="J49" t="s">
        <v>17</v>
      </c>
      <c r="K49" t="s">
        <v>17</v>
      </c>
      <c r="L49" t="s">
        <v>87</v>
      </c>
    </row>
    <row r="50" spans="1:12" ht="18" customHeight="1">
      <c r="A50" t="s">
        <v>1212</v>
      </c>
      <c r="B50" s="2" t="s">
        <v>1213</v>
      </c>
      <c r="C50" s="4" t="s">
        <v>85</v>
      </c>
      <c r="D50" t="s">
        <v>1153</v>
      </c>
      <c r="E50" t="s">
        <v>1193</v>
      </c>
      <c r="F50" t="s">
        <v>17</v>
      </c>
      <c r="G50" t="s">
        <v>17</v>
      </c>
      <c r="H50" t="s">
        <v>17</v>
      </c>
      <c r="I50" t="s">
        <v>17</v>
      </c>
      <c r="J50" t="s">
        <v>17</v>
      </c>
      <c r="K50" t="s">
        <v>17</v>
      </c>
      <c r="L50" t="s">
        <v>87</v>
      </c>
    </row>
    <row r="51" spans="1:12" ht="18" customHeight="1">
      <c r="B51" s="2"/>
    </row>
    <row r="52" spans="1:12" ht="18" customHeight="1">
      <c r="A52" t="s">
        <v>1214</v>
      </c>
      <c r="B52" s="2" t="s">
        <v>1215</v>
      </c>
      <c r="D52" t="s">
        <v>1153</v>
      </c>
      <c r="E52" t="s">
        <v>1193</v>
      </c>
      <c r="F52" t="s">
        <v>17</v>
      </c>
      <c r="G52" t="s">
        <v>17</v>
      </c>
      <c r="H52" t="s">
        <v>17</v>
      </c>
      <c r="I52" t="s">
        <v>17</v>
      </c>
      <c r="J52" t="s">
        <v>17</v>
      </c>
      <c r="K52" t="s">
        <v>17</v>
      </c>
      <c r="L52" t="s">
        <v>18</v>
      </c>
    </row>
    <row r="53" spans="1:12" ht="18" customHeight="1">
      <c r="B53" s="2"/>
    </row>
    <row r="54" spans="1:12">
      <c r="B54" s="6"/>
    </row>
    <row r="55" spans="1:12">
      <c r="B55" s="6"/>
    </row>
    <row r="56" spans="1:12">
      <c r="B56" s="6"/>
    </row>
    <row r="57" spans="1:12">
      <c r="B57" s="6"/>
    </row>
    <row r="58" spans="1:12">
      <c r="B58" s="6"/>
    </row>
    <row r="59" spans="1:12">
      <c r="B59" s="6"/>
    </row>
  </sheetData>
  <autoFilter ref="A1:L59" xr:uid="{1265375A-228F-44BC-9F84-12467E46861D}"/>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dimension ref="A1:L91"/>
  <sheetViews>
    <sheetView workbookViewId="0">
      <selection activeCell="M110" sqref="M110"/>
    </sheetView>
  </sheetViews>
  <sheetFormatPr defaultRowHeight="14.45"/>
  <cols>
    <col min="2" max="2" width="40.7109375" customWidth="1"/>
    <col min="3" max="3" width="32" customWidth="1"/>
  </cols>
  <sheetData>
    <row r="1" spans="1:12">
      <c r="A1" t="s">
        <v>0</v>
      </c>
      <c r="B1" t="s">
        <v>1</v>
      </c>
      <c r="C1" t="s">
        <v>2</v>
      </c>
      <c r="D1" t="s">
        <v>3</v>
      </c>
      <c r="E1" t="s">
        <v>4</v>
      </c>
      <c r="F1" t="s">
        <v>5</v>
      </c>
      <c r="G1" t="s">
        <v>6</v>
      </c>
      <c r="H1" t="s">
        <v>7</v>
      </c>
      <c r="I1" t="s">
        <v>8</v>
      </c>
      <c r="J1" t="s">
        <v>9</v>
      </c>
      <c r="K1" t="s">
        <v>10</v>
      </c>
      <c r="L1" t="s">
        <v>11</v>
      </c>
    </row>
    <row r="9" spans="1:12" ht="18" customHeight="1"/>
    <row r="10" spans="1:12" ht="43.5">
      <c r="A10" t="s">
        <v>1216</v>
      </c>
      <c r="B10" s="2" t="s">
        <v>1217</v>
      </c>
      <c r="C10" s="46">
        <v>0.35</v>
      </c>
      <c r="D10" t="s">
        <v>1218</v>
      </c>
      <c r="E10" t="s">
        <v>1219</v>
      </c>
      <c r="F10" t="s">
        <v>1220</v>
      </c>
      <c r="G10" t="s">
        <v>148</v>
      </c>
      <c r="H10" t="s">
        <v>149</v>
      </c>
      <c r="I10" t="s">
        <v>17</v>
      </c>
      <c r="J10" t="s">
        <v>17</v>
      </c>
      <c r="K10" t="s">
        <v>17</v>
      </c>
      <c r="L10" t="s">
        <v>1221</v>
      </c>
    </row>
    <row r="11" spans="1:12" ht="18" customHeight="1">
      <c r="A11" t="s">
        <v>1222</v>
      </c>
      <c r="B11" s="2" t="s">
        <v>1223</v>
      </c>
      <c r="C11" s="4"/>
      <c r="D11" t="s">
        <v>1218</v>
      </c>
      <c r="E11" t="s">
        <v>1219</v>
      </c>
      <c r="F11" t="s">
        <v>1220</v>
      </c>
      <c r="G11" t="s">
        <v>148</v>
      </c>
      <c r="H11" t="s">
        <v>149</v>
      </c>
      <c r="I11" t="s">
        <v>17</v>
      </c>
      <c r="J11" t="s">
        <v>17</v>
      </c>
      <c r="K11" t="s">
        <v>17</v>
      </c>
      <c r="L11" t="s">
        <v>1221</v>
      </c>
    </row>
    <row r="12" spans="1:12" ht="18" customHeight="1">
      <c r="A12" t="s">
        <v>1224</v>
      </c>
      <c r="B12" s="2" t="s">
        <v>1225</v>
      </c>
      <c r="C12" s="4"/>
      <c r="D12" t="s">
        <v>1218</v>
      </c>
      <c r="E12" t="s">
        <v>1219</v>
      </c>
      <c r="F12" t="s">
        <v>1220</v>
      </c>
      <c r="G12" t="s">
        <v>148</v>
      </c>
      <c r="H12" t="s">
        <v>149</v>
      </c>
      <c r="I12" t="s">
        <v>17</v>
      </c>
      <c r="J12" t="s">
        <v>17</v>
      </c>
      <c r="K12" t="s">
        <v>17</v>
      </c>
      <c r="L12" t="s">
        <v>1221</v>
      </c>
    </row>
    <row r="13" spans="1:12" ht="29.1">
      <c r="A13" t="s">
        <v>1226</v>
      </c>
      <c r="B13" s="2" t="s">
        <v>1227</v>
      </c>
      <c r="C13" s="46">
        <v>0.98</v>
      </c>
      <c r="D13" t="s">
        <v>1218</v>
      </c>
      <c r="E13" t="s">
        <v>1219</v>
      </c>
      <c r="F13" t="s">
        <v>1220</v>
      </c>
      <c r="G13" t="s">
        <v>148</v>
      </c>
      <c r="H13" t="s">
        <v>149</v>
      </c>
      <c r="I13" t="s">
        <v>17</v>
      </c>
      <c r="J13" t="s">
        <v>17</v>
      </c>
      <c r="K13" t="s">
        <v>17</v>
      </c>
      <c r="L13" t="s">
        <v>1221</v>
      </c>
    </row>
    <row r="14" spans="1:12" ht="18" customHeight="1">
      <c r="A14" t="s">
        <v>1228</v>
      </c>
      <c r="B14" s="2" t="s">
        <v>1229</v>
      </c>
      <c r="C14" s="46">
        <v>0.02</v>
      </c>
      <c r="D14" t="s">
        <v>1218</v>
      </c>
      <c r="E14" t="s">
        <v>1219</v>
      </c>
      <c r="F14" t="s">
        <v>1220</v>
      </c>
      <c r="G14" t="s">
        <v>148</v>
      </c>
      <c r="H14" t="s">
        <v>149</v>
      </c>
      <c r="I14" t="s">
        <v>17</v>
      </c>
      <c r="J14" t="s">
        <v>17</v>
      </c>
      <c r="K14" t="s">
        <v>17</v>
      </c>
      <c r="L14" t="s">
        <v>1221</v>
      </c>
    </row>
    <row r="15" spans="1:12" ht="18" customHeight="1">
      <c r="A15" t="s">
        <v>1230</v>
      </c>
      <c r="B15" s="2" t="s">
        <v>1231</v>
      </c>
      <c r="C15" s="56">
        <v>8.0000000000000004E-4</v>
      </c>
      <c r="D15" t="s">
        <v>1218</v>
      </c>
      <c r="E15" t="s">
        <v>1219</v>
      </c>
      <c r="F15" t="s">
        <v>1220</v>
      </c>
      <c r="G15" t="s">
        <v>148</v>
      </c>
      <c r="H15" t="s">
        <v>149</v>
      </c>
      <c r="I15" t="s">
        <v>17</v>
      </c>
      <c r="J15" t="s">
        <v>17</v>
      </c>
      <c r="K15" t="s">
        <v>17</v>
      </c>
      <c r="L15" t="s">
        <v>1221</v>
      </c>
    </row>
    <row r="16" spans="1:12">
      <c r="B16" s="2"/>
    </row>
    <row r="17" spans="1:12">
      <c r="B17" s="2"/>
    </row>
    <row r="18" spans="1:12">
      <c r="A18" t="s">
        <v>1232</v>
      </c>
      <c r="B18" s="2" t="s">
        <v>1233</v>
      </c>
      <c r="C18" s="4">
        <v>18</v>
      </c>
      <c r="D18" t="s">
        <v>1218</v>
      </c>
      <c r="E18" t="s">
        <v>1234</v>
      </c>
      <c r="F18" t="s">
        <v>1220</v>
      </c>
      <c r="G18" t="s">
        <v>148</v>
      </c>
      <c r="H18" t="s">
        <v>149</v>
      </c>
      <c r="I18" t="s">
        <v>17</v>
      </c>
      <c r="J18" t="s">
        <v>17</v>
      </c>
      <c r="K18" t="s">
        <v>17</v>
      </c>
      <c r="L18" t="s">
        <v>426</v>
      </c>
    </row>
    <row r="19" spans="1:12">
      <c r="A19" t="s">
        <v>1235</v>
      </c>
      <c r="B19" s="2" t="s">
        <v>1236</v>
      </c>
      <c r="C19" s="4">
        <v>18</v>
      </c>
      <c r="D19" t="s">
        <v>1218</v>
      </c>
      <c r="E19" t="s">
        <v>1234</v>
      </c>
      <c r="F19" t="s">
        <v>1220</v>
      </c>
      <c r="G19" t="s">
        <v>148</v>
      </c>
      <c r="H19" t="s">
        <v>149</v>
      </c>
      <c r="I19" t="s">
        <v>17</v>
      </c>
      <c r="J19" t="s">
        <v>17</v>
      </c>
      <c r="K19" t="s">
        <v>17</v>
      </c>
      <c r="L19" t="s">
        <v>426</v>
      </c>
    </row>
    <row r="20" spans="1:12">
      <c r="B20" s="2"/>
    </row>
    <row r="24" spans="1:12" ht="18" customHeight="1"/>
    <row r="25" spans="1:12" ht="18" customHeight="1">
      <c r="A25" t="s">
        <v>1237</v>
      </c>
      <c r="B25" s="2" t="s">
        <v>1238</v>
      </c>
      <c r="C25" s="4" t="s">
        <v>85</v>
      </c>
      <c r="D25" t="s">
        <v>1218</v>
      </c>
      <c r="E25" t="s">
        <v>1239</v>
      </c>
      <c r="F25" t="s">
        <v>17</v>
      </c>
      <c r="G25" t="s">
        <v>17</v>
      </c>
      <c r="H25" t="s">
        <v>17</v>
      </c>
      <c r="I25" t="s">
        <v>17</v>
      </c>
      <c r="J25" t="s">
        <v>17</v>
      </c>
      <c r="K25" t="s">
        <v>17</v>
      </c>
      <c r="L25" t="s">
        <v>87</v>
      </c>
    </row>
    <row r="26" spans="1:12" ht="18" customHeight="1">
      <c r="A26" t="s">
        <v>1240</v>
      </c>
      <c r="B26" s="2" t="s">
        <v>1241</v>
      </c>
      <c r="C26" s="4" t="s">
        <v>85</v>
      </c>
      <c r="D26" t="s">
        <v>1218</v>
      </c>
      <c r="E26" t="s">
        <v>1239</v>
      </c>
      <c r="F26" t="s">
        <v>17</v>
      </c>
      <c r="G26" t="s">
        <v>17</v>
      </c>
      <c r="H26" t="s">
        <v>17</v>
      </c>
      <c r="I26" t="s">
        <v>17</v>
      </c>
      <c r="J26" t="s">
        <v>17</v>
      </c>
      <c r="K26" t="s">
        <v>17</v>
      </c>
      <c r="L26" t="s">
        <v>87</v>
      </c>
    </row>
    <row r="27" spans="1:12" ht="18" customHeight="1">
      <c r="A27" t="s">
        <v>1242</v>
      </c>
      <c r="B27" s="2" t="s">
        <v>1243</v>
      </c>
      <c r="C27" s="4" t="s">
        <v>85</v>
      </c>
      <c r="D27" t="s">
        <v>1218</v>
      </c>
      <c r="E27" t="s">
        <v>1239</v>
      </c>
      <c r="F27" t="s">
        <v>17</v>
      </c>
      <c r="G27" t="s">
        <v>17</v>
      </c>
      <c r="H27" t="s">
        <v>17</v>
      </c>
      <c r="I27" t="s">
        <v>17</v>
      </c>
      <c r="J27" t="s">
        <v>17</v>
      </c>
      <c r="K27" t="s">
        <v>17</v>
      </c>
      <c r="L27" t="s">
        <v>87</v>
      </c>
    </row>
    <row r="28" spans="1:12" ht="18" customHeight="1">
      <c r="A28" t="s">
        <v>1244</v>
      </c>
      <c r="B28" s="2" t="s">
        <v>1245</v>
      </c>
      <c r="C28" s="4" t="s">
        <v>85</v>
      </c>
      <c r="D28" t="s">
        <v>1218</v>
      </c>
      <c r="E28" t="s">
        <v>1239</v>
      </c>
      <c r="F28" t="s">
        <v>17</v>
      </c>
      <c r="G28" t="s">
        <v>17</v>
      </c>
      <c r="H28" t="s">
        <v>17</v>
      </c>
      <c r="I28" t="s">
        <v>17</v>
      </c>
      <c r="J28" t="s">
        <v>17</v>
      </c>
      <c r="K28" t="s">
        <v>17</v>
      </c>
      <c r="L28" t="s">
        <v>87</v>
      </c>
    </row>
    <row r="29" spans="1:12" ht="18" customHeight="1">
      <c r="A29" t="s">
        <v>1246</v>
      </c>
      <c r="B29" s="2" t="s">
        <v>1247</v>
      </c>
      <c r="C29" s="4" t="s">
        <v>85</v>
      </c>
      <c r="D29" t="s">
        <v>1218</v>
      </c>
      <c r="E29" t="s">
        <v>1239</v>
      </c>
      <c r="F29" t="s">
        <v>17</v>
      </c>
      <c r="G29" t="s">
        <v>17</v>
      </c>
      <c r="H29" t="s">
        <v>17</v>
      </c>
      <c r="I29" t="s">
        <v>17</v>
      </c>
      <c r="J29" t="s">
        <v>17</v>
      </c>
      <c r="K29" t="s">
        <v>17</v>
      </c>
      <c r="L29" t="s">
        <v>87</v>
      </c>
    </row>
    <row r="30" spans="1:12" ht="18" customHeight="1">
      <c r="A30" t="s">
        <v>1248</v>
      </c>
      <c r="B30" s="2" t="s">
        <v>1249</v>
      </c>
      <c r="C30" s="4" t="s">
        <v>85</v>
      </c>
      <c r="D30" t="s">
        <v>1218</v>
      </c>
      <c r="E30" t="s">
        <v>1239</v>
      </c>
      <c r="F30" t="s">
        <v>17</v>
      </c>
      <c r="G30" t="s">
        <v>17</v>
      </c>
      <c r="H30" t="s">
        <v>17</v>
      </c>
      <c r="I30" t="s">
        <v>17</v>
      </c>
      <c r="J30" t="s">
        <v>17</v>
      </c>
      <c r="K30" t="s">
        <v>17</v>
      </c>
      <c r="L30" t="s">
        <v>87</v>
      </c>
    </row>
    <row r="31" spans="1:12" ht="18" customHeight="1">
      <c r="A31" t="s">
        <v>1250</v>
      </c>
      <c r="B31" s="2" t="s">
        <v>1251</v>
      </c>
      <c r="C31" s="4" t="s">
        <v>85</v>
      </c>
      <c r="D31" t="s">
        <v>1218</v>
      </c>
      <c r="E31" t="s">
        <v>1239</v>
      </c>
      <c r="F31" t="s">
        <v>17</v>
      </c>
      <c r="G31" t="s">
        <v>17</v>
      </c>
      <c r="H31" t="s">
        <v>17</v>
      </c>
      <c r="I31" t="s">
        <v>17</v>
      </c>
      <c r="J31" t="s">
        <v>17</v>
      </c>
      <c r="K31" t="s">
        <v>17</v>
      </c>
      <c r="L31" t="s">
        <v>87</v>
      </c>
    </row>
    <row r="32" spans="1:12" ht="18" customHeight="1">
      <c r="A32" t="s">
        <v>1252</v>
      </c>
      <c r="B32" s="7" t="s">
        <v>1253</v>
      </c>
      <c r="C32" s="4" t="s">
        <v>85</v>
      </c>
      <c r="D32" t="s">
        <v>1218</v>
      </c>
      <c r="E32" t="s">
        <v>1239</v>
      </c>
      <c r="F32" t="s">
        <v>17</v>
      </c>
      <c r="G32" t="s">
        <v>17</v>
      </c>
      <c r="H32" t="s">
        <v>17</v>
      </c>
      <c r="I32" t="s">
        <v>17</v>
      </c>
      <c r="J32" t="s">
        <v>17</v>
      </c>
      <c r="K32" t="s">
        <v>17</v>
      </c>
      <c r="L32" t="s">
        <v>87</v>
      </c>
    </row>
    <row r="33" spans="1:12" ht="18" customHeight="1">
      <c r="A33" t="s">
        <v>1254</v>
      </c>
      <c r="B33" t="s">
        <v>1255</v>
      </c>
      <c r="C33" s="4" t="s">
        <v>85</v>
      </c>
      <c r="D33" t="s">
        <v>1218</v>
      </c>
      <c r="E33" t="s">
        <v>1239</v>
      </c>
      <c r="F33" t="s">
        <v>17</v>
      </c>
      <c r="G33" t="s">
        <v>17</v>
      </c>
      <c r="H33" t="s">
        <v>17</v>
      </c>
      <c r="I33" t="s">
        <v>17</v>
      </c>
      <c r="J33" t="s">
        <v>17</v>
      </c>
      <c r="K33" t="s">
        <v>17</v>
      </c>
      <c r="L33" t="s">
        <v>87</v>
      </c>
    </row>
    <row r="34" spans="1:12" ht="18" customHeight="1">
      <c r="A34" t="s">
        <v>1256</v>
      </c>
      <c r="B34" t="s">
        <v>1257</v>
      </c>
      <c r="C34" s="4" t="s">
        <v>85</v>
      </c>
      <c r="D34" t="s">
        <v>1218</v>
      </c>
      <c r="E34" t="s">
        <v>1239</v>
      </c>
      <c r="F34" t="s">
        <v>17</v>
      </c>
      <c r="G34" t="s">
        <v>17</v>
      </c>
      <c r="H34" t="s">
        <v>17</v>
      </c>
      <c r="I34" t="s">
        <v>17</v>
      </c>
      <c r="J34" t="s">
        <v>17</v>
      </c>
      <c r="K34" t="s">
        <v>17</v>
      </c>
      <c r="L34" t="s">
        <v>87</v>
      </c>
    </row>
    <row r="35" spans="1:12" ht="18" customHeight="1">
      <c r="A35" t="s">
        <v>1258</v>
      </c>
      <c r="B35" t="s">
        <v>1259</v>
      </c>
      <c r="C35" s="4" t="s">
        <v>85</v>
      </c>
      <c r="D35" t="s">
        <v>1218</v>
      </c>
      <c r="E35" t="s">
        <v>1239</v>
      </c>
      <c r="F35" t="s">
        <v>17</v>
      </c>
      <c r="G35" t="s">
        <v>17</v>
      </c>
      <c r="H35" t="s">
        <v>17</v>
      </c>
      <c r="I35" t="s">
        <v>17</v>
      </c>
      <c r="J35" t="s">
        <v>17</v>
      </c>
      <c r="K35" t="s">
        <v>17</v>
      </c>
      <c r="L35" t="s">
        <v>87</v>
      </c>
    </row>
    <row r="36" spans="1:12" ht="18" customHeight="1">
      <c r="A36" t="s">
        <v>1260</v>
      </c>
      <c r="B36" t="s">
        <v>1261</v>
      </c>
      <c r="C36" s="4" t="s">
        <v>85</v>
      </c>
      <c r="D36" t="s">
        <v>1218</v>
      </c>
      <c r="E36" t="s">
        <v>1239</v>
      </c>
      <c r="F36" t="s">
        <v>17</v>
      </c>
      <c r="G36" t="s">
        <v>17</v>
      </c>
      <c r="H36" t="s">
        <v>17</v>
      </c>
      <c r="I36" t="s">
        <v>17</v>
      </c>
      <c r="J36" t="s">
        <v>17</v>
      </c>
      <c r="K36" t="s">
        <v>17</v>
      </c>
      <c r="L36" t="s">
        <v>87</v>
      </c>
    </row>
    <row r="37" spans="1:12" ht="18" customHeight="1">
      <c r="A37" t="s">
        <v>1262</v>
      </c>
      <c r="B37" t="s">
        <v>1263</v>
      </c>
      <c r="C37" s="4" t="s">
        <v>85</v>
      </c>
      <c r="D37" t="s">
        <v>1218</v>
      </c>
      <c r="E37" t="s">
        <v>1239</v>
      </c>
      <c r="F37" t="s">
        <v>17</v>
      </c>
      <c r="G37" t="s">
        <v>17</v>
      </c>
      <c r="H37" t="s">
        <v>17</v>
      </c>
      <c r="I37" t="s">
        <v>17</v>
      </c>
      <c r="J37" t="s">
        <v>17</v>
      </c>
      <c r="K37" t="s">
        <v>17</v>
      </c>
      <c r="L37" t="s">
        <v>87</v>
      </c>
    </row>
    <row r="38" spans="1:12" ht="18" customHeight="1">
      <c r="A38" t="s">
        <v>1264</v>
      </c>
      <c r="B38" t="s">
        <v>1265</v>
      </c>
      <c r="C38" s="4" t="s">
        <v>85</v>
      </c>
      <c r="D38" t="s">
        <v>1218</v>
      </c>
      <c r="E38" t="s">
        <v>1239</v>
      </c>
      <c r="F38" t="s">
        <v>17</v>
      </c>
      <c r="G38" t="s">
        <v>17</v>
      </c>
      <c r="H38" t="s">
        <v>17</v>
      </c>
      <c r="I38" t="s">
        <v>17</v>
      </c>
      <c r="J38" t="s">
        <v>17</v>
      </c>
      <c r="K38" t="s">
        <v>17</v>
      </c>
      <c r="L38" t="s">
        <v>87</v>
      </c>
    </row>
    <row r="39" spans="1:12" ht="18" customHeight="1">
      <c r="A39" t="s">
        <v>1266</v>
      </c>
      <c r="B39" t="s">
        <v>1267</v>
      </c>
      <c r="C39" s="4" t="s">
        <v>85</v>
      </c>
      <c r="D39" t="s">
        <v>1218</v>
      </c>
      <c r="E39" t="s">
        <v>1239</v>
      </c>
      <c r="F39" t="s">
        <v>17</v>
      </c>
      <c r="G39" t="s">
        <v>17</v>
      </c>
      <c r="H39" t="s">
        <v>17</v>
      </c>
      <c r="I39" t="s">
        <v>17</v>
      </c>
      <c r="J39" t="s">
        <v>17</v>
      </c>
      <c r="K39" t="s">
        <v>17</v>
      </c>
      <c r="L39" t="s">
        <v>87</v>
      </c>
    </row>
    <row r="40" spans="1:12" ht="18" customHeight="1">
      <c r="A40" t="s">
        <v>1268</v>
      </c>
      <c r="B40" t="s">
        <v>1269</v>
      </c>
      <c r="C40" s="4" t="s">
        <v>85</v>
      </c>
      <c r="D40" t="s">
        <v>1218</v>
      </c>
      <c r="E40" t="s">
        <v>1239</v>
      </c>
      <c r="F40" t="s">
        <v>17</v>
      </c>
      <c r="G40" t="s">
        <v>17</v>
      </c>
      <c r="H40" t="s">
        <v>17</v>
      </c>
      <c r="I40" t="s">
        <v>17</v>
      </c>
      <c r="J40" t="s">
        <v>17</v>
      </c>
      <c r="K40" t="s">
        <v>17</v>
      </c>
      <c r="L40" t="s">
        <v>87</v>
      </c>
    </row>
    <row r="41" spans="1:12" ht="18" customHeight="1">
      <c r="A41" t="s">
        <v>1270</v>
      </c>
      <c r="B41" s="2" t="s">
        <v>1271</v>
      </c>
      <c r="C41" s="4" t="s">
        <v>85</v>
      </c>
      <c r="D41" t="s">
        <v>1218</v>
      </c>
      <c r="E41" t="s">
        <v>1239</v>
      </c>
      <c r="F41" t="s">
        <v>17</v>
      </c>
      <c r="G41" t="s">
        <v>17</v>
      </c>
      <c r="H41" t="s">
        <v>17</v>
      </c>
      <c r="I41" t="s">
        <v>17</v>
      </c>
      <c r="J41" t="s">
        <v>17</v>
      </c>
      <c r="K41" t="s">
        <v>17</v>
      </c>
      <c r="L41" t="s">
        <v>87</v>
      </c>
    </row>
    <row r="42" spans="1:12" ht="18" customHeight="1">
      <c r="A42" t="s">
        <v>1272</v>
      </c>
      <c r="B42" s="2" t="s">
        <v>1273</v>
      </c>
      <c r="C42" s="4" t="s">
        <v>85</v>
      </c>
      <c r="D42" t="s">
        <v>1218</v>
      </c>
      <c r="E42" t="s">
        <v>1239</v>
      </c>
      <c r="F42" t="s">
        <v>17</v>
      </c>
      <c r="G42" t="s">
        <v>17</v>
      </c>
      <c r="H42" t="s">
        <v>17</v>
      </c>
      <c r="I42" t="s">
        <v>17</v>
      </c>
      <c r="J42" t="s">
        <v>17</v>
      </c>
      <c r="K42" t="s">
        <v>17</v>
      </c>
      <c r="L42" t="s">
        <v>87</v>
      </c>
    </row>
    <row r="43" spans="1:12" ht="18" customHeight="1">
      <c r="A43" t="s">
        <v>1274</v>
      </c>
      <c r="B43" s="2" t="s">
        <v>1275</v>
      </c>
      <c r="C43" s="4" t="s">
        <v>85</v>
      </c>
      <c r="D43" t="s">
        <v>1218</v>
      </c>
      <c r="E43" t="s">
        <v>1239</v>
      </c>
      <c r="F43" t="s">
        <v>17</v>
      </c>
      <c r="G43" t="s">
        <v>17</v>
      </c>
      <c r="H43" t="s">
        <v>17</v>
      </c>
      <c r="I43" t="s">
        <v>17</v>
      </c>
      <c r="J43" t="s">
        <v>17</v>
      </c>
      <c r="K43" t="s">
        <v>17</v>
      </c>
      <c r="L43" t="s">
        <v>87</v>
      </c>
    </row>
    <row r="44" spans="1:12" ht="18" customHeight="1">
      <c r="A44" t="s">
        <v>1276</v>
      </c>
      <c r="B44" s="2" t="s">
        <v>1277</v>
      </c>
      <c r="C44" s="4" t="s">
        <v>85</v>
      </c>
      <c r="D44" t="s">
        <v>1218</v>
      </c>
      <c r="E44" t="s">
        <v>1239</v>
      </c>
      <c r="F44" t="s">
        <v>17</v>
      </c>
      <c r="G44" t="s">
        <v>17</v>
      </c>
      <c r="H44" t="s">
        <v>17</v>
      </c>
      <c r="I44" t="s">
        <v>17</v>
      </c>
      <c r="J44" t="s">
        <v>17</v>
      </c>
      <c r="K44" t="s">
        <v>17</v>
      </c>
      <c r="L44" t="s">
        <v>87</v>
      </c>
    </row>
    <row r="45" spans="1:12" ht="18" customHeight="1">
      <c r="A45" t="s">
        <v>1278</v>
      </c>
      <c r="B45" s="2" t="s">
        <v>1279</v>
      </c>
      <c r="C45" s="4" t="s">
        <v>85</v>
      </c>
      <c r="D45" t="s">
        <v>1218</v>
      </c>
      <c r="E45" t="s">
        <v>1239</v>
      </c>
      <c r="F45" t="s">
        <v>17</v>
      </c>
      <c r="G45" t="s">
        <v>17</v>
      </c>
      <c r="H45" t="s">
        <v>17</v>
      </c>
      <c r="I45" t="s">
        <v>17</v>
      </c>
      <c r="J45" t="s">
        <v>17</v>
      </c>
      <c r="K45" t="s">
        <v>17</v>
      </c>
      <c r="L45" t="s">
        <v>87</v>
      </c>
    </row>
    <row r="46" spans="1:12">
      <c r="B46" s="2"/>
    </row>
    <row r="47" spans="1:12">
      <c r="B47" s="2"/>
    </row>
    <row r="51" spans="1:12" ht="18" customHeight="1">
      <c r="B51" s="2"/>
    </row>
    <row r="52" spans="1:12" ht="18" customHeight="1">
      <c r="A52" t="s">
        <v>1280</v>
      </c>
      <c r="B52" t="s">
        <v>1281</v>
      </c>
      <c r="D52" t="s">
        <v>1218</v>
      </c>
      <c r="E52" t="s">
        <v>1282</v>
      </c>
      <c r="F52" t="s">
        <v>1283</v>
      </c>
      <c r="G52" t="s">
        <v>17</v>
      </c>
      <c r="H52" t="s">
        <v>17</v>
      </c>
      <c r="I52" t="s">
        <v>17</v>
      </c>
      <c r="J52" t="s">
        <v>17</v>
      </c>
      <c r="K52" t="s">
        <v>17</v>
      </c>
      <c r="L52" t="s">
        <v>87</v>
      </c>
    </row>
    <row r="53" spans="1:12" ht="18" customHeight="1">
      <c r="A53" t="s">
        <v>1284</v>
      </c>
      <c r="B53" t="s">
        <v>1285</v>
      </c>
      <c r="C53" s="4" t="s">
        <v>85</v>
      </c>
      <c r="D53" t="s">
        <v>1218</v>
      </c>
      <c r="E53" t="s">
        <v>1282</v>
      </c>
      <c r="F53" t="s">
        <v>1283</v>
      </c>
      <c r="G53" t="s">
        <v>17</v>
      </c>
      <c r="H53" t="s">
        <v>17</v>
      </c>
      <c r="I53" t="s">
        <v>17</v>
      </c>
      <c r="J53" t="s">
        <v>17</v>
      </c>
      <c r="K53" t="s">
        <v>17</v>
      </c>
      <c r="L53" t="s">
        <v>87</v>
      </c>
    </row>
    <row r="54" spans="1:12" ht="18" customHeight="1">
      <c r="A54" t="s">
        <v>1286</v>
      </c>
      <c r="B54" t="s">
        <v>1287</v>
      </c>
      <c r="D54" t="s">
        <v>1218</v>
      </c>
      <c r="E54" t="s">
        <v>1282</v>
      </c>
      <c r="F54" t="s">
        <v>1283</v>
      </c>
      <c r="G54" t="s">
        <v>17</v>
      </c>
      <c r="H54" t="s">
        <v>17</v>
      </c>
      <c r="I54" t="s">
        <v>17</v>
      </c>
      <c r="J54" t="s">
        <v>17</v>
      </c>
      <c r="K54" t="s">
        <v>17</v>
      </c>
      <c r="L54" t="s">
        <v>87</v>
      </c>
    </row>
    <row r="55" spans="1:12">
      <c r="B55" s="2"/>
    </row>
    <row r="56" spans="1:12" ht="18" customHeight="1">
      <c r="A56" t="s">
        <v>1288</v>
      </c>
      <c r="B56" t="s">
        <v>1289</v>
      </c>
      <c r="D56" t="s">
        <v>1218</v>
      </c>
      <c r="E56" t="s">
        <v>1282</v>
      </c>
      <c r="F56" t="s">
        <v>1283</v>
      </c>
      <c r="G56" t="s">
        <v>17</v>
      </c>
      <c r="H56" t="s">
        <v>17</v>
      </c>
      <c r="I56" t="s">
        <v>17</v>
      </c>
      <c r="J56" t="s">
        <v>17</v>
      </c>
      <c r="K56" t="s">
        <v>17</v>
      </c>
      <c r="L56" t="s">
        <v>18</v>
      </c>
    </row>
    <row r="57" spans="1:12">
      <c r="B57" s="6"/>
    </row>
    <row r="58" spans="1:12" ht="18" customHeight="1">
      <c r="B58" s="2"/>
    </row>
    <row r="59" spans="1:12" ht="18" customHeight="1">
      <c r="A59" t="s">
        <v>1290</v>
      </c>
      <c r="B59" t="s">
        <v>1281</v>
      </c>
      <c r="D59" t="s">
        <v>1218</v>
      </c>
      <c r="E59" t="s">
        <v>1282</v>
      </c>
      <c r="F59" t="s">
        <v>1283</v>
      </c>
      <c r="G59" t="s">
        <v>17</v>
      </c>
      <c r="H59" t="s">
        <v>17</v>
      </c>
      <c r="I59" t="s">
        <v>17</v>
      </c>
      <c r="J59" t="s">
        <v>17</v>
      </c>
      <c r="K59" t="s">
        <v>17</v>
      </c>
      <c r="L59" t="s">
        <v>87</v>
      </c>
    </row>
    <row r="60" spans="1:12" ht="18" customHeight="1">
      <c r="A60" t="s">
        <v>1291</v>
      </c>
      <c r="B60" t="s">
        <v>1285</v>
      </c>
      <c r="C60" s="4" t="s">
        <v>85</v>
      </c>
      <c r="D60" t="s">
        <v>1218</v>
      </c>
      <c r="E60" t="s">
        <v>1282</v>
      </c>
      <c r="F60" t="s">
        <v>1283</v>
      </c>
      <c r="G60" t="s">
        <v>17</v>
      </c>
      <c r="H60" t="s">
        <v>17</v>
      </c>
      <c r="I60" t="s">
        <v>17</v>
      </c>
      <c r="J60" t="s">
        <v>17</v>
      </c>
      <c r="K60" t="s">
        <v>17</v>
      </c>
      <c r="L60" t="s">
        <v>87</v>
      </c>
    </row>
    <row r="61" spans="1:12" ht="18" customHeight="1">
      <c r="A61" t="s">
        <v>1292</v>
      </c>
      <c r="B61" t="s">
        <v>1287</v>
      </c>
      <c r="D61" t="s">
        <v>1218</v>
      </c>
      <c r="E61" t="s">
        <v>1282</v>
      </c>
      <c r="F61" t="s">
        <v>1283</v>
      </c>
      <c r="G61" t="s">
        <v>17</v>
      </c>
      <c r="H61" t="s">
        <v>17</v>
      </c>
      <c r="I61" t="s">
        <v>17</v>
      </c>
      <c r="J61" t="s">
        <v>17</v>
      </c>
      <c r="K61" t="s">
        <v>17</v>
      </c>
      <c r="L61" t="s">
        <v>87</v>
      </c>
    </row>
    <row r="62" spans="1:12" ht="18" customHeight="1">
      <c r="B62" s="2"/>
    </row>
    <row r="63" spans="1:12" ht="18" customHeight="1">
      <c r="A63" t="s">
        <v>1293</v>
      </c>
      <c r="B63" t="s">
        <v>1289</v>
      </c>
      <c r="D63" t="s">
        <v>1218</v>
      </c>
      <c r="E63" t="s">
        <v>1282</v>
      </c>
      <c r="F63" t="s">
        <v>1283</v>
      </c>
      <c r="G63" t="s">
        <v>17</v>
      </c>
      <c r="H63" t="s">
        <v>17</v>
      </c>
      <c r="I63" t="s">
        <v>17</v>
      </c>
      <c r="J63" t="s">
        <v>17</v>
      </c>
      <c r="K63" t="s">
        <v>17</v>
      </c>
      <c r="L63" t="s">
        <v>18</v>
      </c>
    </row>
    <row r="65" spans="1:12" ht="18" customHeight="1">
      <c r="B65" s="2"/>
    </row>
    <row r="66" spans="1:12" ht="18" customHeight="1">
      <c r="A66" t="s">
        <v>1294</v>
      </c>
      <c r="B66" t="s">
        <v>1281</v>
      </c>
      <c r="D66" t="s">
        <v>1218</v>
      </c>
      <c r="E66" t="s">
        <v>1282</v>
      </c>
      <c r="F66" t="s">
        <v>1283</v>
      </c>
      <c r="G66" t="s">
        <v>17</v>
      </c>
      <c r="H66" t="s">
        <v>17</v>
      </c>
      <c r="I66" t="s">
        <v>17</v>
      </c>
      <c r="J66" t="s">
        <v>17</v>
      </c>
      <c r="K66" t="s">
        <v>17</v>
      </c>
      <c r="L66" t="s">
        <v>87</v>
      </c>
    </row>
    <row r="67" spans="1:12" ht="18" customHeight="1">
      <c r="A67" t="s">
        <v>1295</v>
      </c>
      <c r="B67" t="s">
        <v>1285</v>
      </c>
      <c r="C67" s="4" t="s">
        <v>85</v>
      </c>
      <c r="D67" t="s">
        <v>1218</v>
      </c>
      <c r="E67" t="s">
        <v>1282</v>
      </c>
      <c r="F67" t="s">
        <v>1283</v>
      </c>
      <c r="G67" t="s">
        <v>17</v>
      </c>
      <c r="H67" t="s">
        <v>17</v>
      </c>
      <c r="I67" t="s">
        <v>17</v>
      </c>
      <c r="J67" t="s">
        <v>17</v>
      </c>
      <c r="K67" t="s">
        <v>17</v>
      </c>
      <c r="L67" t="s">
        <v>87</v>
      </c>
    </row>
    <row r="68" spans="1:12" ht="18" customHeight="1">
      <c r="A68" t="s">
        <v>1296</v>
      </c>
      <c r="B68" t="s">
        <v>1287</v>
      </c>
      <c r="D68" t="s">
        <v>1218</v>
      </c>
      <c r="E68" t="s">
        <v>1282</v>
      </c>
      <c r="F68" t="s">
        <v>1283</v>
      </c>
      <c r="G68" t="s">
        <v>17</v>
      </c>
      <c r="H68" t="s">
        <v>17</v>
      </c>
      <c r="I68" t="s">
        <v>17</v>
      </c>
      <c r="J68" t="s">
        <v>17</v>
      </c>
      <c r="K68" t="s">
        <v>17</v>
      </c>
      <c r="L68" t="s">
        <v>87</v>
      </c>
    </row>
    <row r="69" spans="1:12" ht="18" customHeight="1">
      <c r="B69" s="2"/>
    </row>
    <row r="70" spans="1:12" ht="18" customHeight="1">
      <c r="A70" t="s">
        <v>1297</v>
      </c>
      <c r="B70" t="s">
        <v>1289</v>
      </c>
      <c r="D70" t="s">
        <v>1218</v>
      </c>
      <c r="E70" t="s">
        <v>1282</v>
      </c>
      <c r="F70" t="s">
        <v>1283</v>
      </c>
      <c r="G70" t="s">
        <v>17</v>
      </c>
      <c r="H70" t="s">
        <v>17</v>
      </c>
      <c r="I70" t="s">
        <v>17</v>
      </c>
      <c r="J70" t="s">
        <v>17</v>
      </c>
      <c r="K70" t="s">
        <v>17</v>
      </c>
      <c r="L70" t="s">
        <v>18</v>
      </c>
    </row>
    <row r="76" spans="1:12" ht="18" customHeight="1"/>
    <row r="77" spans="1:12" ht="18" customHeight="1">
      <c r="A77" t="s">
        <v>1298</v>
      </c>
      <c r="B77" s="2" t="s">
        <v>1299</v>
      </c>
      <c r="C77" s="4" t="s">
        <v>85</v>
      </c>
      <c r="D77" t="s">
        <v>1218</v>
      </c>
      <c r="E77" t="s">
        <v>1300</v>
      </c>
      <c r="F77" t="s">
        <v>17</v>
      </c>
      <c r="G77" t="s">
        <v>17</v>
      </c>
      <c r="H77" t="s">
        <v>17</v>
      </c>
      <c r="I77" t="s">
        <v>17</v>
      </c>
      <c r="J77" t="s">
        <v>17</v>
      </c>
      <c r="K77" t="s">
        <v>17</v>
      </c>
      <c r="L77" t="s">
        <v>87</v>
      </c>
    </row>
    <row r="78" spans="1:12" ht="18" customHeight="1">
      <c r="A78" t="s">
        <v>1301</v>
      </c>
      <c r="B78" s="2" t="s">
        <v>1302</v>
      </c>
      <c r="C78" s="4" t="s">
        <v>85</v>
      </c>
      <c r="D78" t="s">
        <v>1218</v>
      </c>
      <c r="E78" t="s">
        <v>1300</v>
      </c>
      <c r="F78" t="s">
        <v>17</v>
      </c>
      <c r="G78" t="s">
        <v>17</v>
      </c>
      <c r="H78" t="s">
        <v>17</v>
      </c>
      <c r="I78" t="s">
        <v>17</v>
      </c>
      <c r="J78" t="s">
        <v>17</v>
      </c>
      <c r="K78" t="s">
        <v>151</v>
      </c>
      <c r="L78" t="s">
        <v>87</v>
      </c>
    </row>
    <row r="79" spans="1:12" ht="18" customHeight="1">
      <c r="A79" t="s">
        <v>1303</v>
      </c>
      <c r="B79" s="2" t="s">
        <v>1304</v>
      </c>
      <c r="C79" s="4" t="s">
        <v>85</v>
      </c>
      <c r="D79" t="s">
        <v>1218</v>
      </c>
      <c r="E79" t="s">
        <v>1300</v>
      </c>
      <c r="F79" t="s">
        <v>17</v>
      </c>
      <c r="G79" t="s">
        <v>17</v>
      </c>
      <c r="H79" t="s">
        <v>17</v>
      </c>
      <c r="I79" t="s">
        <v>17</v>
      </c>
      <c r="J79" t="s">
        <v>17</v>
      </c>
      <c r="K79" t="s">
        <v>155</v>
      </c>
      <c r="L79" t="s">
        <v>87</v>
      </c>
    </row>
    <row r="80" spans="1:12" ht="18" customHeight="1">
      <c r="A80" t="s">
        <v>1305</v>
      </c>
      <c r="B80" s="2" t="s">
        <v>1306</v>
      </c>
      <c r="C80" s="4"/>
      <c r="D80" t="s">
        <v>1218</v>
      </c>
      <c r="E80" t="s">
        <v>1300</v>
      </c>
      <c r="F80" t="s">
        <v>17</v>
      </c>
      <c r="G80" t="s">
        <v>17</v>
      </c>
      <c r="H80" t="s">
        <v>17</v>
      </c>
      <c r="I80" t="s">
        <v>17</v>
      </c>
      <c r="J80" t="s">
        <v>17</v>
      </c>
      <c r="K80" t="s">
        <v>17</v>
      </c>
      <c r="L80" t="s">
        <v>87</v>
      </c>
    </row>
    <row r="81" spans="1:12" ht="18" customHeight="1">
      <c r="A81" t="s">
        <v>1307</v>
      </c>
      <c r="B81" s="2" t="s">
        <v>1308</v>
      </c>
      <c r="C81" s="4"/>
      <c r="D81" t="s">
        <v>1218</v>
      </c>
      <c r="E81" t="s">
        <v>1300</v>
      </c>
      <c r="F81" t="s">
        <v>17</v>
      </c>
      <c r="G81" t="s">
        <v>17</v>
      </c>
      <c r="H81" t="s">
        <v>17</v>
      </c>
      <c r="I81" t="s">
        <v>17</v>
      </c>
      <c r="J81" t="s">
        <v>17</v>
      </c>
      <c r="K81" t="s">
        <v>17</v>
      </c>
      <c r="L81" t="s">
        <v>87</v>
      </c>
    </row>
    <row r="82" spans="1:12" ht="18" customHeight="1">
      <c r="A82" t="s">
        <v>1309</v>
      </c>
      <c r="B82" s="2" t="s">
        <v>1310</v>
      </c>
      <c r="C82" s="4"/>
      <c r="D82" t="s">
        <v>1218</v>
      </c>
      <c r="E82" t="s">
        <v>1300</v>
      </c>
      <c r="F82" t="s">
        <v>17</v>
      </c>
      <c r="G82" t="s">
        <v>17</v>
      </c>
      <c r="H82" t="s">
        <v>17</v>
      </c>
      <c r="I82" t="s">
        <v>17</v>
      </c>
      <c r="J82" t="s">
        <v>17</v>
      </c>
      <c r="K82" t="s">
        <v>17</v>
      </c>
      <c r="L82" t="s">
        <v>87</v>
      </c>
    </row>
    <row r="83" spans="1:12" ht="18" customHeight="1">
      <c r="A83" t="s">
        <v>1311</v>
      </c>
      <c r="B83" s="2" t="s">
        <v>1312</v>
      </c>
      <c r="C83" s="4" t="s">
        <v>85</v>
      </c>
      <c r="D83" t="s">
        <v>1218</v>
      </c>
      <c r="E83" t="s">
        <v>1300</v>
      </c>
      <c r="F83" t="s">
        <v>17</v>
      </c>
      <c r="G83" t="s">
        <v>17</v>
      </c>
      <c r="H83" t="s">
        <v>17</v>
      </c>
      <c r="I83" t="s">
        <v>17</v>
      </c>
      <c r="J83" t="s">
        <v>17</v>
      </c>
      <c r="K83" t="s">
        <v>17</v>
      </c>
      <c r="L83" t="s">
        <v>87</v>
      </c>
    </row>
    <row r="84" spans="1:12" ht="18" customHeight="1">
      <c r="A84" t="s">
        <v>1313</v>
      </c>
      <c r="B84" s="7" t="s">
        <v>1314</v>
      </c>
      <c r="C84" s="4" t="s">
        <v>85</v>
      </c>
      <c r="D84" t="s">
        <v>1218</v>
      </c>
      <c r="E84" t="s">
        <v>1300</v>
      </c>
      <c r="F84" t="s">
        <v>17</v>
      </c>
      <c r="G84" t="s">
        <v>17</v>
      </c>
      <c r="H84" t="s">
        <v>17</v>
      </c>
      <c r="I84" t="s">
        <v>17</v>
      </c>
      <c r="J84" t="s">
        <v>17</v>
      </c>
      <c r="K84" t="s">
        <v>17</v>
      </c>
      <c r="L84" t="s">
        <v>87</v>
      </c>
    </row>
    <row r="85" spans="1:12" ht="18" customHeight="1">
      <c r="A85" t="s">
        <v>1315</v>
      </c>
      <c r="B85" t="s">
        <v>1316</v>
      </c>
      <c r="C85" s="4"/>
      <c r="D85" t="s">
        <v>1218</v>
      </c>
      <c r="E85" t="s">
        <v>1300</v>
      </c>
      <c r="F85" t="s">
        <v>17</v>
      </c>
      <c r="G85" t="s">
        <v>17</v>
      </c>
      <c r="H85" t="s">
        <v>17</v>
      </c>
      <c r="I85" t="s">
        <v>17</v>
      </c>
      <c r="J85" t="s">
        <v>17</v>
      </c>
      <c r="K85" t="s">
        <v>17</v>
      </c>
      <c r="L85" t="s">
        <v>87</v>
      </c>
    </row>
    <row r="86" spans="1:12" ht="18" customHeight="1">
      <c r="A86" t="s">
        <v>1317</v>
      </c>
      <c r="B86" t="s">
        <v>1318</v>
      </c>
      <c r="C86" s="4" t="s">
        <v>85</v>
      </c>
      <c r="D86" t="s">
        <v>1218</v>
      </c>
      <c r="E86" t="s">
        <v>1300</v>
      </c>
      <c r="F86" t="s">
        <v>17</v>
      </c>
      <c r="G86" t="s">
        <v>17</v>
      </c>
      <c r="H86" t="s">
        <v>17</v>
      </c>
      <c r="I86" t="s">
        <v>17</v>
      </c>
      <c r="J86" t="s">
        <v>17</v>
      </c>
      <c r="K86" t="s">
        <v>17</v>
      </c>
      <c r="L86" t="s">
        <v>87</v>
      </c>
    </row>
    <row r="87" spans="1:12" ht="18" customHeight="1">
      <c r="A87" t="s">
        <v>1319</v>
      </c>
      <c r="B87" t="s">
        <v>1320</v>
      </c>
      <c r="C87" s="4" t="s">
        <v>85</v>
      </c>
      <c r="D87" t="s">
        <v>1218</v>
      </c>
      <c r="E87" t="s">
        <v>1300</v>
      </c>
      <c r="F87" t="s">
        <v>17</v>
      </c>
      <c r="G87" t="s">
        <v>17</v>
      </c>
      <c r="H87" t="s">
        <v>17</v>
      </c>
      <c r="I87" t="s">
        <v>17</v>
      </c>
      <c r="J87" t="s">
        <v>17</v>
      </c>
      <c r="K87" t="s">
        <v>17</v>
      </c>
      <c r="L87" t="s">
        <v>87</v>
      </c>
    </row>
    <row r="88" spans="1:12" ht="18" customHeight="1">
      <c r="A88" t="s">
        <v>1321</v>
      </c>
      <c r="B88" t="s">
        <v>1322</v>
      </c>
      <c r="C88" s="4" t="s">
        <v>85</v>
      </c>
      <c r="D88" t="s">
        <v>1218</v>
      </c>
      <c r="E88" t="s">
        <v>1300</v>
      </c>
      <c r="F88" t="s">
        <v>17</v>
      </c>
      <c r="G88" t="s">
        <v>17</v>
      </c>
      <c r="H88" t="s">
        <v>17</v>
      </c>
      <c r="I88" t="s">
        <v>17</v>
      </c>
      <c r="J88" t="s">
        <v>17</v>
      </c>
      <c r="K88" t="s">
        <v>17</v>
      </c>
      <c r="L88" t="s">
        <v>87</v>
      </c>
    </row>
    <row r="89" spans="1:12" ht="18" customHeight="1"/>
    <row r="90" spans="1:12" ht="18" customHeight="1">
      <c r="A90" t="s">
        <v>1323</v>
      </c>
      <c r="B90" t="s">
        <v>1324</v>
      </c>
      <c r="D90" t="s">
        <v>1218</v>
      </c>
      <c r="E90" t="s">
        <v>1300</v>
      </c>
      <c r="F90" t="s">
        <v>17</v>
      </c>
      <c r="G90" t="s">
        <v>17</v>
      </c>
      <c r="H90" t="s">
        <v>17</v>
      </c>
      <c r="I90" t="s">
        <v>17</v>
      </c>
      <c r="J90" t="s">
        <v>17</v>
      </c>
      <c r="K90" t="s">
        <v>17</v>
      </c>
      <c r="L90" t="s">
        <v>18</v>
      </c>
    </row>
    <row r="91" spans="1:12" ht="18" customHeight="1">
      <c r="B91" s="2"/>
    </row>
  </sheetData>
  <autoFilter ref="A1:L91" xr:uid="{A68FAA04-6B86-4D33-84D2-4C7A7C3AD110}"/>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dimension ref="A1:L105"/>
  <sheetViews>
    <sheetView tabSelected="1" topLeftCell="A68" workbookViewId="0">
      <selection activeCell="C33" sqref="C33"/>
    </sheetView>
  </sheetViews>
  <sheetFormatPr defaultRowHeight="14.45"/>
  <cols>
    <col min="1" max="1" width="7.7109375" customWidth="1"/>
    <col min="2" max="2" width="40.7109375" customWidth="1"/>
    <col min="3" max="3" width="24.42578125" customWidth="1"/>
  </cols>
  <sheetData>
    <row r="1" spans="1:12">
      <c r="A1" t="s">
        <v>0</v>
      </c>
      <c r="B1" t="s">
        <v>1</v>
      </c>
      <c r="C1" t="s">
        <v>2</v>
      </c>
      <c r="D1" t="s">
        <v>3</v>
      </c>
      <c r="E1" t="s">
        <v>4</v>
      </c>
      <c r="F1" t="s">
        <v>5</v>
      </c>
      <c r="G1" t="s">
        <v>6</v>
      </c>
      <c r="H1" t="s">
        <v>7</v>
      </c>
      <c r="I1" t="s">
        <v>8</v>
      </c>
      <c r="J1" t="s">
        <v>9</v>
      </c>
      <c r="K1" t="s">
        <v>10</v>
      </c>
      <c r="L1" t="s">
        <v>11</v>
      </c>
    </row>
    <row r="7" spans="1:12" ht="23.25">
      <c r="A7" s="8" t="s">
        <v>1325</v>
      </c>
      <c r="B7" s="9" t="s">
        <v>1326</v>
      </c>
      <c r="C7" s="43" t="s">
        <v>1327</v>
      </c>
      <c r="D7" t="s">
        <v>1328</v>
      </c>
      <c r="E7" t="s">
        <v>1329</v>
      </c>
      <c r="F7" t="s">
        <v>17</v>
      </c>
      <c r="G7" t="s">
        <v>17</v>
      </c>
      <c r="H7" t="s">
        <v>17</v>
      </c>
      <c r="I7" t="s">
        <v>17</v>
      </c>
      <c r="J7" t="s">
        <v>17</v>
      </c>
      <c r="K7" t="s">
        <v>17</v>
      </c>
      <c r="L7" t="s">
        <v>47</v>
      </c>
    </row>
    <row r="8" spans="1:12">
      <c r="A8" s="8"/>
      <c r="B8" s="9"/>
    </row>
    <row r="9" spans="1:12" ht="37.5">
      <c r="A9" s="8" t="s">
        <v>1330</v>
      </c>
      <c r="B9" s="9" t="s">
        <v>1331</v>
      </c>
      <c r="C9" s="4"/>
      <c r="D9" t="s">
        <v>1328</v>
      </c>
      <c r="E9" t="s">
        <v>1329</v>
      </c>
      <c r="F9" t="s">
        <v>17</v>
      </c>
      <c r="G9" t="s">
        <v>17</v>
      </c>
      <c r="H9" t="s">
        <v>17</v>
      </c>
      <c r="I9" t="s">
        <v>17</v>
      </c>
      <c r="J9" t="s">
        <v>17</v>
      </c>
      <c r="K9" t="s">
        <v>17</v>
      </c>
      <c r="L9" t="s">
        <v>87</v>
      </c>
    </row>
    <row r="10" spans="1:12">
      <c r="A10" s="8"/>
      <c r="B10" s="9"/>
    </row>
    <row r="11" spans="1:12" ht="50.1">
      <c r="A11" s="8" t="s">
        <v>1332</v>
      </c>
      <c r="B11" s="9" t="s">
        <v>1333</v>
      </c>
      <c r="C11" s="62">
        <v>37043</v>
      </c>
      <c r="D11" t="s">
        <v>1328</v>
      </c>
      <c r="E11" t="s">
        <v>1329</v>
      </c>
      <c r="F11" t="s">
        <v>17</v>
      </c>
      <c r="G11" t="s">
        <v>17</v>
      </c>
      <c r="H11" t="s">
        <v>17</v>
      </c>
      <c r="I11" t="s">
        <v>17</v>
      </c>
      <c r="J11" t="s">
        <v>17</v>
      </c>
      <c r="K11" t="s">
        <v>17</v>
      </c>
      <c r="L11" t="s">
        <v>964</v>
      </c>
    </row>
    <row r="25" spans="1:12" ht="18" customHeight="1"/>
    <row r="26" spans="1:12" ht="18" customHeight="1">
      <c r="A26" t="s">
        <v>1334</v>
      </c>
      <c r="B26" t="s">
        <v>1335</v>
      </c>
      <c r="C26" s="38"/>
      <c r="D26" t="s">
        <v>1328</v>
      </c>
      <c r="E26" t="s">
        <v>1336</v>
      </c>
      <c r="F26" t="s">
        <v>271</v>
      </c>
      <c r="G26" t="s">
        <v>1337</v>
      </c>
      <c r="H26" t="s">
        <v>1338</v>
      </c>
      <c r="I26" t="s">
        <v>17</v>
      </c>
      <c r="J26" t="s">
        <v>17</v>
      </c>
      <c r="K26" t="s">
        <v>17</v>
      </c>
      <c r="L26" t="s">
        <v>1339</v>
      </c>
    </row>
    <row r="28" spans="1:12" ht="18" customHeight="1"/>
    <row r="29" spans="1:12" ht="18" customHeight="1">
      <c r="A29" t="s">
        <v>1340</v>
      </c>
      <c r="B29" t="s">
        <v>1335</v>
      </c>
      <c r="C29" s="38"/>
      <c r="D29" t="s">
        <v>1328</v>
      </c>
      <c r="E29" t="s">
        <v>1336</v>
      </c>
      <c r="F29" t="s">
        <v>271</v>
      </c>
      <c r="G29" t="s">
        <v>1337</v>
      </c>
      <c r="H29" t="s">
        <v>148</v>
      </c>
      <c r="I29" t="s">
        <v>17</v>
      </c>
      <c r="J29" t="s">
        <v>17</v>
      </c>
      <c r="K29" t="s">
        <v>17</v>
      </c>
      <c r="L29" t="s">
        <v>1339</v>
      </c>
    </row>
    <row r="30" spans="1:12">
      <c r="B30" s="2"/>
    </row>
    <row r="31" spans="1:12" ht="18" customHeight="1"/>
    <row r="32" spans="1:12" ht="18" customHeight="1">
      <c r="A32" t="s">
        <v>1341</v>
      </c>
      <c r="B32" t="s">
        <v>1342</v>
      </c>
      <c r="C32" s="38"/>
      <c r="D32" t="s">
        <v>1328</v>
      </c>
      <c r="E32" t="s">
        <v>1343</v>
      </c>
      <c r="F32" t="s">
        <v>271</v>
      </c>
      <c r="G32" t="s">
        <v>1337</v>
      </c>
      <c r="H32" t="s">
        <v>1338</v>
      </c>
      <c r="I32" t="s">
        <v>17</v>
      </c>
      <c r="J32" t="s">
        <v>17</v>
      </c>
      <c r="K32" t="s">
        <v>17</v>
      </c>
      <c r="L32" t="s">
        <v>1339</v>
      </c>
    </row>
    <row r="33" spans="1:12" ht="18" customHeight="1">
      <c r="A33" t="s">
        <v>1344</v>
      </c>
      <c r="B33" t="s">
        <v>1345</v>
      </c>
      <c r="C33" s="38">
        <v>13548</v>
      </c>
      <c r="D33" t="s">
        <v>1328</v>
      </c>
      <c r="E33" t="s">
        <v>1343</v>
      </c>
      <c r="F33" t="s">
        <v>271</v>
      </c>
      <c r="G33" t="s">
        <v>1337</v>
      </c>
      <c r="H33" t="s">
        <v>1338</v>
      </c>
      <c r="I33" t="s">
        <v>17</v>
      </c>
      <c r="J33" t="s">
        <v>17</v>
      </c>
      <c r="K33" t="s">
        <v>17</v>
      </c>
      <c r="L33" t="s">
        <v>1339</v>
      </c>
    </row>
    <row r="34" spans="1:12" ht="18" customHeight="1">
      <c r="A34" t="s">
        <v>1346</v>
      </c>
      <c r="B34" s="2" t="s">
        <v>1347</v>
      </c>
      <c r="C34" s="38">
        <v>35408</v>
      </c>
      <c r="D34" t="s">
        <v>1328</v>
      </c>
      <c r="E34" t="s">
        <v>1343</v>
      </c>
      <c r="F34" t="s">
        <v>271</v>
      </c>
      <c r="G34" t="s">
        <v>1337</v>
      </c>
      <c r="H34" t="s">
        <v>1338</v>
      </c>
      <c r="I34" t="s">
        <v>17</v>
      </c>
      <c r="J34" t="s">
        <v>17</v>
      </c>
      <c r="K34" t="s">
        <v>17</v>
      </c>
      <c r="L34" t="s">
        <v>1339</v>
      </c>
    </row>
    <row r="35" spans="1:12" ht="18" customHeight="1">
      <c r="A35" t="s">
        <v>1348</v>
      </c>
      <c r="B35" s="2" t="s">
        <v>1349</v>
      </c>
      <c r="C35" s="38">
        <v>35408</v>
      </c>
      <c r="D35" t="s">
        <v>1328</v>
      </c>
      <c r="E35" t="s">
        <v>1343</v>
      </c>
      <c r="F35" t="s">
        <v>271</v>
      </c>
      <c r="G35" t="s">
        <v>1337</v>
      </c>
      <c r="H35" t="s">
        <v>1338</v>
      </c>
      <c r="I35" t="s">
        <v>17</v>
      </c>
      <c r="J35" t="s">
        <v>17</v>
      </c>
      <c r="K35" t="s">
        <v>17</v>
      </c>
      <c r="L35" t="s">
        <v>1339</v>
      </c>
    </row>
    <row r="36" spans="1:12" ht="15.6" customHeight="1">
      <c r="B36" s="2"/>
    </row>
    <row r="37" spans="1:12" ht="18" customHeight="1"/>
    <row r="38" spans="1:12" ht="18" customHeight="1">
      <c r="A38" t="s">
        <v>1350</v>
      </c>
      <c r="B38" t="s">
        <v>1342</v>
      </c>
      <c r="C38" s="38"/>
      <c r="D38" t="s">
        <v>1328</v>
      </c>
      <c r="E38" t="s">
        <v>1343</v>
      </c>
      <c r="F38" t="s">
        <v>271</v>
      </c>
      <c r="G38" t="s">
        <v>1337</v>
      </c>
      <c r="H38" t="s">
        <v>148</v>
      </c>
      <c r="I38" t="s">
        <v>17</v>
      </c>
      <c r="J38" t="s">
        <v>17</v>
      </c>
      <c r="K38" t="s">
        <v>17</v>
      </c>
      <c r="L38" t="s">
        <v>1339</v>
      </c>
    </row>
    <row r="39" spans="1:12" ht="18" customHeight="1">
      <c r="A39" t="s">
        <v>1351</v>
      </c>
      <c r="B39" t="s">
        <v>1345</v>
      </c>
      <c r="C39" s="38">
        <v>13548</v>
      </c>
      <c r="D39" t="s">
        <v>1328</v>
      </c>
      <c r="E39" t="s">
        <v>1343</v>
      </c>
      <c r="F39" t="s">
        <v>271</v>
      </c>
      <c r="G39" t="s">
        <v>1337</v>
      </c>
      <c r="H39" t="s">
        <v>148</v>
      </c>
      <c r="I39" t="s">
        <v>17</v>
      </c>
      <c r="J39" t="s">
        <v>17</v>
      </c>
      <c r="K39" t="s">
        <v>17</v>
      </c>
      <c r="L39" t="s">
        <v>1339</v>
      </c>
    </row>
    <row r="40" spans="1:12" ht="18" customHeight="1">
      <c r="A40" t="s">
        <v>1352</v>
      </c>
      <c r="B40" s="2" t="s">
        <v>1347</v>
      </c>
      <c r="C40" s="38">
        <v>35408</v>
      </c>
      <c r="D40" t="s">
        <v>1328</v>
      </c>
      <c r="E40" t="s">
        <v>1343</v>
      </c>
      <c r="F40" t="s">
        <v>271</v>
      </c>
      <c r="G40" t="s">
        <v>1337</v>
      </c>
      <c r="H40" t="s">
        <v>148</v>
      </c>
      <c r="I40" t="s">
        <v>17</v>
      </c>
      <c r="J40" t="s">
        <v>17</v>
      </c>
      <c r="K40" t="s">
        <v>17</v>
      </c>
      <c r="L40" t="s">
        <v>1339</v>
      </c>
    </row>
    <row r="41" spans="1:12" ht="18" customHeight="1">
      <c r="A41" t="s">
        <v>1353</v>
      </c>
      <c r="B41" s="2" t="s">
        <v>1349</v>
      </c>
      <c r="C41" s="38">
        <v>35408</v>
      </c>
      <c r="D41" t="s">
        <v>1328</v>
      </c>
      <c r="E41" t="s">
        <v>1343</v>
      </c>
      <c r="F41" t="s">
        <v>271</v>
      </c>
      <c r="G41" t="s">
        <v>1337</v>
      </c>
      <c r="H41" t="s">
        <v>148</v>
      </c>
      <c r="I41" t="s">
        <v>17</v>
      </c>
      <c r="J41" t="s">
        <v>17</v>
      </c>
      <c r="K41" t="s">
        <v>17</v>
      </c>
      <c r="L41" t="s">
        <v>1339</v>
      </c>
    </row>
    <row r="42" spans="1:12">
      <c r="B42" s="2"/>
    </row>
    <row r="43" spans="1:12" ht="18" customHeight="1"/>
    <row r="44" spans="1:12" ht="18" customHeight="1">
      <c r="A44" t="s">
        <v>1354</v>
      </c>
      <c r="B44" t="s">
        <v>1355</v>
      </c>
      <c r="C44" s="38">
        <v>2902</v>
      </c>
      <c r="D44" t="s">
        <v>1328</v>
      </c>
      <c r="E44" t="s">
        <v>1356</v>
      </c>
      <c r="F44" t="s">
        <v>271</v>
      </c>
      <c r="G44" t="s">
        <v>1337</v>
      </c>
      <c r="H44" t="s">
        <v>1338</v>
      </c>
      <c r="I44" t="s">
        <v>17</v>
      </c>
      <c r="J44" t="s">
        <v>17</v>
      </c>
      <c r="K44" t="s">
        <v>17</v>
      </c>
      <c r="L44" t="s">
        <v>1339</v>
      </c>
    </row>
    <row r="45" spans="1:12" ht="18" customHeight="1">
      <c r="A45" t="s">
        <v>1357</v>
      </c>
      <c r="B45" t="s">
        <v>1358</v>
      </c>
      <c r="C45" s="38"/>
      <c r="D45" t="s">
        <v>1328</v>
      </c>
      <c r="E45" t="s">
        <v>1356</v>
      </c>
      <c r="F45" t="s">
        <v>271</v>
      </c>
      <c r="G45" t="s">
        <v>1337</v>
      </c>
      <c r="H45" t="s">
        <v>1338</v>
      </c>
      <c r="I45" t="s">
        <v>17</v>
      </c>
      <c r="J45" t="s">
        <v>17</v>
      </c>
      <c r="K45" t="s">
        <v>17</v>
      </c>
      <c r="L45" t="s">
        <v>1339</v>
      </c>
    </row>
    <row r="46" spans="1:12" ht="18" customHeight="1">
      <c r="A46" t="s">
        <v>1359</v>
      </c>
      <c r="B46" s="2" t="s">
        <v>1360</v>
      </c>
      <c r="C46" s="38">
        <v>9626</v>
      </c>
      <c r="D46" t="s">
        <v>1328</v>
      </c>
      <c r="E46" t="s">
        <v>1356</v>
      </c>
      <c r="F46" t="s">
        <v>271</v>
      </c>
      <c r="G46" t="s">
        <v>1337</v>
      </c>
      <c r="H46" t="s">
        <v>1338</v>
      </c>
      <c r="I46" t="s">
        <v>17</v>
      </c>
      <c r="J46" t="s">
        <v>17</v>
      </c>
      <c r="K46" t="s">
        <v>17</v>
      </c>
      <c r="L46" t="s">
        <v>1339</v>
      </c>
    </row>
    <row r="47" spans="1:12" ht="18" customHeight="1">
      <c r="A47" t="s">
        <v>1361</v>
      </c>
      <c r="B47" s="2" t="s">
        <v>1362</v>
      </c>
      <c r="C47" s="38">
        <v>6420</v>
      </c>
      <c r="D47" t="s">
        <v>1328</v>
      </c>
      <c r="E47" t="s">
        <v>1356</v>
      </c>
      <c r="F47" t="s">
        <v>271</v>
      </c>
      <c r="G47" t="s">
        <v>1337</v>
      </c>
      <c r="H47" t="s">
        <v>1338</v>
      </c>
      <c r="I47" t="s">
        <v>17</v>
      </c>
      <c r="J47" t="s">
        <v>17</v>
      </c>
      <c r="K47" t="s">
        <v>17</v>
      </c>
      <c r="L47" t="s">
        <v>1339</v>
      </c>
    </row>
    <row r="48" spans="1:12">
      <c r="B48" s="2"/>
    </row>
    <row r="49" spans="1:12" ht="18" customHeight="1"/>
    <row r="50" spans="1:12" ht="18" customHeight="1">
      <c r="A50" t="s">
        <v>1363</v>
      </c>
      <c r="B50" t="s">
        <v>1355</v>
      </c>
      <c r="C50" s="38">
        <v>2902</v>
      </c>
      <c r="D50" t="s">
        <v>1328</v>
      </c>
      <c r="E50" t="s">
        <v>1356</v>
      </c>
      <c r="F50" t="s">
        <v>271</v>
      </c>
      <c r="G50" t="s">
        <v>1337</v>
      </c>
      <c r="H50" t="s">
        <v>148</v>
      </c>
      <c r="I50" t="s">
        <v>17</v>
      </c>
      <c r="J50" t="s">
        <v>17</v>
      </c>
      <c r="K50" t="s">
        <v>17</v>
      </c>
      <c r="L50" t="s">
        <v>1339</v>
      </c>
    </row>
    <row r="51" spans="1:12" ht="18" customHeight="1">
      <c r="A51" t="s">
        <v>1364</v>
      </c>
      <c r="B51" t="s">
        <v>1358</v>
      </c>
      <c r="C51" s="38"/>
      <c r="D51" t="s">
        <v>1328</v>
      </c>
      <c r="E51" t="s">
        <v>1356</v>
      </c>
      <c r="F51" t="s">
        <v>271</v>
      </c>
      <c r="G51" t="s">
        <v>1337</v>
      </c>
      <c r="H51" t="s">
        <v>148</v>
      </c>
      <c r="I51" t="s">
        <v>17</v>
      </c>
      <c r="J51" t="s">
        <v>17</v>
      </c>
      <c r="K51" t="s">
        <v>17</v>
      </c>
      <c r="L51" t="s">
        <v>1339</v>
      </c>
    </row>
    <row r="52" spans="1:12" ht="18" customHeight="1">
      <c r="A52" t="s">
        <v>1365</v>
      </c>
      <c r="B52" s="2" t="s">
        <v>1360</v>
      </c>
      <c r="C52" s="38">
        <v>9626</v>
      </c>
      <c r="D52" t="s">
        <v>1328</v>
      </c>
      <c r="E52" t="s">
        <v>1356</v>
      </c>
      <c r="F52" t="s">
        <v>271</v>
      </c>
      <c r="G52" t="s">
        <v>1337</v>
      </c>
      <c r="H52" t="s">
        <v>148</v>
      </c>
      <c r="I52" t="s">
        <v>17</v>
      </c>
      <c r="J52" t="s">
        <v>17</v>
      </c>
      <c r="K52" t="s">
        <v>17</v>
      </c>
      <c r="L52" t="s">
        <v>1339</v>
      </c>
    </row>
    <row r="53" spans="1:12" ht="18" customHeight="1">
      <c r="A53" t="s">
        <v>1366</v>
      </c>
      <c r="B53" s="2" t="s">
        <v>1362</v>
      </c>
      <c r="C53" s="38">
        <v>6420</v>
      </c>
      <c r="D53" t="s">
        <v>1328</v>
      </c>
      <c r="E53" t="s">
        <v>1356</v>
      </c>
      <c r="F53" t="s">
        <v>271</v>
      </c>
      <c r="G53" t="s">
        <v>1337</v>
      </c>
      <c r="H53" t="s">
        <v>148</v>
      </c>
      <c r="I53" t="s">
        <v>17</v>
      </c>
      <c r="J53" t="s">
        <v>17</v>
      </c>
      <c r="K53" t="s">
        <v>17</v>
      </c>
      <c r="L53" t="s">
        <v>1339</v>
      </c>
    </row>
    <row r="54" spans="1:12">
      <c r="B54" s="2"/>
    </row>
    <row r="55" spans="1:12">
      <c r="B55" s="2"/>
    </row>
    <row r="56" spans="1:12" ht="47.1" customHeight="1">
      <c r="A56" t="s">
        <v>1367</v>
      </c>
      <c r="B56" s="2" t="s">
        <v>1368</v>
      </c>
      <c r="C56" s="38"/>
      <c r="D56" t="s">
        <v>1328</v>
      </c>
      <c r="E56" t="s">
        <v>1369</v>
      </c>
      <c r="F56" t="s">
        <v>271</v>
      </c>
      <c r="G56" t="s">
        <v>1337</v>
      </c>
      <c r="H56" t="s">
        <v>17</v>
      </c>
      <c r="I56" t="s">
        <v>17</v>
      </c>
      <c r="J56" t="s">
        <v>17</v>
      </c>
      <c r="K56" t="s">
        <v>17</v>
      </c>
      <c r="L56" t="s">
        <v>1339</v>
      </c>
    </row>
    <row r="57" spans="1:12">
      <c r="B57" s="2"/>
    </row>
    <row r="58" spans="1:12">
      <c r="B58" s="2"/>
    </row>
    <row r="59" spans="1:12" ht="18" customHeight="1">
      <c r="A59" t="s">
        <v>1370</v>
      </c>
      <c r="B59" s="2" t="s">
        <v>1371</v>
      </c>
      <c r="C59" s="38"/>
      <c r="D59" t="s">
        <v>1328</v>
      </c>
      <c r="E59" t="s">
        <v>1369</v>
      </c>
      <c r="F59" t="s">
        <v>271</v>
      </c>
      <c r="G59" t="s">
        <v>1337</v>
      </c>
      <c r="H59" t="s">
        <v>17</v>
      </c>
      <c r="I59" t="s">
        <v>17</v>
      </c>
      <c r="J59" t="s">
        <v>17</v>
      </c>
      <c r="K59" t="s">
        <v>17</v>
      </c>
      <c r="L59" t="s">
        <v>1339</v>
      </c>
    </row>
    <row r="60" spans="1:12">
      <c r="B60" s="2"/>
    </row>
    <row r="61" spans="1:12" ht="32.1" customHeight="1">
      <c r="B61" s="2"/>
    </row>
    <row r="62" spans="1:12" ht="18" customHeight="1">
      <c r="A62" t="s">
        <v>1372</v>
      </c>
      <c r="B62" s="2" t="s">
        <v>1373</v>
      </c>
      <c r="C62" s="4">
        <v>12</v>
      </c>
      <c r="D62" t="s">
        <v>1328</v>
      </c>
      <c r="E62" t="s">
        <v>1374</v>
      </c>
      <c r="F62" t="s">
        <v>271</v>
      </c>
      <c r="G62" t="s">
        <v>1337</v>
      </c>
      <c r="H62" t="s">
        <v>17</v>
      </c>
      <c r="I62" t="s">
        <v>17</v>
      </c>
      <c r="J62" t="s">
        <v>17</v>
      </c>
      <c r="K62" t="s">
        <v>17</v>
      </c>
      <c r="L62" t="s">
        <v>152</v>
      </c>
    </row>
    <row r="63" spans="1:12" ht="18" customHeight="1">
      <c r="A63" t="s">
        <v>1375</v>
      </c>
      <c r="B63" t="s">
        <v>1376</v>
      </c>
      <c r="C63">
        <v>18</v>
      </c>
      <c r="D63" t="s">
        <v>1328</v>
      </c>
      <c r="E63" t="s">
        <v>1374</v>
      </c>
      <c r="F63" t="s">
        <v>271</v>
      </c>
      <c r="G63" t="s">
        <v>1337</v>
      </c>
      <c r="H63" t="s">
        <v>17</v>
      </c>
      <c r="I63" t="s">
        <v>17</v>
      </c>
      <c r="J63" t="s">
        <v>17</v>
      </c>
      <c r="K63" t="s">
        <v>17</v>
      </c>
      <c r="L63" t="s">
        <v>152</v>
      </c>
    </row>
    <row r="65" spans="1:12" ht="18" customHeight="1"/>
    <row r="66" spans="1:12" ht="29.1">
      <c r="A66" t="s">
        <v>1377</v>
      </c>
      <c r="B66" s="2" t="s">
        <v>1378</v>
      </c>
      <c r="C66" s="4" t="s">
        <v>572</v>
      </c>
      <c r="D66" t="s">
        <v>1328</v>
      </c>
      <c r="E66" t="s">
        <v>1379</v>
      </c>
      <c r="F66" t="s">
        <v>17</v>
      </c>
      <c r="G66" t="s">
        <v>17</v>
      </c>
      <c r="H66" t="s">
        <v>17</v>
      </c>
      <c r="I66" t="s">
        <v>17</v>
      </c>
      <c r="J66" t="s">
        <v>17</v>
      </c>
      <c r="K66" t="s">
        <v>17</v>
      </c>
      <c r="L66" t="s">
        <v>43</v>
      </c>
    </row>
    <row r="67" spans="1:12">
      <c r="B67" s="2"/>
    </row>
    <row r="68" spans="1:12">
      <c r="B68" s="2"/>
    </row>
    <row r="69" spans="1:12" ht="29.1">
      <c r="A69" t="s">
        <v>1380</v>
      </c>
      <c r="B69" s="2" t="s">
        <v>1381</v>
      </c>
      <c r="C69" s="4" t="s">
        <v>42</v>
      </c>
      <c r="D69" t="s">
        <v>1328</v>
      </c>
      <c r="E69" t="s">
        <v>1379</v>
      </c>
      <c r="F69" t="s">
        <v>17</v>
      </c>
      <c r="G69" t="s">
        <v>17</v>
      </c>
      <c r="H69" t="s">
        <v>17</v>
      </c>
      <c r="I69" t="s">
        <v>17</v>
      </c>
      <c r="J69" t="s">
        <v>17</v>
      </c>
      <c r="K69" t="s">
        <v>17</v>
      </c>
      <c r="L69" t="s">
        <v>43</v>
      </c>
    </row>
    <row r="70" spans="1:12">
      <c r="B70" s="2"/>
    </row>
    <row r="71" spans="1:12" ht="43.5">
      <c r="A71" t="s">
        <v>1382</v>
      </c>
      <c r="B71" s="6" t="s">
        <v>1383</v>
      </c>
      <c r="C71" s="37"/>
      <c r="D71" t="s">
        <v>1328</v>
      </c>
      <c r="E71" t="s">
        <v>1379</v>
      </c>
      <c r="F71" t="s">
        <v>17</v>
      </c>
      <c r="G71" t="s">
        <v>17</v>
      </c>
      <c r="H71" t="s">
        <v>17</v>
      </c>
      <c r="I71" t="s">
        <v>17</v>
      </c>
      <c r="J71" t="s">
        <v>17</v>
      </c>
      <c r="K71" t="s">
        <v>17</v>
      </c>
      <c r="L71" t="s">
        <v>1221</v>
      </c>
    </row>
    <row r="72" spans="1:12">
      <c r="B72" s="2"/>
    </row>
    <row r="73" spans="1:12">
      <c r="B73" s="2"/>
    </row>
    <row r="77" spans="1:12" ht="18" customHeight="1"/>
    <row r="78" spans="1:12" ht="18" customHeight="1">
      <c r="A78" t="s">
        <v>1384</v>
      </c>
      <c r="B78" t="s">
        <v>1385</v>
      </c>
      <c r="C78" s="38">
        <v>1120</v>
      </c>
      <c r="D78" t="s">
        <v>1328</v>
      </c>
      <c r="E78" t="s">
        <v>1386</v>
      </c>
      <c r="F78" t="s">
        <v>271</v>
      </c>
      <c r="G78" t="s">
        <v>1337</v>
      </c>
      <c r="H78" t="s">
        <v>1387</v>
      </c>
      <c r="I78" t="s">
        <v>17</v>
      </c>
      <c r="J78" t="s">
        <v>17</v>
      </c>
      <c r="K78" t="s">
        <v>17</v>
      </c>
      <c r="L78" t="s">
        <v>1339</v>
      </c>
    </row>
    <row r="79" spans="1:12" ht="18" customHeight="1">
      <c r="A79" t="s">
        <v>1388</v>
      </c>
      <c r="B79" t="s">
        <v>1389</v>
      </c>
      <c r="C79" s="38">
        <v>2478</v>
      </c>
      <c r="D79" t="s">
        <v>1328</v>
      </c>
      <c r="E79" t="s">
        <v>1386</v>
      </c>
      <c r="F79" t="s">
        <v>271</v>
      </c>
      <c r="G79" t="s">
        <v>1337</v>
      </c>
      <c r="H79" t="s">
        <v>1387</v>
      </c>
      <c r="I79" t="s">
        <v>17</v>
      </c>
      <c r="J79" t="s">
        <v>17</v>
      </c>
      <c r="K79" t="s">
        <v>17</v>
      </c>
      <c r="L79" t="s">
        <v>1339</v>
      </c>
    </row>
    <row r="80" spans="1:12" ht="18" customHeight="1">
      <c r="A80" t="s">
        <v>1390</v>
      </c>
      <c r="B80" s="2" t="s">
        <v>1391</v>
      </c>
      <c r="C80" s="38">
        <v>3134</v>
      </c>
      <c r="D80" t="s">
        <v>1328</v>
      </c>
      <c r="E80" t="s">
        <v>1386</v>
      </c>
      <c r="F80" t="s">
        <v>271</v>
      </c>
      <c r="G80" t="s">
        <v>1337</v>
      </c>
      <c r="H80" t="s">
        <v>1387</v>
      </c>
      <c r="I80" t="s">
        <v>17</v>
      </c>
      <c r="J80" t="s">
        <v>17</v>
      </c>
      <c r="K80" t="s">
        <v>17</v>
      </c>
      <c r="L80" t="s">
        <v>1339</v>
      </c>
    </row>
    <row r="81" spans="1:12">
      <c r="B81" s="2"/>
    </row>
    <row r="82" spans="1:12" ht="18.600000000000001" customHeight="1"/>
    <row r="83" spans="1:12" ht="18" customHeight="1">
      <c r="A83" t="s">
        <v>1392</v>
      </c>
      <c r="B83" t="s">
        <v>1385</v>
      </c>
      <c r="C83" s="38">
        <v>1120</v>
      </c>
      <c r="D83" t="s">
        <v>1328</v>
      </c>
      <c r="E83" t="s">
        <v>1386</v>
      </c>
      <c r="F83" t="s">
        <v>271</v>
      </c>
      <c r="G83" t="s">
        <v>1337</v>
      </c>
      <c r="H83" t="s">
        <v>1393</v>
      </c>
      <c r="I83" t="s">
        <v>17</v>
      </c>
      <c r="J83" t="s">
        <v>17</v>
      </c>
      <c r="K83" t="s">
        <v>17</v>
      </c>
      <c r="L83" t="s">
        <v>1339</v>
      </c>
    </row>
    <row r="84" spans="1:12" ht="18" customHeight="1">
      <c r="A84" t="s">
        <v>1394</v>
      </c>
      <c r="B84" t="s">
        <v>1395</v>
      </c>
      <c r="C84" s="38">
        <v>3270</v>
      </c>
      <c r="D84" t="s">
        <v>1328</v>
      </c>
      <c r="E84" t="s">
        <v>1386</v>
      </c>
      <c r="F84" t="s">
        <v>271</v>
      </c>
      <c r="G84" t="s">
        <v>1337</v>
      </c>
      <c r="H84" t="s">
        <v>1393</v>
      </c>
      <c r="I84" t="s">
        <v>17</v>
      </c>
      <c r="J84" t="s">
        <v>17</v>
      </c>
      <c r="K84" t="s">
        <v>17</v>
      </c>
      <c r="L84" t="s">
        <v>1339</v>
      </c>
    </row>
    <row r="85" spans="1:12" ht="18" customHeight="1">
      <c r="A85" t="s">
        <v>1396</v>
      </c>
      <c r="B85" t="s">
        <v>1397</v>
      </c>
      <c r="C85" s="38">
        <v>2478</v>
      </c>
      <c r="D85" t="s">
        <v>1328</v>
      </c>
      <c r="E85" t="s">
        <v>1386</v>
      </c>
      <c r="F85" t="s">
        <v>271</v>
      </c>
      <c r="G85" t="s">
        <v>1337</v>
      </c>
      <c r="H85" t="s">
        <v>1393</v>
      </c>
      <c r="I85" t="s">
        <v>17</v>
      </c>
      <c r="J85" t="s">
        <v>17</v>
      </c>
      <c r="K85" t="s">
        <v>17</v>
      </c>
      <c r="L85" t="s">
        <v>1339</v>
      </c>
    </row>
    <row r="86" spans="1:12" ht="18" customHeight="1">
      <c r="A86" t="s">
        <v>1398</v>
      </c>
      <c r="B86" s="2" t="s">
        <v>1391</v>
      </c>
      <c r="C86" s="38">
        <v>3134</v>
      </c>
      <c r="D86" t="s">
        <v>1328</v>
      </c>
      <c r="E86" t="s">
        <v>1386</v>
      </c>
      <c r="F86" t="s">
        <v>271</v>
      </c>
      <c r="G86" t="s">
        <v>1337</v>
      </c>
      <c r="H86" t="s">
        <v>1393</v>
      </c>
      <c r="I86" t="s">
        <v>17</v>
      </c>
      <c r="J86" t="s">
        <v>17</v>
      </c>
      <c r="K86" t="s">
        <v>17</v>
      </c>
      <c r="L86" t="s">
        <v>1339</v>
      </c>
    </row>
    <row r="88" spans="1:12" ht="18" customHeight="1"/>
    <row r="89" spans="1:12" ht="18" customHeight="1">
      <c r="A89" t="s">
        <v>1399</v>
      </c>
      <c r="B89" t="s">
        <v>1385</v>
      </c>
      <c r="C89" s="38">
        <v>1120</v>
      </c>
      <c r="D89" t="s">
        <v>1328</v>
      </c>
      <c r="E89" t="s">
        <v>1386</v>
      </c>
      <c r="F89" t="s">
        <v>271</v>
      </c>
      <c r="G89" t="s">
        <v>1337</v>
      </c>
      <c r="H89" t="s">
        <v>1400</v>
      </c>
      <c r="I89" t="s">
        <v>17</v>
      </c>
      <c r="J89" t="s">
        <v>17</v>
      </c>
      <c r="K89" t="s">
        <v>17</v>
      </c>
      <c r="L89" t="s">
        <v>1339</v>
      </c>
    </row>
    <row r="90" spans="1:12" ht="18" customHeight="1">
      <c r="A90" t="s">
        <v>1401</v>
      </c>
      <c r="B90" t="s">
        <v>1402</v>
      </c>
      <c r="C90" s="38">
        <v>9308</v>
      </c>
      <c r="D90" t="s">
        <v>1328</v>
      </c>
      <c r="E90" t="s">
        <v>1386</v>
      </c>
      <c r="F90" t="s">
        <v>271</v>
      </c>
      <c r="G90" t="s">
        <v>1337</v>
      </c>
      <c r="H90" t="s">
        <v>1400</v>
      </c>
      <c r="I90" t="s">
        <v>17</v>
      </c>
      <c r="J90" t="s">
        <v>17</v>
      </c>
      <c r="K90" t="s">
        <v>17</v>
      </c>
      <c r="L90" t="s">
        <v>1339</v>
      </c>
    </row>
    <row r="91" spans="1:12" ht="18" customHeight="1">
      <c r="A91" t="s">
        <v>1403</v>
      </c>
      <c r="B91" t="s">
        <v>1395</v>
      </c>
      <c r="C91" s="38">
        <v>3270</v>
      </c>
      <c r="D91" t="s">
        <v>1328</v>
      </c>
      <c r="E91" t="s">
        <v>1386</v>
      </c>
      <c r="F91" t="s">
        <v>271</v>
      </c>
      <c r="G91" t="s">
        <v>1337</v>
      </c>
      <c r="H91" t="s">
        <v>1400</v>
      </c>
      <c r="I91" t="s">
        <v>17</v>
      </c>
      <c r="J91" t="s">
        <v>17</v>
      </c>
      <c r="K91" t="s">
        <v>17</v>
      </c>
      <c r="L91" t="s">
        <v>1339</v>
      </c>
    </row>
    <row r="92" spans="1:12" ht="18" customHeight="1">
      <c r="A92" t="s">
        <v>1404</v>
      </c>
      <c r="B92" s="2" t="s">
        <v>1405</v>
      </c>
      <c r="C92" s="38"/>
      <c r="D92" t="s">
        <v>1328</v>
      </c>
      <c r="E92" t="s">
        <v>1386</v>
      </c>
      <c r="F92" t="s">
        <v>271</v>
      </c>
      <c r="G92" t="s">
        <v>1337</v>
      </c>
      <c r="H92" t="s">
        <v>1400</v>
      </c>
      <c r="I92" t="s">
        <v>17</v>
      </c>
      <c r="J92" t="s">
        <v>17</v>
      </c>
      <c r="K92" t="s">
        <v>17</v>
      </c>
      <c r="L92" t="s">
        <v>1339</v>
      </c>
    </row>
    <row r="93" spans="1:12" ht="18" customHeight="1">
      <c r="A93" t="s">
        <v>1406</v>
      </c>
      <c r="B93" t="s">
        <v>1389</v>
      </c>
      <c r="C93" s="38">
        <v>2478</v>
      </c>
      <c r="D93" t="s">
        <v>1328</v>
      </c>
      <c r="E93" t="s">
        <v>1386</v>
      </c>
      <c r="F93" t="s">
        <v>271</v>
      </c>
      <c r="G93" t="s">
        <v>1337</v>
      </c>
      <c r="H93" t="s">
        <v>1400</v>
      </c>
      <c r="I93" t="s">
        <v>17</v>
      </c>
      <c r="J93" t="s">
        <v>17</v>
      </c>
      <c r="K93" t="s">
        <v>17</v>
      </c>
      <c r="L93" t="s">
        <v>1339</v>
      </c>
    </row>
    <row r="94" spans="1:12" ht="18" customHeight="1">
      <c r="A94" t="s">
        <v>1407</v>
      </c>
      <c r="B94" t="s">
        <v>1391</v>
      </c>
      <c r="C94" s="38">
        <v>3134</v>
      </c>
      <c r="D94" t="s">
        <v>1328</v>
      </c>
      <c r="E94" t="s">
        <v>1386</v>
      </c>
      <c r="F94" t="s">
        <v>271</v>
      </c>
      <c r="G94" t="s">
        <v>1337</v>
      </c>
      <c r="H94" t="s">
        <v>1400</v>
      </c>
      <c r="I94" t="s">
        <v>17</v>
      </c>
      <c r="J94" t="s">
        <v>17</v>
      </c>
      <c r="K94" t="s">
        <v>17</v>
      </c>
      <c r="L94" t="s">
        <v>1339</v>
      </c>
    </row>
    <row r="100" spans="1:12" ht="18" customHeight="1">
      <c r="A100" t="s">
        <v>1408</v>
      </c>
      <c r="B100" t="s">
        <v>1409</v>
      </c>
      <c r="C100" s="38"/>
      <c r="D100" t="s">
        <v>1328</v>
      </c>
      <c r="E100" t="s">
        <v>1410</v>
      </c>
      <c r="F100" t="s">
        <v>271</v>
      </c>
      <c r="G100" t="s">
        <v>1337</v>
      </c>
      <c r="H100" t="s">
        <v>17</v>
      </c>
      <c r="I100" t="s">
        <v>17</v>
      </c>
      <c r="J100" t="s">
        <v>17</v>
      </c>
      <c r="K100" t="s">
        <v>17</v>
      </c>
      <c r="L100" t="s">
        <v>1339</v>
      </c>
    </row>
    <row r="101" spans="1:12" ht="18" customHeight="1">
      <c r="A101" t="s">
        <v>1411</v>
      </c>
      <c r="B101" t="s">
        <v>1412</v>
      </c>
      <c r="C101" s="38"/>
      <c r="D101" t="s">
        <v>1328</v>
      </c>
      <c r="E101" t="s">
        <v>1410</v>
      </c>
      <c r="F101" t="s">
        <v>271</v>
      </c>
      <c r="G101" t="s">
        <v>1337</v>
      </c>
      <c r="H101" t="s">
        <v>17</v>
      </c>
      <c r="I101" t="s">
        <v>17</v>
      </c>
      <c r="J101" t="s">
        <v>17</v>
      </c>
      <c r="K101" t="s">
        <v>17</v>
      </c>
      <c r="L101" t="s">
        <v>1339</v>
      </c>
    </row>
    <row r="102" spans="1:12" ht="18" customHeight="1">
      <c r="A102" t="s">
        <v>1413</v>
      </c>
      <c r="B102" t="s">
        <v>1414</v>
      </c>
      <c r="C102" s="38"/>
      <c r="D102" t="s">
        <v>1328</v>
      </c>
      <c r="E102" t="s">
        <v>1410</v>
      </c>
      <c r="F102" t="s">
        <v>271</v>
      </c>
      <c r="G102" t="s">
        <v>1337</v>
      </c>
      <c r="H102" t="s">
        <v>17</v>
      </c>
      <c r="I102" t="s">
        <v>17</v>
      </c>
      <c r="J102" t="s">
        <v>17</v>
      </c>
      <c r="K102" t="s">
        <v>17</v>
      </c>
      <c r="L102" t="s">
        <v>1339</v>
      </c>
    </row>
    <row r="103" spans="1:12" ht="18" customHeight="1">
      <c r="A103" t="s">
        <v>1415</v>
      </c>
      <c r="B103" t="s">
        <v>1416</v>
      </c>
      <c r="C103" s="38">
        <v>564.25</v>
      </c>
      <c r="D103" t="s">
        <v>1328</v>
      </c>
      <c r="E103" t="s">
        <v>1410</v>
      </c>
      <c r="F103" t="s">
        <v>271</v>
      </c>
      <c r="G103" t="s">
        <v>1337</v>
      </c>
      <c r="H103" t="s">
        <v>17</v>
      </c>
      <c r="I103" t="s">
        <v>17</v>
      </c>
      <c r="J103" t="s">
        <v>17</v>
      </c>
      <c r="K103" t="s">
        <v>17</v>
      </c>
      <c r="L103" t="s">
        <v>1339</v>
      </c>
    </row>
    <row r="104" spans="1:12" ht="18" customHeight="1">
      <c r="A104" t="s">
        <v>1417</v>
      </c>
      <c r="B104" t="s">
        <v>1418</v>
      </c>
      <c r="C104" s="38">
        <v>1474.5</v>
      </c>
      <c r="D104" t="s">
        <v>1328</v>
      </c>
      <c r="E104" t="s">
        <v>1410</v>
      </c>
      <c r="F104" t="s">
        <v>271</v>
      </c>
      <c r="G104" t="s">
        <v>1337</v>
      </c>
      <c r="H104" t="s">
        <v>17</v>
      </c>
      <c r="I104" t="s">
        <v>17</v>
      </c>
      <c r="J104" t="s">
        <v>17</v>
      </c>
      <c r="K104" t="s">
        <v>17</v>
      </c>
      <c r="L104" t="s">
        <v>1339</v>
      </c>
    </row>
    <row r="105" spans="1:12" ht="18" customHeight="1">
      <c r="A105" t="s">
        <v>1419</v>
      </c>
      <c r="B105" t="s">
        <v>1420</v>
      </c>
      <c r="C105" s="38">
        <v>1474.5</v>
      </c>
      <c r="D105" t="s">
        <v>1328</v>
      </c>
      <c r="E105" t="s">
        <v>1410</v>
      </c>
      <c r="F105" t="s">
        <v>271</v>
      </c>
      <c r="G105" t="s">
        <v>1337</v>
      </c>
      <c r="H105" t="s">
        <v>17</v>
      </c>
      <c r="I105" t="s">
        <v>17</v>
      </c>
      <c r="J105" t="s">
        <v>17</v>
      </c>
      <c r="K105" t="s">
        <v>17</v>
      </c>
      <c r="L105" t="s">
        <v>1339</v>
      </c>
    </row>
  </sheetData>
  <autoFilter ref="A1:L105" xr:uid="{8D65369C-A65E-41B5-9147-A3AF9938EF6C}"/>
  <phoneticPr fontId="1" type="noConversion"/>
  <hyperlinks>
    <hyperlink ref="C7" r:id="rId1" xr:uid="{F4B5AE17-49F6-457C-823F-47EE113720BA}"/>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dimension ref="A1:L414"/>
  <sheetViews>
    <sheetView topLeftCell="A268" zoomScaleNormal="100" workbookViewId="0">
      <selection activeCell="B406" sqref="B406"/>
    </sheetView>
  </sheetViews>
  <sheetFormatPr defaultColWidth="8.7109375" defaultRowHeight="14.45"/>
  <cols>
    <col min="2" max="2" width="40.7109375" customWidth="1"/>
    <col min="3" max="3" width="27.28515625" customWidth="1"/>
  </cols>
  <sheetData>
    <row r="1" spans="1:12">
      <c r="A1" t="s">
        <v>0</v>
      </c>
      <c r="B1" t="s">
        <v>1</v>
      </c>
      <c r="C1" t="s">
        <v>2</v>
      </c>
      <c r="D1" t="s">
        <v>3</v>
      </c>
      <c r="E1" t="s">
        <v>4</v>
      </c>
      <c r="F1" t="s">
        <v>5</v>
      </c>
      <c r="G1" t="s">
        <v>6</v>
      </c>
      <c r="H1" t="s">
        <v>7</v>
      </c>
      <c r="I1" t="s">
        <v>8</v>
      </c>
      <c r="J1" t="s">
        <v>9</v>
      </c>
      <c r="K1" t="s">
        <v>10</v>
      </c>
      <c r="L1" t="s">
        <v>11</v>
      </c>
    </row>
    <row r="65" spans="1:12" ht="18" customHeight="1"/>
    <row r="66" spans="1:12">
      <c r="A66" t="s">
        <v>1421</v>
      </c>
      <c r="B66" t="s">
        <v>1422</v>
      </c>
      <c r="D66" t="s">
        <v>1423</v>
      </c>
      <c r="E66" t="s">
        <v>1424</v>
      </c>
      <c r="F66" t="s">
        <v>17</v>
      </c>
      <c r="G66" t="s">
        <v>17</v>
      </c>
      <c r="H66" t="s">
        <v>17</v>
      </c>
      <c r="I66" t="s">
        <v>17</v>
      </c>
      <c r="J66" t="s">
        <v>17</v>
      </c>
      <c r="K66" t="s">
        <v>17</v>
      </c>
      <c r="L66" t="s">
        <v>87</v>
      </c>
    </row>
    <row r="67" spans="1:12">
      <c r="A67" t="s">
        <v>1425</v>
      </c>
      <c r="B67" t="s">
        <v>1426</v>
      </c>
      <c r="C67" s="4" t="s">
        <v>85</v>
      </c>
      <c r="D67" t="s">
        <v>1423</v>
      </c>
      <c r="E67" t="s">
        <v>1424</v>
      </c>
      <c r="F67" t="s">
        <v>17</v>
      </c>
      <c r="G67" t="s">
        <v>17</v>
      </c>
      <c r="H67" t="s">
        <v>17</v>
      </c>
      <c r="I67" t="s">
        <v>17</v>
      </c>
      <c r="J67" t="s">
        <v>17</v>
      </c>
      <c r="K67" t="s">
        <v>17</v>
      </c>
      <c r="L67" t="s">
        <v>87</v>
      </c>
    </row>
    <row r="73" spans="1:12">
      <c r="A73" t="s">
        <v>1427</v>
      </c>
      <c r="B73" t="s">
        <v>1428</v>
      </c>
      <c r="C73" s="4" t="s">
        <v>85</v>
      </c>
      <c r="D73" t="s">
        <v>1423</v>
      </c>
      <c r="E73" t="s">
        <v>1429</v>
      </c>
      <c r="F73" t="s">
        <v>17</v>
      </c>
      <c r="G73" t="s">
        <v>17</v>
      </c>
      <c r="H73" t="s">
        <v>17</v>
      </c>
      <c r="I73" t="s">
        <v>17</v>
      </c>
      <c r="J73" t="s">
        <v>17</v>
      </c>
      <c r="K73" t="s">
        <v>17</v>
      </c>
      <c r="L73" t="s">
        <v>87</v>
      </c>
    </row>
    <row r="74" spans="1:12">
      <c r="A74" t="s">
        <v>1430</v>
      </c>
      <c r="B74" t="s">
        <v>1431</v>
      </c>
      <c r="D74" t="s">
        <v>1423</v>
      </c>
      <c r="E74" t="s">
        <v>1429</v>
      </c>
      <c r="F74" t="s">
        <v>17</v>
      </c>
      <c r="G74" t="s">
        <v>17</v>
      </c>
      <c r="H74" t="s">
        <v>17</v>
      </c>
      <c r="I74" t="s">
        <v>17</v>
      </c>
      <c r="J74" t="s">
        <v>17</v>
      </c>
      <c r="K74" t="s">
        <v>17</v>
      </c>
      <c r="L74" t="s">
        <v>87</v>
      </c>
    </row>
    <row r="75" spans="1:12">
      <c r="A75" t="s">
        <v>1432</v>
      </c>
      <c r="B75" t="s">
        <v>1433</v>
      </c>
      <c r="D75" t="s">
        <v>1423</v>
      </c>
      <c r="E75" t="s">
        <v>1429</v>
      </c>
      <c r="F75" t="s">
        <v>17</v>
      </c>
      <c r="G75" t="s">
        <v>17</v>
      </c>
      <c r="H75" t="s">
        <v>17</v>
      </c>
      <c r="I75" t="s">
        <v>17</v>
      </c>
      <c r="J75" t="s">
        <v>17</v>
      </c>
      <c r="K75" t="s">
        <v>17</v>
      </c>
      <c r="L75" t="s">
        <v>87</v>
      </c>
    </row>
    <row r="79" spans="1:12" ht="36.6" customHeight="1"/>
    <row r="80" spans="1:12">
      <c r="B80" s="26" t="s">
        <v>1434</v>
      </c>
    </row>
    <row r="81" spans="1:12" ht="18" customHeight="1">
      <c r="A81" t="s">
        <v>1435</v>
      </c>
      <c r="B81" s="26" t="s">
        <v>1436</v>
      </c>
      <c r="C81" s="49">
        <v>27996851</v>
      </c>
      <c r="D81" t="s">
        <v>1423</v>
      </c>
      <c r="E81" t="s">
        <v>1437</v>
      </c>
      <c r="F81" t="s">
        <v>147</v>
      </c>
      <c r="G81" t="s">
        <v>1337</v>
      </c>
      <c r="H81" t="s">
        <v>148</v>
      </c>
      <c r="I81" t="s">
        <v>17</v>
      </c>
      <c r="J81" t="s">
        <v>17</v>
      </c>
      <c r="K81" t="s">
        <v>17</v>
      </c>
      <c r="L81" t="s">
        <v>1339</v>
      </c>
    </row>
    <row r="82" spans="1:12" ht="29.25">
      <c r="A82" t="s">
        <v>1438</v>
      </c>
      <c r="B82" s="2" t="s">
        <v>1439</v>
      </c>
      <c r="C82" s="49">
        <v>28783788</v>
      </c>
      <c r="D82" t="s">
        <v>1423</v>
      </c>
      <c r="E82" t="s">
        <v>1437</v>
      </c>
      <c r="F82" t="s">
        <v>147</v>
      </c>
      <c r="G82" t="s">
        <v>1337</v>
      </c>
      <c r="H82" t="s">
        <v>148</v>
      </c>
      <c r="I82" t="s">
        <v>17</v>
      </c>
      <c r="J82" t="s">
        <v>17</v>
      </c>
      <c r="K82" t="s">
        <v>17</v>
      </c>
      <c r="L82" t="s">
        <v>1339</v>
      </c>
    </row>
    <row r="83" spans="1:12" ht="57.75">
      <c r="A83" t="s">
        <v>1440</v>
      </c>
      <c r="B83" s="2" t="s">
        <v>1441</v>
      </c>
      <c r="C83" s="49">
        <v>6697567</v>
      </c>
      <c r="D83" t="s">
        <v>1423</v>
      </c>
      <c r="E83" t="s">
        <v>1437</v>
      </c>
      <c r="F83" t="s">
        <v>147</v>
      </c>
      <c r="G83" t="s">
        <v>1337</v>
      </c>
      <c r="H83" t="s">
        <v>148</v>
      </c>
      <c r="I83" t="s">
        <v>17</v>
      </c>
      <c r="J83" t="s">
        <v>17</v>
      </c>
      <c r="K83" t="s">
        <v>17</v>
      </c>
      <c r="L83" t="s">
        <v>1339</v>
      </c>
    </row>
    <row r="84" spans="1:12" ht="43.5">
      <c r="A84" t="s">
        <v>1442</v>
      </c>
      <c r="B84" s="2" t="s">
        <v>1443</v>
      </c>
      <c r="C84" s="49">
        <v>0</v>
      </c>
      <c r="D84" t="s">
        <v>1423</v>
      </c>
      <c r="E84" t="s">
        <v>1437</v>
      </c>
      <c r="F84" t="s">
        <v>147</v>
      </c>
      <c r="G84" t="s">
        <v>1337</v>
      </c>
      <c r="H84" t="s">
        <v>148</v>
      </c>
      <c r="I84" t="s">
        <v>17</v>
      </c>
      <c r="J84" t="s">
        <v>17</v>
      </c>
      <c r="K84" t="s">
        <v>17</v>
      </c>
      <c r="L84" t="s">
        <v>1339</v>
      </c>
    </row>
    <row r="85" spans="1:12" ht="18" customHeight="1">
      <c r="A85" t="s">
        <v>1444</v>
      </c>
      <c r="B85" s="26" t="s">
        <v>1445</v>
      </c>
      <c r="C85" s="51">
        <f>SUM(C81:C84)</f>
        <v>63478206</v>
      </c>
      <c r="D85" t="s">
        <v>1423</v>
      </c>
      <c r="E85" t="s">
        <v>1437</v>
      </c>
      <c r="F85" t="s">
        <v>147</v>
      </c>
      <c r="G85" t="s">
        <v>1337</v>
      </c>
      <c r="H85" t="s">
        <v>148</v>
      </c>
      <c r="I85" t="s">
        <v>17</v>
      </c>
      <c r="J85" t="s">
        <v>17</v>
      </c>
      <c r="K85" t="s">
        <v>17</v>
      </c>
      <c r="L85" t="s">
        <v>1339</v>
      </c>
    </row>
    <row r="86" spans="1:12" ht="18" customHeight="1">
      <c r="B86" s="26" t="s">
        <v>1446</v>
      </c>
      <c r="C86" s="27"/>
    </row>
    <row r="87" spans="1:12" ht="29.25">
      <c r="A87" t="s">
        <v>1447</v>
      </c>
      <c r="B87" s="2" t="s">
        <v>1448</v>
      </c>
      <c r="C87" s="49">
        <v>32345163</v>
      </c>
      <c r="D87" t="s">
        <v>1423</v>
      </c>
      <c r="E87" t="s">
        <v>1437</v>
      </c>
      <c r="F87" t="s">
        <v>147</v>
      </c>
      <c r="G87" t="s">
        <v>1337</v>
      </c>
      <c r="H87" t="s">
        <v>148</v>
      </c>
      <c r="I87" t="s">
        <v>17</v>
      </c>
      <c r="J87" t="s">
        <v>17</v>
      </c>
      <c r="K87" t="s">
        <v>17</v>
      </c>
      <c r="L87" t="s">
        <v>1339</v>
      </c>
    </row>
    <row r="88" spans="1:12" ht="15">
      <c r="A88" t="s">
        <v>1449</v>
      </c>
      <c r="B88" s="2" t="s">
        <v>1450</v>
      </c>
      <c r="C88" s="49">
        <v>1674500</v>
      </c>
      <c r="D88" t="s">
        <v>1423</v>
      </c>
      <c r="E88" t="s">
        <v>1437</v>
      </c>
      <c r="F88" t="s">
        <v>147</v>
      </c>
      <c r="G88" t="s">
        <v>1337</v>
      </c>
      <c r="H88" t="s">
        <v>148</v>
      </c>
      <c r="I88" t="s">
        <v>17</v>
      </c>
      <c r="J88" t="s">
        <v>17</v>
      </c>
      <c r="K88" t="s">
        <v>17</v>
      </c>
      <c r="L88" t="s">
        <v>1339</v>
      </c>
    </row>
    <row r="89" spans="1:12" ht="43.5">
      <c r="A89" t="s">
        <v>1451</v>
      </c>
      <c r="B89" s="2" t="s">
        <v>1452</v>
      </c>
      <c r="C89" s="49">
        <v>0</v>
      </c>
      <c r="D89" t="s">
        <v>1423</v>
      </c>
      <c r="E89" t="s">
        <v>1437</v>
      </c>
      <c r="F89" t="s">
        <v>147</v>
      </c>
      <c r="G89" t="s">
        <v>1337</v>
      </c>
      <c r="H89" t="s">
        <v>148</v>
      </c>
      <c r="I89" t="s">
        <v>17</v>
      </c>
      <c r="J89" t="s">
        <v>17</v>
      </c>
      <c r="K89" t="s">
        <v>17</v>
      </c>
      <c r="L89" t="s">
        <v>1339</v>
      </c>
    </row>
    <row r="90" spans="1:12" ht="18" customHeight="1">
      <c r="A90" t="s">
        <v>1453</v>
      </c>
      <c r="B90" s="26" t="s">
        <v>1454</v>
      </c>
      <c r="C90" s="51">
        <f>SUM(C87:C89)</f>
        <v>34019663</v>
      </c>
      <c r="D90" t="s">
        <v>1423</v>
      </c>
      <c r="E90" t="s">
        <v>1437</v>
      </c>
      <c r="F90" t="s">
        <v>147</v>
      </c>
      <c r="G90" t="s">
        <v>1337</v>
      </c>
      <c r="H90" t="s">
        <v>148</v>
      </c>
      <c r="I90" t="s">
        <v>17</v>
      </c>
      <c r="J90" t="s">
        <v>17</v>
      </c>
      <c r="K90" t="s">
        <v>17</v>
      </c>
      <c r="L90" t="s">
        <v>1339</v>
      </c>
    </row>
    <row r="91" spans="1:12" ht="18" customHeight="1">
      <c r="A91" t="s">
        <v>1455</v>
      </c>
      <c r="B91" s="26" t="s">
        <v>1456</v>
      </c>
      <c r="C91" s="49">
        <v>0</v>
      </c>
      <c r="D91" t="s">
        <v>1423</v>
      </c>
      <c r="E91" t="s">
        <v>1437</v>
      </c>
      <c r="F91" t="s">
        <v>147</v>
      </c>
      <c r="G91" t="s">
        <v>1337</v>
      </c>
      <c r="H91" t="s">
        <v>148</v>
      </c>
      <c r="I91" t="s">
        <v>17</v>
      </c>
      <c r="J91" t="s">
        <v>17</v>
      </c>
      <c r="K91" t="s">
        <v>17</v>
      </c>
      <c r="L91" t="s">
        <v>1339</v>
      </c>
    </row>
    <row r="92" spans="1:12" ht="57.75">
      <c r="A92" t="s">
        <v>1457</v>
      </c>
      <c r="B92" s="2" t="s">
        <v>1458</v>
      </c>
      <c r="C92" s="49">
        <v>29556933</v>
      </c>
      <c r="D92" t="s">
        <v>1423</v>
      </c>
      <c r="E92" t="s">
        <v>1437</v>
      </c>
      <c r="F92" t="s">
        <v>147</v>
      </c>
      <c r="G92" t="s">
        <v>1337</v>
      </c>
      <c r="H92" t="s">
        <v>148</v>
      </c>
      <c r="I92" t="s">
        <v>17</v>
      </c>
      <c r="J92" t="s">
        <v>17</v>
      </c>
      <c r="K92" t="s">
        <v>17</v>
      </c>
      <c r="L92" t="s">
        <v>1339</v>
      </c>
    </row>
    <row r="93" spans="1:12" ht="18" customHeight="1">
      <c r="A93" t="s">
        <v>1459</v>
      </c>
      <c r="B93" s="26" t="s">
        <v>1460</v>
      </c>
      <c r="C93" s="49">
        <v>173694</v>
      </c>
      <c r="D93" t="s">
        <v>1423</v>
      </c>
      <c r="E93" t="s">
        <v>1437</v>
      </c>
      <c r="F93" t="s">
        <v>147</v>
      </c>
      <c r="G93" t="s">
        <v>1337</v>
      </c>
      <c r="H93" t="s">
        <v>148</v>
      </c>
      <c r="I93" t="s">
        <v>17</v>
      </c>
      <c r="J93" t="s">
        <v>17</v>
      </c>
      <c r="K93" t="s">
        <v>17</v>
      </c>
      <c r="L93" t="s">
        <v>1339</v>
      </c>
    </row>
    <row r="94" spans="1:12">
      <c r="B94" s="2"/>
    </row>
    <row r="95" spans="1:12" ht="38.450000000000003" customHeight="1"/>
    <row r="96" spans="1:12">
      <c r="B96" s="26" t="s">
        <v>1434</v>
      </c>
    </row>
    <row r="97" spans="1:12" ht="18" customHeight="1">
      <c r="A97" t="s">
        <v>1461</v>
      </c>
      <c r="B97" s="26" t="s">
        <v>1436</v>
      </c>
      <c r="C97" s="49">
        <v>24583973</v>
      </c>
      <c r="D97" t="s">
        <v>1423</v>
      </c>
      <c r="E97" t="s">
        <v>1462</v>
      </c>
      <c r="F97" t="s">
        <v>147</v>
      </c>
      <c r="G97" t="s">
        <v>1337</v>
      </c>
      <c r="H97" t="s">
        <v>148</v>
      </c>
      <c r="I97" t="s">
        <v>17</v>
      </c>
      <c r="J97" t="s">
        <v>17</v>
      </c>
      <c r="K97" t="s">
        <v>17</v>
      </c>
      <c r="L97" t="s">
        <v>1339</v>
      </c>
    </row>
    <row r="98" spans="1:12" ht="29.25">
      <c r="A98" t="s">
        <v>1463</v>
      </c>
      <c r="B98" s="2" t="s">
        <v>1439</v>
      </c>
      <c r="C98" s="49">
        <v>752313</v>
      </c>
      <c r="D98" t="s">
        <v>1423</v>
      </c>
      <c r="E98" t="s">
        <v>1462</v>
      </c>
      <c r="F98" t="s">
        <v>147</v>
      </c>
      <c r="G98" t="s">
        <v>1337</v>
      </c>
      <c r="H98" t="s">
        <v>148</v>
      </c>
      <c r="I98" t="s">
        <v>17</v>
      </c>
      <c r="J98" t="s">
        <v>17</v>
      </c>
      <c r="K98" t="s">
        <v>17</v>
      </c>
      <c r="L98" t="s">
        <v>1339</v>
      </c>
    </row>
    <row r="99" spans="1:12" ht="57.75">
      <c r="A99" t="s">
        <v>1464</v>
      </c>
      <c r="B99" s="2" t="s">
        <v>1441</v>
      </c>
      <c r="C99" s="49">
        <v>25414227</v>
      </c>
      <c r="D99" t="s">
        <v>1423</v>
      </c>
      <c r="E99" t="s">
        <v>1462</v>
      </c>
      <c r="F99" t="s">
        <v>147</v>
      </c>
      <c r="G99" t="s">
        <v>1337</v>
      </c>
      <c r="H99" t="s">
        <v>148</v>
      </c>
      <c r="I99" t="s">
        <v>17</v>
      </c>
      <c r="J99" t="s">
        <v>17</v>
      </c>
      <c r="K99" t="s">
        <v>17</v>
      </c>
      <c r="L99" t="s">
        <v>1339</v>
      </c>
    </row>
    <row r="100" spans="1:12" ht="43.5">
      <c r="A100" t="s">
        <v>1465</v>
      </c>
      <c r="B100" s="2" t="s">
        <v>1443</v>
      </c>
      <c r="C100" s="49">
        <v>18433472</v>
      </c>
      <c r="D100" t="s">
        <v>1423</v>
      </c>
      <c r="E100" t="s">
        <v>1462</v>
      </c>
      <c r="F100" t="s">
        <v>147</v>
      </c>
      <c r="G100" t="s">
        <v>1337</v>
      </c>
      <c r="H100" t="s">
        <v>148</v>
      </c>
      <c r="I100" t="s">
        <v>17</v>
      </c>
      <c r="J100" t="s">
        <v>17</v>
      </c>
      <c r="K100" t="s">
        <v>17</v>
      </c>
      <c r="L100" t="s">
        <v>1339</v>
      </c>
    </row>
    <row r="101" spans="1:12">
      <c r="A101" t="s">
        <v>1466</v>
      </c>
      <c r="B101" s="26" t="s">
        <v>1445</v>
      </c>
      <c r="C101" s="51">
        <f>SUM(C97:C100)</f>
        <v>69183985</v>
      </c>
      <c r="D101" t="s">
        <v>1423</v>
      </c>
      <c r="E101" t="s">
        <v>1462</v>
      </c>
      <c r="F101" t="s">
        <v>147</v>
      </c>
      <c r="G101" t="s">
        <v>1337</v>
      </c>
      <c r="H101" t="s">
        <v>148</v>
      </c>
      <c r="I101" t="s">
        <v>17</v>
      </c>
      <c r="J101" t="s">
        <v>17</v>
      </c>
      <c r="K101" t="s">
        <v>17</v>
      </c>
      <c r="L101" t="s">
        <v>1339</v>
      </c>
    </row>
    <row r="102" spans="1:12" ht="18" customHeight="1">
      <c r="B102" s="26" t="s">
        <v>1446</v>
      </c>
      <c r="C102" s="52"/>
    </row>
    <row r="103" spans="1:12" ht="29.25">
      <c r="A103" t="s">
        <v>1467</v>
      </c>
      <c r="B103" s="2" t="s">
        <v>1448</v>
      </c>
      <c r="C103" s="49">
        <v>99717261</v>
      </c>
      <c r="D103" t="s">
        <v>1423</v>
      </c>
      <c r="E103" t="s">
        <v>1462</v>
      </c>
      <c r="F103" t="s">
        <v>147</v>
      </c>
      <c r="G103" t="s">
        <v>1337</v>
      </c>
      <c r="H103" t="s">
        <v>148</v>
      </c>
      <c r="I103" t="s">
        <v>17</v>
      </c>
      <c r="J103" t="s">
        <v>17</v>
      </c>
      <c r="K103" t="s">
        <v>17</v>
      </c>
      <c r="L103" t="s">
        <v>1339</v>
      </c>
    </row>
    <row r="104" spans="1:12">
      <c r="B104" s="2" t="s">
        <v>1450</v>
      </c>
      <c r="C104" s="27"/>
    </row>
    <row r="105" spans="1:12" ht="43.5">
      <c r="A105" t="s">
        <v>1468</v>
      </c>
      <c r="B105" s="2" t="s">
        <v>1452</v>
      </c>
      <c r="C105" s="49">
        <v>3506113</v>
      </c>
      <c r="D105" t="s">
        <v>1423</v>
      </c>
      <c r="E105" t="s">
        <v>1462</v>
      </c>
      <c r="F105" t="s">
        <v>147</v>
      </c>
      <c r="G105" t="s">
        <v>1337</v>
      </c>
      <c r="H105" t="s">
        <v>148</v>
      </c>
      <c r="I105" t="s">
        <v>17</v>
      </c>
      <c r="J105" t="s">
        <v>17</v>
      </c>
      <c r="K105" t="s">
        <v>17</v>
      </c>
      <c r="L105" t="s">
        <v>1339</v>
      </c>
    </row>
    <row r="106" spans="1:12" ht="18" customHeight="1">
      <c r="A106" t="s">
        <v>1469</v>
      </c>
      <c r="B106" s="26" t="s">
        <v>1454</v>
      </c>
      <c r="C106" s="51">
        <f>SUM(C103:C105)</f>
        <v>103223374</v>
      </c>
      <c r="D106" t="s">
        <v>1423</v>
      </c>
      <c r="E106" t="s">
        <v>1462</v>
      </c>
      <c r="F106" t="s">
        <v>147</v>
      </c>
      <c r="G106" t="s">
        <v>1337</v>
      </c>
      <c r="H106" t="s">
        <v>148</v>
      </c>
      <c r="I106" t="s">
        <v>17</v>
      </c>
      <c r="J106" t="s">
        <v>17</v>
      </c>
      <c r="K106" t="s">
        <v>17</v>
      </c>
      <c r="L106" t="s">
        <v>1339</v>
      </c>
    </row>
    <row r="107" spans="1:12" ht="18" customHeight="1">
      <c r="A107" t="s">
        <v>1470</v>
      </c>
      <c r="B107" s="26" t="s">
        <v>1456</v>
      </c>
      <c r="C107" s="49">
        <v>64586232</v>
      </c>
      <c r="D107" t="s">
        <v>1423</v>
      </c>
      <c r="E107" t="s">
        <v>1462</v>
      </c>
      <c r="F107" t="s">
        <v>147</v>
      </c>
      <c r="G107" t="s">
        <v>1337</v>
      </c>
      <c r="H107" t="s">
        <v>148</v>
      </c>
      <c r="I107" t="s">
        <v>17</v>
      </c>
      <c r="J107" t="s">
        <v>17</v>
      </c>
      <c r="K107" t="s">
        <v>17</v>
      </c>
      <c r="L107" t="s">
        <v>1339</v>
      </c>
    </row>
    <row r="108" spans="1:12" ht="57.75">
      <c r="A108" t="s">
        <v>1471</v>
      </c>
      <c r="B108" s="2" t="s">
        <v>1458</v>
      </c>
      <c r="C108" s="49">
        <v>17691527</v>
      </c>
      <c r="D108" t="s">
        <v>1423</v>
      </c>
      <c r="E108" t="s">
        <v>1462</v>
      </c>
      <c r="F108" t="s">
        <v>147</v>
      </c>
      <c r="G108" t="s">
        <v>1337</v>
      </c>
      <c r="H108" t="s">
        <v>148</v>
      </c>
      <c r="I108" t="s">
        <v>17</v>
      </c>
      <c r="J108" t="s">
        <v>17</v>
      </c>
      <c r="K108" t="s">
        <v>17</v>
      </c>
      <c r="L108" t="s">
        <v>1339</v>
      </c>
    </row>
    <row r="109" spans="1:12" ht="18" customHeight="1">
      <c r="A109" t="s">
        <v>1472</v>
      </c>
      <c r="B109" s="26" t="s">
        <v>1460</v>
      </c>
      <c r="C109" s="49">
        <v>15689236</v>
      </c>
      <c r="D109" t="s">
        <v>1423</v>
      </c>
      <c r="E109" t="s">
        <v>1462</v>
      </c>
      <c r="F109" t="s">
        <v>147</v>
      </c>
      <c r="G109" t="s">
        <v>1337</v>
      </c>
      <c r="H109" t="s">
        <v>148</v>
      </c>
      <c r="I109" t="s">
        <v>17</v>
      </c>
      <c r="J109" t="s">
        <v>17</v>
      </c>
      <c r="K109" t="s">
        <v>17</v>
      </c>
      <c r="L109" t="s">
        <v>1339</v>
      </c>
    </row>
    <row r="110" spans="1:12">
      <c r="B110" s="2"/>
    </row>
    <row r="125" spans="1:12" ht="18" customHeight="1"/>
    <row r="126" spans="1:12" ht="43.5">
      <c r="A126" t="s">
        <v>1473</v>
      </c>
      <c r="B126" s="2" t="s">
        <v>1474</v>
      </c>
      <c r="C126" s="4">
        <v>7180</v>
      </c>
      <c r="D126" t="s">
        <v>1423</v>
      </c>
      <c r="E126" t="s">
        <v>1475</v>
      </c>
      <c r="F126" t="s">
        <v>147</v>
      </c>
      <c r="G126" t="s">
        <v>1337</v>
      </c>
      <c r="H126" t="s">
        <v>149</v>
      </c>
      <c r="I126" t="s">
        <v>17</v>
      </c>
      <c r="J126" t="s">
        <v>150</v>
      </c>
      <c r="K126" t="s">
        <v>17</v>
      </c>
      <c r="L126" t="s">
        <v>152</v>
      </c>
    </row>
    <row r="127" spans="1:12" ht="29.1">
      <c r="A127" t="s">
        <v>1476</v>
      </c>
      <c r="B127" s="2" t="s">
        <v>1477</v>
      </c>
      <c r="C127" s="4">
        <v>5860</v>
      </c>
      <c r="D127" t="s">
        <v>1423</v>
      </c>
      <c r="E127" t="s">
        <v>1475</v>
      </c>
      <c r="F127" t="s">
        <v>147</v>
      </c>
      <c r="G127" t="s">
        <v>1337</v>
      </c>
      <c r="H127" t="s">
        <v>149</v>
      </c>
      <c r="I127" t="s">
        <v>17</v>
      </c>
      <c r="J127" t="s">
        <v>150</v>
      </c>
      <c r="K127" t="s">
        <v>17</v>
      </c>
      <c r="L127" t="s">
        <v>152</v>
      </c>
    </row>
    <row r="128" spans="1:12" ht="29.1">
      <c r="A128" t="s">
        <v>1478</v>
      </c>
      <c r="B128" s="2" t="s">
        <v>1479</v>
      </c>
      <c r="C128" s="4">
        <v>3230</v>
      </c>
      <c r="D128" t="s">
        <v>1423</v>
      </c>
      <c r="E128" t="s">
        <v>1475</v>
      </c>
      <c r="F128" t="s">
        <v>147</v>
      </c>
      <c r="G128" t="s">
        <v>1337</v>
      </c>
      <c r="H128" t="s">
        <v>149</v>
      </c>
      <c r="I128" t="s">
        <v>17</v>
      </c>
      <c r="J128" t="s">
        <v>150</v>
      </c>
      <c r="K128" t="s">
        <v>17</v>
      </c>
      <c r="L128" t="s">
        <v>152</v>
      </c>
    </row>
    <row r="129" spans="1:12" ht="29.1">
      <c r="A129" t="s">
        <v>1480</v>
      </c>
      <c r="B129" s="2" t="s">
        <v>1481</v>
      </c>
      <c r="C129" s="4">
        <v>3117</v>
      </c>
      <c r="D129" t="s">
        <v>1423</v>
      </c>
      <c r="E129" t="s">
        <v>1475</v>
      </c>
      <c r="F129" t="s">
        <v>147</v>
      </c>
      <c r="G129" t="s">
        <v>1337</v>
      </c>
      <c r="H129" t="s">
        <v>149</v>
      </c>
      <c r="I129" t="s">
        <v>17</v>
      </c>
      <c r="J129" t="s">
        <v>150</v>
      </c>
      <c r="K129" t="s">
        <v>17</v>
      </c>
      <c r="L129" t="s">
        <v>152</v>
      </c>
    </row>
    <row r="130" spans="1:12" ht="43.5">
      <c r="A130" t="s">
        <v>1482</v>
      </c>
      <c r="B130" s="2" t="s">
        <v>1483</v>
      </c>
      <c r="C130" s="4">
        <v>2739</v>
      </c>
      <c r="D130" t="s">
        <v>1423</v>
      </c>
      <c r="E130" t="s">
        <v>1475</v>
      </c>
      <c r="F130" t="s">
        <v>147</v>
      </c>
      <c r="G130" t="s">
        <v>1337</v>
      </c>
      <c r="H130" t="s">
        <v>149</v>
      </c>
      <c r="I130" t="s">
        <v>17</v>
      </c>
      <c r="J130" t="s">
        <v>150</v>
      </c>
      <c r="K130" t="s">
        <v>17</v>
      </c>
      <c r="L130" t="s">
        <v>152</v>
      </c>
    </row>
    <row r="131" spans="1:12" ht="29.1">
      <c r="A131" t="s">
        <v>1484</v>
      </c>
      <c r="B131" s="2" t="s">
        <v>1485</v>
      </c>
      <c r="C131" s="4">
        <v>1955</v>
      </c>
      <c r="D131" t="s">
        <v>1423</v>
      </c>
      <c r="E131" t="s">
        <v>1475</v>
      </c>
      <c r="F131" t="s">
        <v>147</v>
      </c>
      <c r="G131" t="s">
        <v>1337</v>
      </c>
      <c r="H131" t="s">
        <v>149</v>
      </c>
      <c r="I131" t="s">
        <v>17</v>
      </c>
      <c r="J131" t="s">
        <v>150</v>
      </c>
      <c r="K131" t="s">
        <v>17</v>
      </c>
      <c r="L131" t="s">
        <v>152</v>
      </c>
    </row>
    <row r="132" spans="1:12" ht="43.5">
      <c r="A132" t="s">
        <v>1486</v>
      </c>
      <c r="B132" s="2" t="s">
        <v>1487</v>
      </c>
      <c r="C132" s="4">
        <v>3117</v>
      </c>
      <c r="D132" t="s">
        <v>1423</v>
      </c>
      <c r="E132" t="s">
        <v>1475</v>
      </c>
      <c r="F132" t="s">
        <v>147</v>
      </c>
      <c r="G132" t="s">
        <v>1337</v>
      </c>
      <c r="H132" t="s">
        <v>149</v>
      </c>
      <c r="I132" t="s">
        <v>17</v>
      </c>
      <c r="J132" t="s">
        <v>150</v>
      </c>
      <c r="K132" t="s">
        <v>17</v>
      </c>
      <c r="L132" t="s">
        <v>152</v>
      </c>
    </row>
    <row r="133" spans="1:12" ht="57.75">
      <c r="A133" t="s">
        <v>1488</v>
      </c>
      <c r="B133" s="39" t="s">
        <v>1489</v>
      </c>
      <c r="C133" s="4">
        <v>457</v>
      </c>
      <c r="D133" t="s">
        <v>1423</v>
      </c>
      <c r="E133" t="s">
        <v>1475</v>
      </c>
      <c r="F133" t="s">
        <v>147</v>
      </c>
      <c r="G133" t="s">
        <v>1337</v>
      </c>
      <c r="H133" t="s">
        <v>149</v>
      </c>
      <c r="I133" t="s">
        <v>17</v>
      </c>
      <c r="J133" t="s">
        <v>150</v>
      </c>
      <c r="K133" t="s">
        <v>17</v>
      </c>
      <c r="L133" t="s">
        <v>152</v>
      </c>
    </row>
    <row r="134" spans="1:12" ht="18.75" customHeight="1">
      <c r="B134" s="2"/>
    </row>
    <row r="135" spans="1:12" ht="102.75" customHeight="1">
      <c r="A135" t="s">
        <v>1490</v>
      </c>
      <c r="B135" s="2" t="s">
        <v>1491</v>
      </c>
      <c r="C135" s="46">
        <v>0.54517899999999997</v>
      </c>
      <c r="D135" t="s">
        <v>1423</v>
      </c>
      <c r="E135" t="s">
        <v>1475</v>
      </c>
      <c r="F135" t="s">
        <v>147</v>
      </c>
      <c r="G135" t="s">
        <v>1337</v>
      </c>
      <c r="H135" t="s">
        <v>149</v>
      </c>
      <c r="I135" t="s">
        <v>17</v>
      </c>
      <c r="J135" t="s">
        <v>150</v>
      </c>
      <c r="K135" t="s">
        <v>17</v>
      </c>
      <c r="L135" t="s">
        <v>1221</v>
      </c>
    </row>
    <row r="136" spans="1:12" ht="20.25" customHeight="1">
      <c r="B136" s="2"/>
    </row>
    <row r="137" spans="1:12" ht="72.75">
      <c r="A137" t="s">
        <v>1492</v>
      </c>
      <c r="B137" s="2" t="s">
        <v>1493</v>
      </c>
      <c r="C137" s="28">
        <v>14597.41</v>
      </c>
      <c r="D137" t="s">
        <v>1423</v>
      </c>
      <c r="E137" t="s">
        <v>1475</v>
      </c>
      <c r="F137" t="s">
        <v>147</v>
      </c>
      <c r="G137" t="s">
        <v>1337</v>
      </c>
      <c r="H137" t="s">
        <v>149</v>
      </c>
      <c r="I137" t="s">
        <v>17</v>
      </c>
      <c r="J137" t="s">
        <v>150</v>
      </c>
      <c r="K137" t="s">
        <v>17</v>
      </c>
      <c r="L137" t="s">
        <v>1339</v>
      </c>
    </row>
    <row r="138" spans="1:12" ht="29.1">
      <c r="A138" t="s">
        <v>1494</v>
      </c>
      <c r="B138" s="2" t="s">
        <v>1495</v>
      </c>
      <c r="C138" s="28">
        <v>9044</v>
      </c>
      <c r="D138" t="s">
        <v>1423</v>
      </c>
      <c r="E138" t="s">
        <v>1475</v>
      </c>
      <c r="F138" t="s">
        <v>147</v>
      </c>
      <c r="G138" t="s">
        <v>1337</v>
      </c>
      <c r="H138" t="s">
        <v>149</v>
      </c>
      <c r="I138" t="s">
        <v>17</v>
      </c>
      <c r="J138" t="s">
        <v>150</v>
      </c>
      <c r="K138" t="s">
        <v>17</v>
      </c>
      <c r="L138" t="s">
        <v>1339</v>
      </c>
    </row>
    <row r="139" spans="1:12" ht="43.5">
      <c r="A139" t="s">
        <v>1496</v>
      </c>
      <c r="B139" s="2" t="s">
        <v>1497</v>
      </c>
      <c r="C139" s="28">
        <v>3670.8870000000002</v>
      </c>
      <c r="D139" t="s">
        <v>1423</v>
      </c>
      <c r="E139" t="s">
        <v>1475</v>
      </c>
      <c r="F139" t="s">
        <v>147</v>
      </c>
      <c r="G139" t="s">
        <v>1337</v>
      </c>
      <c r="H139" t="s">
        <v>149</v>
      </c>
      <c r="I139" t="s">
        <v>17</v>
      </c>
      <c r="J139" t="s">
        <v>150</v>
      </c>
      <c r="K139" t="s">
        <v>17</v>
      </c>
      <c r="L139" t="s">
        <v>1339</v>
      </c>
    </row>
    <row r="140" spans="1:12" ht="57.75">
      <c r="A140" t="s">
        <v>1498</v>
      </c>
      <c r="B140" s="2" t="s">
        <v>1499</v>
      </c>
      <c r="C140" s="28">
        <v>3576.1779999999999</v>
      </c>
      <c r="D140" t="s">
        <v>1423</v>
      </c>
      <c r="E140" t="s">
        <v>1475</v>
      </c>
      <c r="F140" t="s">
        <v>147</v>
      </c>
      <c r="G140" t="s">
        <v>1337</v>
      </c>
      <c r="H140" t="s">
        <v>149</v>
      </c>
      <c r="I140" t="s">
        <v>17</v>
      </c>
      <c r="J140" t="s">
        <v>150</v>
      </c>
      <c r="K140" t="s">
        <v>17</v>
      </c>
      <c r="L140" t="s">
        <v>1339</v>
      </c>
    </row>
    <row r="141" spans="1:12">
      <c r="B141" s="2"/>
    </row>
    <row r="142" spans="1:12">
      <c r="B142" s="2"/>
    </row>
    <row r="143" spans="1:12" ht="15" customHeight="1"/>
    <row r="144" spans="1:12" ht="43.5">
      <c r="A144" t="s">
        <v>1500</v>
      </c>
      <c r="B144" s="2" t="s">
        <v>1474</v>
      </c>
      <c r="C144" s="4">
        <v>29582</v>
      </c>
      <c r="D144" t="s">
        <v>1423</v>
      </c>
      <c r="E144" t="s">
        <v>1475</v>
      </c>
      <c r="F144" t="s">
        <v>147</v>
      </c>
      <c r="G144" t="s">
        <v>1337</v>
      </c>
      <c r="H144" t="s">
        <v>148</v>
      </c>
      <c r="I144" t="s">
        <v>17</v>
      </c>
      <c r="J144" t="s">
        <v>150</v>
      </c>
      <c r="K144" t="s">
        <v>17</v>
      </c>
      <c r="L144" t="s">
        <v>152</v>
      </c>
    </row>
    <row r="145" spans="1:12" ht="29.25">
      <c r="A145" t="s">
        <v>1501</v>
      </c>
      <c r="B145" s="2" t="s">
        <v>1477</v>
      </c>
      <c r="C145" s="4">
        <v>19653</v>
      </c>
      <c r="D145" t="s">
        <v>1423</v>
      </c>
      <c r="E145" t="s">
        <v>1475</v>
      </c>
      <c r="F145" t="s">
        <v>147</v>
      </c>
      <c r="G145" t="s">
        <v>1337</v>
      </c>
      <c r="H145" t="s">
        <v>148</v>
      </c>
      <c r="I145" t="s">
        <v>17</v>
      </c>
      <c r="J145" t="s">
        <v>150</v>
      </c>
      <c r="K145" t="s">
        <v>17</v>
      </c>
      <c r="L145" t="s">
        <v>152</v>
      </c>
    </row>
    <row r="146" spans="1:12" ht="29.1">
      <c r="A146" t="s">
        <v>1502</v>
      </c>
      <c r="B146" s="2" t="s">
        <v>1479</v>
      </c>
      <c r="C146" s="4">
        <v>12135</v>
      </c>
      <c r="D146" t="s">
        <v>1423</v>
      </c>
      <c r="E146" t="s">
        <v>1475</v>
      </c>
      <c r="F146" t="s">
        <v>147</v>
      </c>
      <c r="G146" t="s">
        <v>1337</v>
      </c>
      <c r="H146" t="s">
        <v>148</v>
      </c>
      <c r="I146" t="s">
        <v>17</v>
      </c>
      <c r="J146" t="s">
        <v>150</v>
      </c>
      <c r="K146" t="s">
        <v>17</v>
      </c>
      <c r="L146" t="s">
        <v>152</v>
      </c>
    </row>
    <row r="147" spans="1:12" ht="29.1">
      <c r="A147" t="s">
        <v>1503</v>
      </c>
      <c r="B147" s="2" t="s">
        <v>1481</v>
      </c>
      <c r="C147" s="4">
        <v>11604</v>
      </c>
      <c r="D147" t="s">
        <v>1423</v>
      </c>
      <c r="E147" t="s">
        <v>1475</v>
      </c>
      <c r="F147" t="s">
        <v>147</v>
      </c>
      <c r="G147" t="s">
        <v>1337</v>
      </c>
      <c r="H147" t="s">
        <v>148</v>
      </c>
      <c r="I147" t="s">
        <v>17</v>
      </c>
      <c r="J147" t="s">
        <v>150</v>
      </c>
      <c r="K147" t="s">
        <v>17</v>
      </c>
      <c r="L147" t="s">
        <v>152</v>
      </c>
    </row>
    <row r="148" spans="1:12" ht="43.5">
      <c r="A148" t="s">
        <v>1504</v>
      </c>
      <c r="B148" s="2" t="s">
        <v>1483</v>
      </c>
      <c r="C148" s="4">
        <v>9502</v>
      </c>
      <c r="D148" t="s">
        <v>1423</v>
      </c>
      <c r="E148" t="s">
        <v>1475</v>
      </c>
      <c r="F148" t="s">
        <v>147</v>
      </c>
      <c r="G148" t="s">
        <v>1337</v>
      </c>
      <c r="H148" t="s">
        <v>148</v>
      </c>
      <c r="I148" t="s">
        <v>17</v>
      </c>
      <c r="J148" t="s">
        <v>150</v>
      </c>
      <c r="K148" t="s">
        <v>17</v>
      </c>
      <c r="L148" t="s">
        <v>152</v>
      </c>
    </row>
    <row r="149" spans="1:12" ht="29.25">
      <c r="A149" t="s">
        <v>1505</v>
      </c>
      <c r="B149" s="2" t="s">
        <v>1485</v>
      </c>
      <c r="C149" s="4">
        <v>7352</v>
      </c>
      <c r="D149" t="s">
        <v>1423</v>
      </c>
      <c r="E149" t="s">
        <v>1475</v>
      </c>
      <c r="F149" t="s">
        <v>147</v>
      </c>
      <c r="G149" t="s">
        <v>1337</v>
      </c>
      <c r="H149" t="s">
        <v>148</v>
      </c>
      <c r="I149" t="s">
        <v>17</v>
      </c>
      <c r="J149" t="s">
        <v>150</v>
      </c>
      <c r="K149" t="s">
        <v>17</v>
      </c>
      <c r="L149" t="s">
        <v>152</v>
      </c>
    </row>
    <row r="150" spans="1:12" ht="43.5">
      <c r="A150" t="s">
        <v>1506</v>
      </c>
      <c r="B150" s="2" t="s">
        <v>1487</v>
      </c>
      <c r="C150" s="4">
        <v>11587</v>
      </c>
      <c r="D150" t="s">
        <v>1423</v>
      </c>
      <c r="E150" t="s">
        <v>1475</v>
      </c>
      <c r="F150" t="s">
        <v>147</v>
      </c>
      <c r="G150" t="s">
        <v>1337</v>
      </c>
      <c r="H150" t="s">
        <v>148</v>
      </c>
      <c r="I150" t="s">
        <v>17</v>
      </c>
      <c r="J150" t="s">
        <v>150</v>
      </c>
      <c r="K150" t="s">
        <v>17</v>
      </c>
      <c r="L150" t="s">
        <v>152</v>
      </c>
    </row>
    <row r="151" spans="1:12" ht="57.75">
      <c r="A151" t="s">
        <v>1507</v>
      </c>
      <c r="B151" s="39" t="s">
        <v>1508</v>
      </c>
      <c r="C151" s="4">
        <v>1671</v>
      </c>
      <c r="D151" t="s">
        <v>1423</v>
      </c>
      <c r="E151" t="s">
        <v>1475</v>
      </c>
      <c r="F151" t="s">
        <v>147</v>
      </c>
      <c r="G151" t="s">
        <v>1337</v>
      </c>
      <c r="H151" t="s">
        <v>148</v>
      </c>
      <c r="I151" t="s">
        <v>17</v>
      </c>
      <c r="J151" t="s">
        <v>150</v>
      </c>
      <c r="K151" t="s">
        <v>17</v>
      </c>
      <c r="L151" t="s">
        <v>152</v>
      </c>
    </row>
    <row r="152" spans="1:12" ht="18" customHeight="1">
      <c r="B152" s="2"/>
    </row>
    <row r="153" spans="1:12" ht="106.5" customHeight="1">
      <c r="A153" t="s">
        <v>1509</v>
      </c>
      <c r="B153" s="2" t="s">
        <v>1491</v>
      </c>
      <c r="C153" s="47">
        <v>0.58582100000000004</v>
      </c>
      <c r="D153" t="s">
        <v>1423</v>
      </c>
      <c r="E153" t="s">
        <v>1475</v>
      </c>
      <c r="F153" t="s">
        <v>147</v>
      </c>
      <c r="G153" t="s">
        <v>1337</v>
      </c>
      <c r="H153" t="s">
        <v>148</v>
      </c>
      <c r="I153" t="s">
        <v>17</v>
      </c>
      <c r="J153" t="s">
        <v>150</v>
      </c>
      <c r="K153" t="s">
        <v>17</v>
      </c>
      <c r="L153" t="s">
        <v>1221</v>
      </c>
    </row>
    <row r="154" spans="1:12">
      <c r="B154" s="2"/>
    </row>
    <row r="155" spans="1:12" ht="72.75">
      <c r="A155" t="s">
        <v>1510</v>
      </c>
      <c r="B155" s="2" t="s">
        <v>1493</v>
      </c>
      <c r="C155" s="28">
        <v>14946.77</v>
      </c>
      <c r="D155" t="s">
        <v>1423</v>
      </c>
      <c r="E155" t="s">
        <v>1475</v>
      </c>
      <c r="F155" t="s">
        <v>147</v>
      </c>
      <c r="G155" t="s">
        <v>1337</v>
      </c>
      <c r="H155" t="s">
        <v>148</v>
      </c>
      <c r="I155" t="s">
        <v>17</v>
      </c>
      <c r="J155" t="s">
        <v>150</v>
      </c>
      <c r="K155" t="s">
        <v>17</v>
      </c>
      <c r="L155" t="s">
        <v>1339</v>
      </c>
    </row>
    <row r="156" spans="1:12" ht="29.25">
      <c r="A156" t="s">
        <v>1511</v>
      </c>
      <c r="B156" s="2" t="s">
        <v>1495</v>
      </c>
      <c r="C156" s="28">
        <v>9669.4290000000001</v>
      </c>
      <c r="D156" t="s">
        <v>1423</v>
      </c>
      <c r="E156" t="s">
        <v>1475</v>
      </c>
      <c r="F156" t="s">
        <v>147</v>
      </c>
      <c r="G156" t="s">
        <v>1337</v>
      </c>
      <c r="H156" t="s">
        <v>148</v>
      </c>
      <c r="I156" t="s">
        <v>17</v>
      </c>
      <c r="J156" t="s">
        <v>150</v>
      </c>
      <c r="K156" t="s">
        <v>17</v>
      </c>
      <c r="L156" t="s">
        <v>1339</v>
      </c>
    </row>
    <row r="157" spans="1:12" ht="43.5">
      <c r="A157" t="s">
        <v>1512</v>
      </c>
      <c r="B157" s="2" t="s">
        <v>1497</v>
      </c>
      <c r="C157" s="28">
        <v>4555.4920000000002</v>
      </c>
      <c r="D157" t="s">
        <v>1423</v>
      </c>
      <c r="E157" t="s">
        <v>1475</v>
      </c>
      <c r="F157" t="s">
        <v>147</v>
      </c>
      <c r="G157" t="s">
        <v>1337</v>
      </c>
      <c r="H157" t="s">
        <v>148</v>
      </c>
      <c r="I157" t="s">
        <v>17</v>
      </c>
      <c r="J157" t="s">
        <v>150</v>
      </c>
      <c r="K157" t="s">
        <v>17</v>
      </c>
      <c r="L157" t="s">
        <v>1339</v>
      </c>
    </row>
    <row r="158" spans="1:12" ht="57.75">
      <c r="A158" t="s">
        <v>1513</v>
      </c>
      <c r="B158" s="2" t="s">
        <v>1499</v>
      </c>
      <c r="C158" s="28">
        <v>4403.0749999999998</v>
      </c>
      <c r="D158" t="s">
        <v>1423</v>
      </c>
      <c r="E158" t="s">
        <v>1475</v>
      </c>
      <c r="F158" t="s">
        <v>147</v>
      </c>
      <c r="G158" t="s">
        <v>1337</v>
      </c>
      <c r="H158" t="s">
        <v>148</v>
      </c>
      <c r="I158" t="s">
        <v>17</v>
      </c>
      <c r="J158" t="s">
        <v>150</v>
      </c>
      <c r="K158" t="s">
        <v>17</v>
      </c>
      <c r="L158" t="s">
        <v>1339</v>
      </c>
    </row>
    <row r="159" spans="1:12">
      <c r="B159" s="2"/>
    </row>
    <row r="160" spans="1:12">
      <c r="B160" s="2"/>
    </row>
    <row r="162" spans="1:12" ht="43.5">
      <c r="A162" t="s">
        <v>1514</v>
      </c>
      <c r="B162" s="2" t="s">
        <v>1474</v>
      </c>
      <c r="C162" s="4">
        <v>853</v>
      </c>
      <c r="D162" t="s">
        <v>1423</v>
      </c>
      <c r="E162" t="s">
        <v>1475</v>
      </c>
      <c r="F162" t="s">
        <v>147</v>
      </c>
      <c r="G162" t="s">
        <v>1337</v>
      </c>
      <c r="H162" t="s">
        <v>148</v>
      </c>
      <c r="I162" t="s">
        <v>17</v>
      </c>
      <c r="J162" t="s">
        <v>207</v>
      </c>
      <c r="K162" t="s">
        <v>17</v>
      </c>
      <c r="L162" t="s">
        <v>152</v>
      </c>
    </row>
    <row r="163" spans="1:12" ht="29.1">
      <c r="A163" t="s">
        <v>1515</v>
      </c>
      <c r="B163" s="2" t="s">
        <v>1477</v>
      </c>
      <c r="C163" s="4">
        <v>390</v>
      </c>
      <c r="D163" t="s">
        <v>1423</v>
      </c>
      <c r="E163" t="s">
        <v>1475</v>
      </c>
      <c r="F163" t="s">
        <v>147</v>
      </c>
      <c r="G163" t="s">
        <v>1337</v>
      </c>
      <c r="H163" t="s">
        <v>148</v>
      </c>
      <c r="I163" t="s">
        <v>17</v>
      </c>
      <c r="J163" t="s">
        <v>207</v>
      </c>
      <c r="K163" t="s">
        <v>17</v>
      </c>
      <c r="L163" t="s">
        <v>152</v>
      </c>
    </row>
    <row r="164" spans="1:12" ht="29.1">
      <c r="A164" t="s">
        <v>1516</v>
      </c>
      <c r="B164" s="2" t="s">
        <v>1479</v>
      </c>
      <c r="C164" s="4">
        <v>265</v>
      </c>
      <c r="D164" t="s">
        <v>1423</v>
      </c>
      <c r="E164" t="s">
        <v>1475</v>
      </c>
      <c r="F164" t="s">
        <v>147</v>
      </c>
      <c r="G164" t="s">
        <v>1337</v>
      </c>
      <c r="H164" t="s">
        <v>148</v>
      </c>
      <c r="I164" t="s">
        <v>17</v>
      </c>
      <c r="J164" t="s">
        <v>207</v>
      </c>
      <c r="K164" t="s">
        <v>17</v>
      </c>
      <c r="L164" t="s">
        <v>152</v>
      </c>
    </row>
    <row r="165" spans="1:12" ht="29.25">
      <c r="A165" t="s">
        <v>1517</v>
      </c>
      <c r="B165" s="2" t="s">
        <v>1481</v>
      </c>
      <c r="C165" s="4">
        <v>210</v>
      </c>
      <c r="D165" t="s">
        <v>1423</v>
      </c>
      <c r="E165" t="s">
        <v>1475</v>
      </c>
      <c r="F165" t="s">
        <v>147</v>
      </c>
      <c r="G165" t="s">
        <v>1337</v>
      </c>
      <c r="H165" t="s">
        <v>148</v>
      </c>
      <c r="I165" t="s">
        <v>17</v>
      </c>
      <c r="J165" t="s">
        <v>207</v>
      </c>
      <c r="K165" t="s">
        <v>17</v>
      </c>
      <c r="L165" t="s">
        <v>152</v>
      </c>
    </row>
    <row r="166" spans="1:12" ht="43.5">
      <c r="A166" t="s">
        <v>1518</v>
      </c>
      <c r="B166" s="2" t="s">
        <v>1483</v>
      </c>
      <c r="C166" s="4">
        <v>140</v>
      </c>
      <c r="D166" t="s">
        <v>1423</v>
      </c>
      <c r="E166" t="s">
        <v>1475</v>
      </c>
      <c r="F166" t="s">
        <v>147</v>
      </c>
      <c r="G166" t="s">
        <v>1337</v>
      </c>
      <c r="H166" t="s">
        <v>148</v>
      </c>
      <c r="I166" t="s">
        <v>17</v>
      </c>
      <c r="J166" t="s">
        <v>207</v>
      </c>
      <c r="K166" t="s">
        <v>17</v>
      </c>
      <c r="L166" t="s">
        <v>152</v>
      </c>
    </row>
    <row r="167" spans="1:12" ht="29.25">
      <c r="A167" t="s">
        <v>1519</v>
      </c>
      <c r="B167" s="2" t="s">
        <v>1485</v>
      </c>
      <c r="C167" s="4">
        <v>130</v>
      </c>
      <c r="D167" t="s">
        <v>1423</v>
      </c>
      <c r="E167" t="s">
        <v>1475</v>
      </c>
      <c r="F167" t="s">
        <v>147</v>
      </c>
      <c r="G167" t="s">
        <v>1337</v>
      </c>
      <c r="H167" t="s">
        <v>148</v>
      </c>
      <c r="I167" t="s">
        <v>17</v>
      </c>
      <c r="J167" t="s">
        <v>207</v>
      </c>
      <c r="K167" t="s">
        <v>17</v>
      </c>
      <c r="L167" t="s">
        <v>152</v>
      </c>
    </row>
    <row r="168" spans="1:12" ht="43.5">
      <c r="A168" t="s">
        <v>1520</v>
      </c>
      <c r="B168" s="2" t="s">
        <v>1487</v>
      </c>
      <c r="C168" s="4">
        <v>210</v>
      </c>
      <c r="D168" t="s">
        <v>1423</v>
      </c>
      <c r="E168" t="s">
        <v>1475</v>
      </c>
      <c r="F168" t="s">
        <v>147</v>
      </c>
      <c r="G168" t="s">
        <v>1337</v>
      </c>
      <c r="H168" t="s">
        <v>148</v>
      </c>
      <c r="I168" t="s">
        <v>17</v>
      </c>
      <c r="J168" t="s">
        <v>207</v>
      </c>
      <c r="K168" t="s">
        <v>17</v>
      </c>
      <c r="L168" t="s">
        <v>152</v>
      </c>
    </row>
    <row r="169" spans="1:12" ht="57.75">
      <c r="A169" t="s">
        <v>1521</v>
      </c>
      <c r="B169" s="39" t="s">
        <v>1508</v>
      </c>
      <c r="C169" s="4" t="s">
        <v>1522</v>
      </c>
      <c r="D169" t="s">
        <v>1423</v>
      </c>
      <c r="E169" t="s">
        <v>1475</v>
      </c>
      <c r="F169" t="s">
        <v>147</v>
      </c>
      <c r="G169" t="s">
        <v>1337</v>
      </c>
      <c r="H169" t="s">
        <v>148</v>
      </c>
      <c r="I169" t="s">
        <v>17</v>
      </c>
      <c r="J169" t="s">
        <v>207</v>
      </c>
      <c r="K169" t="s">
        <v>17</v>
      </c>
      <c r="L169" t="s">
        <v>152</v>
      </c>
    </row>
    <row r="170" spans="1:12" ht="15.6" customHeight="1">
      <c r="B170" s="2"/>
    </row>
    <row r="171" spans="1:12" ht="105.75" customHeight="1">
      <c r="A171" t="s">
        <v>1523</v>
      </c>
      <c r="B171" s="2" t="s">
        <v>1491</v>
      </c>
      <c r="C171" s="47">
        <v>0.51120600000000005</v>
      </c>
      <c r="D171" t="s">
        <v>1423</v>
      </c>
      <c r="E171" t="s">
        <v>1475</v>
      </c>
      <c r="F171" t="s">
        <v>147</v>
      </c>
      <c r="G171" t="s">
        <v>1337</v>
      </c>
      <c r="H171" t="s">
        <v>148</v>
      </c>
      <c r="I171" t="s">
        <v>17</v>
      </c>
      <c r="J171" t="s">
        <v>207</v>
      </c>
      <c r="K171" t="s">
        <v>17</v>
      </c>
      <c r="L171" t="s">
        <v>1221</v>
      </c>
    </row>
    <row r="172" spans="1:12">
      <c r="B172" s="2"/>
    </row>
    <row r="173" spans="1:12" ht="72.75">
      <c r="A173" t="s">
        <v>1524</v>
      </c>
      <c r="B173" s="2" t="s">
        <v>1493</v>
      </c>
      <c r="C173" s="28">
        <v>8612.5450000000001</v>
      </c>
      <c r="D173" t="s">
        <v>1423</v>
      </c>
      <c r="E173" t="s">
        <v>1475</v>
      </c>
      <c r="F173" t="s">
        <v>147</v>
      </c>
      <c r="G173" t="s">
        <v>1337</v>
      </c>
      <c r="H173" t="s">
        <v>148</v>
      </c>
      <c r="I173" t="s">
        <v>17</v>
      </c>
      <c r="J173" t="s">
        <v>207</v>
      </c>
      <c r="K173" t="s">
        <v>17</v>
      </c>
      <c r="L173" t="s">
        <v>1339</v>
      </c>
    </row>
    <row r="174" spans="1:12" ht="29.25">
      <c r="A174" t="s">
        <v>1525</v>
      </c>
      <c r="B174" s="2" t="s">
        <v>1495</v>
      </c>
      <c r="C174" s="28">
        <v>6938.32</v>
      </c>
      <c r="D174" t="s">
        <v>1423</v>
      </c>
      <c r="E174" t="s">
        <v>1475</v>
      </c>
      <c r="F174" t="s">
        <v>147</v>
      </c>
      <c r="G174" t="s">
        <v>1337</v>
      </c>
      <c r="H174" t="s">
        <v>148</v>
      </c>
      <c r="I174" t="s">
        <v>17</v>
      </c>
      <c r="J174" t="s">
        <v>207</v>
      </c>
      <c r="K174" t="s">
        <v>17</v>
      </c>
      <c r="L174" t="s">
        <v>1339</v>
      </c>
    </row>
    <row r="175" spans="1:12" ht="43.5">
      <c r="A175" t="s">
        <v>1526</v>
      </c>
      <c r="B175" s="2" t="s">
        <v>1497</v>
      </c>
      <c r="C175" s="28">
        <v>3736.558</v>
      </c>
      <c r="D175" t="s">
        <v>1423</v>
      </c>
      <c r="E175" t="s">
        <v>1475</v>
      </c>
      <c r="F175" t="s">
        <v>147</v>
      </c>
      <c r="G175" t="s">
        <v>1337</v>
      </c>
      <c r="H175" t="s">
        <v>148</v>
      </c>
      <c r="I175" t="s">
        <v>17</v>
      </c>
      <c r="J175" t="s">
        <v>207</v>
      </c>
      <c r="K175" t="s">
        <v>17</v>
      </c>
      <c r="L175" t="s">
        <v>1339</v>
      </c>
    </row>
    <row r="176" spans="1:12" ht="57.75">
      <c r="A176" t="s">
        <v>1527</v>
      </c>
      <c r="B176" s="2" t="s">
        <v>1499</v>
      </c>
      <c r="C176" s="28">
        <v>3669.7910000000002</v>
      </c>
      <c r="D176" t="s">
        <v>1423</v>
      </c>
      <c r="E176" t="s">
        <v>1475</v>
      </c>
      <c r="F176" t="s">
        <v>147</v>
      </c>
      <c r="G176" t="s">
        <v>1337</v>
      </c>
      <c r="H176" t="s">
        <v>148</v>
      </c>
      <c r="I176" t="s">
        <v>17</v>
      </c>
      <c r="J176" t="s">
        <v>207</v>
      </c>
      <c r="K176" t="s">
        <v>17</v>
      </c>
      <c r="L176" t="s">
        <v>1339</v>
      </c>
    </row>
    <row r="182" spans="2:2">
      <c r="B182" s="2"/>
    </row>
    <row r="183" spans="2:2">
      <c r="B183" s="2"/>
    </row>
    <row r="191" spans="2:2">
      <c r="B191" s="2"/>
    </row>
    <row r="193" spans="1:12" ht="75.75" customHeight="1">
      <c r="A193" t="s">
        <v>1528</v>
      </c>
      <c r="B193" s="2" t="s">
        <v>1529</v>
      </c>
      <c r="C193" s="4">
        <v>802</v>
      </c>
      <c r="D193" t="s">
        <v>1423</v>
      </c>
      <c r="E193" t="s">
        <v>1530</v>
      </c>
      <c r="F193" t="s">
        <v>147</v>
      </c>
      <c r="G193" t="s">
        <v>1337</v>
      </c>
      <c r="H193" t="s">
        <v>149</v>
      </c>
      <c r="I193" t="s">
        <v>17</v>
      </c>
      <c r="J193" t="s">
        <v>150</v>
      </c>
      <c r="K193" t="s">
        <v>17</v>
      </c>
      <c r="L193" t="s">
        <v>152</v>
      </c>
    </row>
    <row r="194" spans="1:12">
      <c r="B194" s="2"/>
    </row>
    <row r="195" spans="1:12" ht="43.5">
      <c r="A195" t="s">
        <v>1531</v>
      </c>
      <c r="B195" s="2" t="s">
        <v>1532</v>
      </c>
      <c r="C195" s="28">
        <v>3288.33</v>
      </c>
      <c r="D195" t="s">
        <v>1423</v>
      </c>
      <c r="E195" t="s">
        <v>1530</v>
      </c>
      <c r="F195" t="s">
        <v>147</v>
      </c>
      <c r="G195" t="s">
        <v>1337</v>
      </c>
      <c r="H195" t="s">
        <v>149</v>
      </c>
      <c r="I195" t="s">
        <v>17</v>
      </c>
      <c r="J195" t="s">
        <v>150</v>
      </c>
      <c r="K195" t="s">
        <v>17</v>
      </c>
      <c r="L195" t="s">
        <v>1339</v>
      </c>
    </row>
    <row r="196" spans="1:12">
      <c r="B196" s="2"/>
    </row>
    <row r="197" spans="1:12" ht="43.5">
      <c r="A197" t="s">
        <v>1533</v>
      </c>
      <c r="B197" s="2" t="s">
        <v>1534</v>
      </c>
      <c r="C197" s="4">
        <v>97</v>
      </c>
      <c r="D197" t="s">
        <v>1423</v>
      </c>
      <c r="E197" t="s">
        <v>1530</v>
      </c>
      <c r="F197" t="s">
        <v>147</v>
      </c>
      <c r="G197" t="s">
        <v>1337</v>
      </c>
      <c r="H197" t="s">
        <v>149</v>
      </c>
      <c r="I197" t="s">
        <v>17</v>
      </c>
      <c r="J197" t="s">
        <v>150</v>
      </c>
      <c r="K197" t="s">
        <v>17</v>
      </c>
      <c r="L197" t="s">
        <v>152</v>
      </c>
    </row>
    <row r="198" spans="1:12">
      <c r="B198" s="2"/>
    </row>
    <row r="199" spans="1:12" ht="43.5">
      <c r="A199" t="s">
        <v>1535</v>
      </c>
      <c r="B199" s="2" t="s">
        <v>1536</v>
      </c>
      <c r="C199" s="28">
        <v>32961.72</v>
      </c>
      <c r="D199" t="s">
        <v>1423</v>
      </c>
      <c r="E199" t="s">
        <v>1530</v>
      </c>
      <c r="F199" t="s">
        <v>147</v>
      </c>
      <c r="G199" t="s">
        <v>1337</v>
      </c>
      <c r="H199" t="s">
        <v>149</v>
      </c>
      <c r="I199" t="s">
        <v>17</v>
      </c>
      <c r="J199" t="s">
        <v>150</v>
      </c>
      <c r="K199" t="s">
        <v>17</v>
      </c>
      <c r="L199" t="s">
        <v>1339</v>
      </c>
    </row>
    <row r="200" spans="1:12">
      <c r="B200" s="2"/>
    </row>
    <row r="201" spans="1:12" ht="18" customHeight="1"/>
    <row r="202" spans="1:12" ht="75" customHeight="1">
      <c r="A202" t="s">
        <v>1537</v>
      </c>
      <c r="B202" s="2" t="s">
        <v>1529</v>
      </c>
      <c r="C202" s="4">
        <v>2978</v>
      </c>
      <c r="D202" t="s">
        <v>1423</v>
      </c>
      <c r="E202" t="s">
        <v>1530</v>
      </c>
      <c r="F202" t="s">
        <v>147</v>
      </c>
      <c r="G202" t="s">
        <v>1337</v>
      </c>
      <c r="H202" t="s">
        <v>148</v>
      </c>
      <c r="I202" t="s">
        <v>17</v>
      </c>
      <c r="J202" t="s">
        <v>150</v>
      </c>
      <c r="K202" t="s">
        <v>17</v>
      </c>
      <c r="L202" t="s">
        <v>152</v>
      </c>
    </row>
    <row r="203" spans="1:12">
      <c r="B203" s="2"/>
    </row>
    <row r="204" spans="1:12" ht="43.5">
      <c r="A204" t="s">
        <v>1538</v>
      </c>
      <c r="B204" s="2" t="s">
        <v>1532</v>
      </c>
      <c r="C204" s="28">
        <v>3559.3310000000001</v>
      </c>
      <c r="D204" t="s">
        <v>1423</v>
      </c>
      <c r="E204" t="s">
        <v>1530</v>
      </c>
      <c r="F204" t="s">
        <v>147</v>
      </c>
      <c r="G204" t="s">
        <v>1337</v>
      </c>
      <c r="H204" t="s">
        <v>148</v>
      </c>
      <c r="I204" t="s">
        <v>17</v>
      </c>
      <c r="J204" t="s">
        <v>150</v>
      </c>
      <c r="K204" t="s">
        <v>17</v>
      </c>
      <c r="L204" t="s">
        <v>1339</v>
      </c>
    </row>
    <row r="205" spans="1:12">
      <c r="B205" s="2"/>
    </row>
    <row r="206" spans="1:12" ht="43.5">
      <c r="A206" t="s">
        <v>1539</v>
      </c>
      <c r="B206" s="2" t="s">
        <v>1534</v>
      </c>
      <c r="C206" s="4">
        <v>573</v>
      </c>
      <c r="D206" t="s">
        <v>1423</v>
      </c>
      <c r="E206" t="s">
        <v>1530</v>
      </c>
      <c r="F206" t="s">
        <v>147</v>
      </c>
      <c r="G206" t="s">
        <v>1337</v>
      </c>
      <c r="H206" t="s">
        <v>148</v>
      </c>
      <c r="I206" t="s">
        <v>17</v>
      </c>
      <c r="J206" t="s">
        <v>150</v>
      </c>
      <c r="K206" t="s">
        <v>17</v>
      </c>
      <c r="L206" t="s">
        <v>152</v>
      </c>
    </row>
    <row r="207" spans="1:12">
      <c r="B207" s="2"/>
    </row>
    <row r="208" spans="1:12" ht="43.5">
      <c r="A208" t="s">
        <v>1540</v>
      </c>
      <c r="B208" s="2" t="s">
        <v>1536</v>
      </c>
      <c r="C208" s="28">
        <v>27083.02</v>
      </c>
      <c r="D208" t="s">
        <v>1423</v>
      </c>
      <c r="E208" t="s">
        <v>1530</v>
      </c>
      <c r="F208" t="s">
        <v>147</v>
      </c>
      <c r="G208" t="s">
        <v>1337</v>
      </c>
      <c r="H208" t="s">
        <v>148</v>
      </c>
      <c r="I208" t="s">
        <v>17</v>
      </c>
      <c r="J208" t="s">
        <v>150</v>
      </c>
      <c r="K208" t="s">
        <v>17</v>
      </c>
      <c r="L208" t="s">
        <v>1339</v>
      </c>
    </row>
    <row r="209" spans="1:12">
      <c r="B209" s="2"/>
    </row>
    <row r="210" spans="1:12" ht="18" customHeight="1"/>
    <row r="211" spans="1:12" ht="75.75" customHeight="1">
      <c r="A211" t="s">
        <v>1541</v>
      </c>
      <c r="B211" s="2" t="s">
        <v>1529</v>
      </c>
      <c r="C211" s="4">
        <v>29</v>
      </c>
      <c r="D211" t="s">
        <v>1423</v>
      </c>
      <c r="E211" t="s">
        <v>1530</v>
      </c>
      <c r="F211" t="s">
        <v>147</v>
      </c>
      <c r="G211" t="s">
        <v>1337</v>
      </c>
      <c r="H211" t="s">
        <v>148</v>
      </c>
      <c r="I211" t="s">
        <v>17</v>
      </c>
      <c r="J211" t="s">
        <v>150</v>
      </c>
      <c r="K211" t="s">
        <v>17</v>
      </c>
      <c r="L211" t="s">
        <v>152</v>
      </c>
    </row>
    <row r="212" spans="1:12">
      <c r="B212" s="2"/>
    </row>
    <row r="213" spans="1:12" ht="43.5">
      <c r="A213" t="s">
        <v>1542</v>
      </c>
      <c r="B213" s="2" t="s">
        <v>1532</v>
      </c>
      <c r="C213" s="28">
        <v>1401.931</v>
      </c>
      <c r="D213" t="s">
        <v>1423</v>
      </c>
      <c r="E213" t="s">
        <v>1530</v>
      </c>
      <c r="F213" t="s">
        <v>147</v>
      </c>
      <c r="G213" t="s">
        <v>1337</v>
      </c>
      <c r="H213" t="s">
        <v>148</v>
      </c>
      <c r="I213" t="s">
        <v>17</v>
      </c>
      <c r="J213" t="s">
        <v>150</v>
      </c>
      <c r="K213" t="s">
        <v>17</v>
      </c>
      <c r="L213" t="s">
        <v>1339</v>
      </c>
    </row>
    <row r="214" spans="1:12">
      <c r="B214" s="2"/>
    </row>
    <row r="215" spans="1:12" ht="43.5">
      <c r="A215" t="s">
        <v>1543</v>
      </c>
      <c r="B215" s="2" t="s">
        <v>1534</v>
      </c>
      <c r="C215" s="4" t="s">
        <v>1522</v>
      </c>
      <c r="D215" t="s">
        <v>1423</v>
      </c>
      <c r="E215" t="s">
        <v>1530</v>
      </c>
      <c r="F215" t="s">
        <v>147</v>
      </c>
      <c r="G215" t="s">
        <v>1337</v>
      </c>
      <c r="H215" t="s">
        <v>148</v>
      </c>
      <c r="I215" t="s">
        <v>17</v>
      </c>
      <c r="J215" t="s">
        <v>150</v>
      </c>
      <c r="K215" t="s">
        <v>17</v>
      </c>
      <c r="L215" t="s">
        <v>152</v>
      </c>
    </row>
    <row r="216" spans="1:12">
      <c r="B216" s="2"/>
    </row>
    <row r="217" spans="1:12" ht="43.5">
      <c r="A217" t="s">
        <v>1544</v>
      </c>
      <c r="B217" s="2" t="s">
        <v>1536</v>
      </c>
      <c r="C217" s="28">
        <v>21332.86</v>
      </c>
      <c r="D217" t="s">
        <v>1423</v>
      </c>
      <c r="E217" t="s">
        <v>1530</v>
      </c>
      <c r="F217" t="s">
        <v>147</v>
      </c>
      <c r="G217" t="s">
        <v>1337</v>
      </c>
      <c r="H217" t="s">
        <v>148</v>
      </c>
      <c r="I217" t="s">
        <v>17</v>
      </c>
      <c r="J217" t="s">
        <v>150</v>
      </c>
      <c r="K217" t="s">
        <v>17</v>
      </c>
      <c r="L217" t="s">
        <v>1339</v>
      </c>
    </row>
    <row r="218" spans="1:12">
      <c r="B218" s="2"/>
    </row>
    <row r="236" spans="1:12" ht="87">
      <c r="A236" t="s">
        <v>1545</v>
      </c>
      <c r="B236" s="2" t="s">
        <v>1546</v>
      </c>
      <c r="C236" s="48">
        <v>6184</v>
      </c>
      <c r="D236" t="s">
        <v>1423</v>
      </c>
      <c r="E236" t="s">
        <v>1547</v>
      </c>
      <c r="F236" t="s">
        <v>17</v>
      </c>
      <c r="G236" t="s">
        <v>1337</v>
      </c>
      <c r="H236" t="s">
        <v>149</v>
      </c>
      <c r="I236" t="s">
        <v>17</v>
      </c>
      <c r="J236" t="s">
        <v>17</v>
      </c>
      <c r="K236" t="s">
        <v>17</v>
      </c>
      <c r="L236" t="s">
        <v>152</v>
      </c>
    </row>
    <row r="250" spans="1:12">
      <c r="B250" s="2"/>
    </row>
    <row r="251" spans="1:12" ht="51.6" customHeight="1"/>
    <row r="252" spans="1:12" ht="90" customHeight="1">
      <c r="A252" t="s">
        <v>1548</v>
      </c>
      <c r="B252" s="2" t="s">
        <v>1549</v>
      </c>
      <c r="C252" s="4">
        <v>2791</v>
      </c>
      <c r="D252" t="s">
        <v>1423</v>
      </c>
      <c r="E252" t="s">
        <v>1550</v>
      </c>
      <c r="F252" t="s">
        <v>1551</v>
      </c>
      <c r="G252" t="s">
        <v>1337</v>
      </c>
      <c r="H252" t="s">
        <v>149</v>
      </c>
      <c r="I252" t="s">
        <v>17</v>
      </c>
      <c r="J252" t="s">
        <v>17</v>
      </c>
      <c r="K252" t="s">
        <v>17</v>
      </c>
      <c r="L252" t="s">
        <v>152</v>
      </c>
    </row>
    <row r="253" spans="1:12" ht="60.75" customHeight="1">
      <c r="A253" t="s">
        <v>1552</v>
      </c>
      <c r="B253" s="2" t="s">
        <v>1553</v>
      </c>
      <c r="C253" s="4">
        <v>2672</v>
      </c>
      <c r="D253" t="s">
        <v>1423</v>
      </c>
      <c r="E253" t="s">
        <v>1550</v>
      </c>
      <c r="F253" t="s">
        <v>1551</v>
      </c>
      <c r="G253" t="s">
        <v>1337</v>
      </c>
      <c r="H253" t="s">
        <v>149</v>
      </c>
      <c r="I253" t="s">
        <v>17</v>
      </c>
      <c r="J253" t="s">
        <v>17</v>
      </c>
      <c r="K253" t="s">
        <v>17</v>
      </c>
      <c r="L253" t="s">
        <v>152</v>
      </c>
    </row>
    <row r="254" spans="1:12" ht="18" customHeight="1">
      <c r="A254" t="s">
        <v>1554</v>
      </c>
      <c r="B254" s="2" t="s">
        <v>1555</v>
      </c>
      <c r="C254" s="4">
        <v>9</v>
      </c>
      <c r="D254" t="s">
        <v>1423</v>
      </c>
      <c r="E254" t="s">
        <v>1550</v>
      </c>
      <c r="F254" t="s">
        <v>1551</v>
      </c>
      <c r="G254" t="s">
        <v>1337</v>
      </c>
      <c r="H254" t="s">
        <v>149</v>
      </c>
      <c r="I254" t="s">
        <v>17</v>
      </c>
      <c r="J254" t="s">
        <v>17</v>
      </c>
      <c r="K254" t="s">
        <v>17</v>
      </c>
      <c r="L254" t="s">
        <v>152</v>
      </c>
    </row>
    <row r="255" spans="1:12" ht="18" customHeight="1">
      <c r="A255" t="s">
        <v>1556</v>
      </c>
      <c r="B255" s="2" t="s">
        <v>1557</v>
      </c>
      <c r="C255" s="4">
        <v>0</v>
      </c>
      <c r="D255" t="s">
        <v>1423</v>
      </c>
      <c r="E255" t="s">
        <v>1550</v>
      </c>
      <c r="F255" t="s">
        <v>1551</v>
      </c>
      <c r="G255" t="s">
        <v>1337</v>
      </c>
      <c r="H255" t="s">
        <v>149</v>
      </c>
      <c r="I255" t="s">
        <v>17</v>
      </c>
      <c r="J255" t="s">
        <v>17</v>
      </c>
      <c r="K255" t="s">
        <v>17</v>
      </c>
      <c r="L255" t="s">
        <v>152</v>
      </c>
    </row>
    <row r="256" spans="1:12" ht="29.25">
      <c r="A256" t="s">
        <v>1558</v>
      </c>
      <c r="B256" s="2" t="s">
        <v>1559</v>
      </c>
      <c r="C256" s="4">
        <v>793</v>
      </c>
      <c r="D256" t="s">
        <v>1423</v>
      </c>
      <c r="E256" t="s">
        <v>1550</v>
      </c>
      <c r="F256" t="s">
        <v>1551</v>
      </c>
      <c r="G256" t="s">
        <v>1337</v>
      </c>
      <c r="H256" t="s">
        <v>149</v>
      </c>
      <c r="I256" t="s">
        <v>17</v>
      </c>
      <c r="J256" t="s">
        <v>17</v>
      </c>
      <c r="K256" t="s">
        <v>17</v>
      </c>
      <c r="L256" t="s">
        <v>152</v>
      </c>
    </row>
    <row r="259" spans="1:12" ht="45.95" customHeight="1"/>
    <row r="260" spans="1:12" ht="91.5" customHeight="1">
      <c r="A260" t="s">
        <v>1560</v>
      </c>
      <c r="B260" s="2" t="s">
        <v>1549</v>
      </c>
      <c r="C260" s="40">
        <f>C252/$C$236</f>
        <v>0.45132600258732214</v>
      </c>
      <c r="D260" t="s">
        <v>1423</v>
      </c>
      <c r="E260" t="s">
        <v>1550</v>
      </c>
      <c r="F260" t="s">
        <v>1561</v>
      </c>
      <c r="G260" t="s">
        <v>1337</v>
      </c>
      <c r="H260" t="s">
        <v>149</v>
      </c>
      <c r="I260" t="s">
        <v>17</v>
      </c>
      <c r="J260" t="s">
        <v>17</v>
      </c>
      <c r="K260" t="s">
        <v>17</v>
      </c>
      <c r="L260" t="s">
        <v>1221</v>
      </c>
    </row>
    <row r="261" spans="1:12" ht="57.95">
      <c r="A261" t="s">
        <v>1562</v>
      </c>
      <c r="B261" s="2" t="s">
        <v>1553</v>
      </c>
      <c r="C261" s="40">
        <f t="shared" ref="C261:C264" si="0">C253/$C$236</f>
        <v>0.43208279430789132</v>
      </c>
      <c r="D261" t="s">
        <v>1423</v>
      </c>
      <c r="E261" t="s">
        <v>1550</v>
      </c>
      <c r="F261" t="s">
        <v>1561</v>
      </c>
      <c r="G261" t="s">
        <v>1337</v>
      </c>
      <c r="H261" t="s">
        <v>149</v>
      </c>
      <c r="I261" t="s">
        <v>17</v>
      </c>
      <c r="J261" t="s">
        <v>17</v>
      </c>
      <c r="K261" t="s">
        <v>17</v>
      </c>
      <c r="L261" t="s">
        <v>1221</v>
      </c>
    </row>
    <row r="262" spans="1:12" ht="18" customHeight="1">
      <c r="A262" t="s">
        <v>1563</v>
      </c>
      <c r="B262" s="2" t="s">
        <v>1555</v>
      </c>
      <c r="C262" s="40">
        <f t="shared" si="0"/>
        <v>1.4553686934023287E-3</v>
      </c>
      <c r="D262" t="s">
        <v>1423</v>
      </c>
      <c r="E262" t="s">
        <v>1550</v>
      </c>
      <c r="F262" t="s">
        <v>1561</v>
      </c>
      <c r="G262" t="s">
        <v>1337</v>
      </c>
      <c r="H262" t="s">
        <v>149</v>
      </c>
      <c r="I262" t="s">
        <v>17</v>
      </c>
      <c r="J262" t="s">
        <v>17</v>
      </c>
      <c r="K262" t="s">
        <v>17</v>
      </c>
      <c r="L262" t="s">
        <v>1221</v>
      </c>
    </row>
    <row r="263" spans="1:12" ht="18" customHeight="1">
      <c r="A263" t="s">
        <v>1564</v>
      </c>
      <c r="B263" s="2" t="s">
        <v>1557</v>
      </c>
      <c r="C263" s="40">
        <f t="shared" si="0"/>
        <v>0</v>
      </c>
      <c r="D263" t="s">
        <v>1423</v>
      </c>
      <c r="E263" t="s">
        <v>1550</v>
      </c>
      <c r="F263" t="s">
        <v>1561</v>
      </c>
      <c r="G263" t="s">
        <v>1337</v>
      </c>
      <c r="H263" t="s">
        <v>149</v>
      </c>
      <c r="I263" t="s">
        <v>17</v>
      </c>
      <c r="J263" t="s">
        <v>17</v>
      </c>
      <c r="K263" t="s">
        <v>17</v>
      </c>
      <c r="L263" t="s">
        <v>1221</v>
      </c>
    </row>
    <row r="264" spans="1:12" ht="29.25">
      <c r="A264" t="s">
        <v>1565</v>
      </c>
      <c r="B264" s="2" t="s">
        <v>1559</v>
      </c>
      <c r="C264" s="46">
        <f t="shared" si="0"/>
        <v>0.12823415265200516</v>
      </c>
      <c r="D264" t="s">
        <v>1423</v>
      </c>
      <c r="E264" t="s">
        <v>1550</v>
      </c>
      <c r="F264" t="s">
        <v>1561</v>
      </c>
      <c r="G264" t="s">
        <v>1337</v>
      </c>
      <c r="H264" t="s">
        <v>149</v>
      </c>
      <c r="I264" t="s">
        <v>17</v>
      </c>
      <c r="J264" t="s">
        <v>17</v>
      </c>
      <c r="K264" t="s">
        <v>17</v>
      </c>
      <c r="L264" t="s">
        <v>1221</v>
      </c>
    </row>
    <row r="267" spans="1:12" ht="72" customHeight="1"/>
    <row r="268" spans="1:12" ht="92.25" customHeight="1">
      <c r="A268" t="s">
        <v>1566</v>
      </c>
      <c r="B268" s="2" t="s">
        <v>1549</v>
      </c>
      <c r="C268" s="49">
        <v>34527</v>
      </c>
      <c r="D268" t="s">
        <v>1423</v>
      </c>
      <c r="E268" t="s">
        <v>1550</v>
      </c>
      <c r="F268" t="s">
        <v>1567</v>
      </c>
      <c r="G268" t="s">
        <v>1337</v>
      </c>
      <c r="H268" t="s">
        <v>149</v>
      </c>
      <c r="I268" t="s">
        <v>17</v>
      </c>
      <c r="J268" t="s">
        <v>17</v>
      </c>
      <c r="K268" t="s">
        <v>17</v>
      </c>
      <c r="L268" t="s">
        <v>1339</v>
      </c>
    </row>
    <row r="269" spans="1:12" ht="63" customHeight="1">
      <c r="A269" t="s">
        <v>1568</v>
      </c>
      <c r="B269" s="2" t="s">
        <v>1553</v>
      </c>
      <c r="C269" s="49">
        <v>19936</v>
      </c>
      <c r="D269" t="s">
        <v>1423</v>
      </c>
      <c r="E269" t="s">
        <v>1550</v>
      </c>
      <c r="F269" t="s">
        <v>1567</v>
      </c>
      <c r="G269" t="s">
        <v>1337</v>
      </c>
      <c r="H269" t="s">
        <v>149</v>
      </c>
      <c r="I269" t="s">
        <v>17</v>
      </c>
      <c r="J269" t="s">
        <v>17</v>
      </c>
      <c r="K269" t="s">
        <v>17</v>
      </c>
      <c r="L269" t="s">
        <v>1339</v>
      </c>
    </row>
    <row r="270" spans="1:12" ht="18" customHeight="1">
      <c r="A270" t="s">
        <v>1569</v>
      </c>
      <c r="B270" s="2" t="s">
        <v>1555</v>
      </c>
      <c r="C270" s="49">
        <v>3678</v>
      </c>
      <c r="D270" t="s">
        <v>1423</v>
      </c>
      <c r="E270" t="s">
        <v>1550</v>
      </c>
      <c r="F270" t="s">
        <v>1567</v>
      </c>
      <c r="G270" t="s">
        <v>1337</v>
      </c>
      <c r="H270" t="s">
        <v>149</v>
      </c>
      <c r="I270" t="s">
        <v>17</v>
      </c>
      <c r="J270" t="s">
        <v>17</v>
      </c>
      <c r="K270" t="s">
        <v>17</v>
      </c>
      <c r="L270" t="s">
        <v>1339</v>
      </c>
    </row>
    <row r="271" spans="1:12" ht="18" customHeight="1">
      <c r="A271" t="s">
        <v>1570</v>
      </c>
      <c r="B271" s="2" t="s">
        <v>1557</v>
      </c>
      <c r="C271" s="49">
        <v>0</v>
      </c>
      <c r="D271" t="s">
        <v>1423</v>
      </c>
      <c r="E271" t="s">
        <v>1550</v>
      </c>
      <c r="F271" t="s">
        <v>1567</v>
      </c>
      <c r="G271" t="s">
        <v>1337</v>
      </c>
      <c r="H271" t="s">
        <v>149</v>
      </c>
      <c r="I271" t="s">
        <v>17</v>
      </c>
      <c r="J271" t="s">
        <v>17</v>
      </c>
      <c r="K271" t="s">
        <v>17</v>
      </c>
      <c r="L271" t="s">
        <v>1339</v>
      </c>
    </row>
    <row r="272" spans="1:12" ht="29.25">
      <c r="A272" t="s">
        <v>1571</v>
      </c>
      <c r="B272" s="2" t="s">
        <v>1559</v>
      </c>
      <c r="C272" s="49">
        <v>54303</v>
      </c>
      <c r="D272" t="s">
        <v>1423</v>
      </c>
      <c r="E272" t="s">
        <v>1550</v>
      </c>
      <c r="F272" t="s">
        <v>1567</v>
      </c>
      <c r="G272" t="s">
        <v>1337</v>
      </c>
      <c r="H272" t="s">
        <v>149</v>
      </c>
      <c r="I272" t="s">
        <v>17</v>
      </c>
      <c r="J272" t="s">
        <v>17</v>
      </c>
      <c r="K272" t="s">
        <v>17</v>
      </c>
      <c r="L272" t="s">
        <v>1339</v>
      </c>
    </row>
    <row r="279" spans="1:12" ht="45.95" customHeight="1"/>
    <row r="280" spans="1:12" ht="29.1">
      <c r="A280" t="s">
        <v>1572</v>
      </c>
      <c r="B280" s="2" t="s">
        <v>1573</v>
      </c>
      <c r="C280" s="2"/>
      <c r="D280" t="s">
        <v>1423</v>
      </c>
      <c r="E280" t="s">
        <v>1574</v>
      </c>
      <c r="F280" t="s">
        <v>1575</v>
      </c>
      <c r="G280" t="s">
        <v>1337</v>
      </c>
      <c r="H280" t="s">
        <v>17</v>
      </c>
      <c r="I280" t="s">
        <v>17</v>
      </c>
      <c r="J280" t="s">
        <v>17</v>
      </c>
      <c r="K280" t="s">
        <v>17</v>
      </c>
      <c r="L280" t="s">
        <v>87</v>
      </c>
    </row>
    <row r="281" spans="1:12" ht="29.1">
      <c r="A281" t="s">
        <v>1576</v>
      </c>
      <c r="B281" s="2" t="s">
        <v>1577</v>
      </c>
      <c r="C281" s="2"/>
      <c r="D281" t="s">
        <v>1423</v>
      </c>
      <c r="E281" t="s">
        <v>1574</v>
      </c>
      <c r="F281" t="s">
        <v>1575</v>
      </c>
      <c r="G281" t="s">
        <v>1337</v>
      </c>
      <c r="H281" t="s">
        <v>17</v>
      </c>
      <c r="I281" t="s">
        <v>17</v>
      </c>
      <c r="J281" t="s">
        <v>17</v>
      </c>
      <c r="K281" t="s">
        <v>17</v>
      </c>
      <c r="L281" t="s">
        <v>87</v>
      </c>
    </row>
    <row r="282" spans="1:12" ht="29.25">
      <c r="A282" t="s">
        <v>1578</v>
      </c>
      <c r="B282" s="2" t="s">
        <v>1579</v>
      </c>
      <c r="C282" s="48" t="s">
        <v>85</v>
      </c>
      <c r="D282" t="s">
        <v>1423</v>
      </c>
      <c r="E282" t="s">
        <v>1574</v>
      </c>
      <c r="F282" t="s">
        <v>1575</v>
      </c>
      <c r="G282" t="s">
        <v>1337</v>
      </c>
      <c r="H282" t="s">
        <v>17</v>
      </c>
      <c r="I282" t="s">
        <v>17</v>
      </c>
      <c r="J282" t="s">
        <v>17</v>
      </c>
      <c r="K282" t="s">
        <v>17</v>
      </c>
      <c r="L282" t="s">
        <v>87</v>
      </c>
    </row>
    <row r="285" spans="1:12" ht="72.599999999999994">
      <c r="A285" t="s">
        <v>1580</v>
      </c>
      <c r="B285" s="2" t="s">
        <v>1581</v>
      </c>
      <c r="C285" s="2"/>
      <c r="D285" t="s">
        <v>1423</v>
      </c>
      <c r="E285" t="s">
        <v>1574</v>
      </c>
      <c r="F285" t="s">
        <v>1582</v>
      </c>
      <c r="G285" t="s">
        <v>1337</v>
      </c>
      <c r="H285" t="s">
        <v>17</v>
      </c>
      <c r="I285" t="s">
        <v>17</v>
      </c>
      <c r="J285" t="s">
        <v>17</v>
      </c>
      <c r="K285" t="s">
        <v>17</v>
      </c>
      <c r="L285" t="s">
        <v>152</v>
      </c>
    </row>
    <row r="286" spans="1:12">
      <c r="B286" s="2"/>
      <c r="C286" s="2"/>
      <c r="E286" s="2"/>
      <c r="F286" s="2"/>
    </row>
    <row r="287" spans="1:12">
      <c r="B287" s="2"/>
      <c r="C287" s="2"/>
      <c r="E287" s="2"/>
      <c r="F287" s="2"/>
    </row>
    <row r="288" spans="1:12" ht="43.5">
      <c r="A288" t="s">
        <v>1583</v>
      </c>
      <c r="B288" s="2" t="s">
        <v>1584</v>
      </c>
      <c r="C288" s="38"/>
      <c r="D288" t="s">
        <v>1423</v>
      </c>
      <c r="E288" t="s">
        <v>1574</v>
      </c>
      <c r="F288" t="s">
        <v>1585</v>
      </c>
      <c r="G288" t="s">
        <v>1337</v>
      </c>
      <c r="H288" t="s">
        <v>17</v>
      </c>
      <c r="I288" t="s">
        <v>17</v>
      </c>
      <c r="J288" t="s">
        <v>17</v>
      </c>
      <c r="K288" t="s">
        <v>17</v>
      </c>
      <c r="L288" t="s">
        <v>1339</v>
      </c>
    </row>
    <row r="289" spans="1:12">
      <c r="B289" s="2"/>
      <c r="C289" s="2"/>
      <c r="E289" s="2"/>
      <c r="F289" s="2"/>
    </row>
    <row r="290" spans="1:12">
      <c r="B290" s="2"/>
      <c r="C290" s="2"/>
      <c r="E290" s="2"/>
      <c r="F290" s="2"/>
    </row>
    <row r="291" spans="1:12" ht="43.5">
      <c r="A291" t="s">
        <v>1586</v>
      </c>
      <c r="B291" s="2" t="s">
        <v>1587</v>
      </c>
      <c r="C291" s="38"/>
      <c r="D291" t="s">
        <v>1423</v>
      </c>
      <c r="E291" t="s">
        <v>1574</v>
      </c>
      <c r="F291" t="s">
        <v>1588</v>
      </c>
      <c r="G291" t="s">
        <v>1337</v>
      </c>
      <c r="H291" t="s">
        <v>17</v>
      </c>
      <c r="I291" t="s">
        <v>17</v>
      </c>
      <c r="J291" t="s">
        <v>17</v>
      </c>
      <c r="K291" t="s">
        <v>17</v>
      </c>
      <c r="L291" t="s">
        <v>1339</v>
      </c>
    </row>
    <row r="297" spans="1:12" ht="18.600000000000001" customHeight="1"/>
    <row r="298" spans="1:12" ht="18.600000000000001" customHeight="1">
      <c r="A298" t="s">
        <v>1589</v>
      </c>
      <c r="B298" t="s">
        <v>1590</v>
      </c>
      <c r="D298" t="s">
        <v>1423</v>
      </c>
      <c r="E298" t="s">
        <v>1591</v>
      </c>
      <c r="F298" t="s">
        <v>1592</v>
      </c>
      <c r="G298" t="s">
        <v>1337</v>
      </c>
      <c r="H298" t="s">
        <v>1338</v>
      </c>
      <c r="I298" t="s">
        <v>322</v>
      </c>
      <c r="J298" t="s">
        <v>17</v>
      </c>
      <c r="K298" t="s">
        <v>17</v>
      </c>
      <c r="L298" t="s">
        <v>87</v>
      </c>
    </row>
    <row r="299" spans="1:12" ht="18.600000000000001" customHeight="1">
      <c r="A299" t="s">
        <v>1593</v>
      </c>
      <c r="B299" t="s">
        <v>1594</v>
      </c>
      <c r="D299" t="s">
        <v>1423</v>
      </c>
      <c r="E299" t="s">
        <v>1591</v>
      </c>
      <c r="F299" t="s">
        <v>1592</v>
      </c>
      <c r="G299" t="s">
        <v>1337</v>
      </c>
      <c r="H299" t="s">
        <v>1338</v>
      </c>
      <c r="I299" t="s">
        <v>322</v>
      </c>
      <c r="J299" t="s">
        <v>17</v>
      </c>
      <c r="K299" t="s">
        <v>17</v>
      </c>
      <c r="L299" t="s">
        <v>87</v>
      </c>
    </row>
    <row r="300" spans="1:12" ht="18.600000000000001" customHeight="1"/>
    <row r="301" spans="1:12" ht="45.75">
      <c r="A301" t="s">
        <v>1595</v>
      </c>
      <c r="B301" t="s">
        <v>1190</v>
      </c>
      <c r="C301" s="41" t="s">
        <v>1596</v>
      </c>
      <c r="D301" t="s">
        <v>1423</v>
      </c>
      <c r="E301" t="s">
        <v>1591</v>
      </c>
      <c r="F301" t="s">
        <v>1592</v>
      </c>
      <c r="G301" t="s">
        <v>1337</v>
      </c>
      <c r="H301" t="s">
        <v>1338</v>
      </c>
      <c r="I301" t="s">
        <v>322</v>
      </c>
      <c r="J301" t="s">
        <v>17</v>
      </c>
      <c r="K301" t="s">
        <v>17</v>
      </c>
      <c r="L301" t="s">
        <v>18</v>
      </c>
    </row>
    <row r="302" spans="1:12" ht="18.600000000000001" customHeight="1"/>
    <row r="309" spans="1:12" ht="18" customHeight="1"/>
    <row r="310" spans="1:12" ht="18" customHeight="1">
      <c r="A310" t="s">
        <v>1597</v>
      </c>
      <c r="B310" t="s">
        <v>1598</v>
      </c>
      <c r="C310" s="4" t="s">
        <v>85</v>
      </c>
      <c r="D310" t="s">
        <v>1423</v>
      </c>
      <c r="E310" t="s">
        <v>1591</v>
      </c>
      <c r="F310" t="s">
        <v>1592</v>
      </c>
      <c r="G310" t="s">
        <v>1337</v>
      </c>
      <c r="H310" t="s">
        <v>1338</v>
      </c>
      <c r="I310" t="s">
        <v>326</v>
      </c>
      <c r="J310" t="s">
        <v>17</v>
      </c>
      <c r="K310" t="s">
        <v>17</v>
      </c>
      <c r="L310" t="s">
        <v>87</v>
      </c>
    </row>
    <row r="311" spans="1:12" ht="18" customHeight="1">
      <c r="A311" t="s">
        <v>1599</v>
      </c>
      <c r="B311" t="s">
        <v>1600</v>
      </c>
      <c r="D311" t="s">
        <v>1423</v>
      </c>
      <c r="E311" t="s">
        <v>1591</v>
      </c>
      <c r="F311" t="s">
        <v>1592</v>
      </c>
      <c r="G311" t="s">
        <v>1337</v>
      </c>
      <c r="H311" t="s">
        <v>1338</v>
      </c>
      <c r="I311" t="s">
        <v>326</v>
      </c>
      <c r="J311" t="s">
        <v>17</v>
      </c>
      <c r="K311" t="s">
        <v>17</v>
      </c>
      <c r="L311" t="s">
        <v>87</v>
      </c>
    </row>
    <row r="312" spans="1:12" ht="18" customHeight="1">
      <c r="A312" t="s">
        <v>1601</v>
      </c>
      <c r="B312" t="s">
        <v>1602</v>
      </c>
      <c r="D312" t="s">
        <v>1423</v>
      </c>
      <c r="E312" t="s">
        <v>1591</v>
      </c>
      <c r="F312" t="s">
        <v>1592</v>
      </c>
      <c r="G312" t="s">
        <v>1337</v>
      </c>
      <c r="H312" t="s">
        <v>1338</v>
      </c>
      <c r="I312" t="s">
        <v>326</v>
      </c>
      <c r="J312" t="s">
        <v>17</v>
      </c>
      <c r="K312" t="s">
        <v>17</v>
      </c>
      <c r="L312" t="s">
        <v>87</v>
      </c>
    </row>
    <row r="313" spans="1:12" ht="18" customHeight="1">
      <c r="A313" t="s">
        <v>1603</v>
      </c>
      <c r="B313" t="s">
        <v>1604</v>
      </c>
      <c r="D313" t="s">
        <v>1423</v>
      </c>
      <c r="E313" t="s">
        <v>1591</v>
      </c>
      <c r="F313" t="s">
        <v>1592</v>
      </c>
      <c r="G313" t="s">
        <v>1337</v>
      </c>
      <c r="H313" t="s">
        <v>1338</v>
      </c>
      <c r="I313" t="s">
        <v>326</v>
      </c>
      <c r="J313" t="s">
        <v>17</v>
      </c>
      <c r="K313" t="s">
        <v>17</v>
      </c>
      <c r="L313" t="s">
        <v>87</v>
      </c>
    </row>
    <row r="314" spans="1:12" ht="18" customHeight="1">
      <c r="A314" t="s">
        <v>1605</v>
      </c>
      <c r="B314" t="s">
        <v>1606</v>
      </c>
      <c r="D314" t="s">
        <v>1423</v>
      </c>
      <c r="E314" t="s">
        <v>1591</v>
      </c>
      <c r="F314" t="s">
        <v>1592</v>
      </c>
      <c r="G314" t="s">
        <v>1337</v>
      </c>
      <c r="H314" t="s">
        <v>1338</v>
      </c>
      <c r="I314" t="s">
        <v>326</v>
      </c>
      <c r="J314" t="s">
        <v>17</v>
      </c>
      <c r="K314" t="s">
        <v>17</v>
      </c>
      <c r="L314" t="s">
        <v>87</v>
      </c>
    </row>
    <row r="315" spans="1:12" ht="18" customHeight="1">
      <c r="A315" t="s">
        <v>1607</v>
      </c>
      <c r="B315" t="s">
        <v>1608</v>
      </c>
      <c r="D315" t="s">
        <v>1423</v>
      </c>
      <c r="E315" t="s">
        <v>1591</v>
      </c>
      <c r="F315" t="s">
        <v>1592</v>
      </c>
      <c r="G315" t="s">
        <v>1337</v>
      </c>
      <c r="H315" t="s">
        <v>1338</v>
      </c>
      <c r="I315" t="s">
        <v>326</v>
      </c>
      <c r="J315" t="s">
        <v>17</v>
      </c>
      <c r="K315" t="s">
        <v>17</v>
      </c>
      <c r="L315" t="s">
        <v>87</v>
      </c>
    </row>
    <row r="316" spans="1:12" ht="18" customHeight="1"/>
    <row r="317" spans="1:12" ht="18" customHeight="1">
      <c r="A317" t="s">
        <v>1609</v>
      </c>
      <c r="B317" t="s">
        <v>1190</v>
      </c>
      <c r="D317" t="s">
        <v>1423</v>
      </c>
      <c r="E317" t="s">
        <v>1591</v>
      </c>
      <c r="F317" t="s">
        <v>1592</v>
      </c>
      <c r="G317" t="s">
        <v>1337</v>
      </c>
      <c r="H317" t="s">
        <v>1338</v>
      </c>
      <c r="I317" t="s">
        <v>326</v>
      </c>
      <c r="J317" t="s">
        <v>17</v>
      </c>
      <c r="K317" t="s">
        <v>17</v>
      </c>
      <c r="L317" t="s">
        <v>18</v>
      </c>
    </row>
    <row r="318" spans="1:12" ht="18" customHeight="1"/>
    <row r="319" spans="1:12">
      <c r="B319" s="3"/>
    </row>
    <row r="324" spans="1:12">
      <c r="A324" t="s">
        <v>1610</v>
      </c>
      <c r="B324" t="s">
        <v>1611</v>
      </c>
      <c r="C324" s="50">
        <v>45352</v>
      </c>
      <c r="D324" t="s">
        <v>1423</v>
      </c>
      <c r="E324" t="s">
        <v>1612</v>
      </c>
      <c r="F324" t="s">
        <v>17</v>
      </c>
      <c r="G324" t="s">
        <v>1337</v>
      </c>
      <c r="H324" t="s">
        <v>1338</v>
      </c>
      <c r="I324" t="s">
        <v>17</v>
      </c>
      <c r="J324" t="s">
        <v>17</v>
      </c>
      <c r="K324" t="s">
        <v>17</v>
      </c>
      <c r="L324" t="s">
        <v>964</v>
      </c>
    </row>
    <row r="325" spans="1:12">
      <c r="A325" t="s">
        <v>1613</v>
      </c>
      <c r="B325" t="s">
        <v>1614</v>
      </c>
      <c r="C325" s="50">
        <v>45352</v>
      </c>
      <c r="D325" t="s">
        <v>1423</v>
      </c>
      <c r="E325" t="s">
        <v>1612</v>
      </c>
      <c r="F325" t="s">
        <v>17</v>
      </c>
      <c r="G325" t="s">
        <v>1337</v>
      </c>
      <c r="H325" t="s">
        <v>1338</v>
      </c>
      <c r="I325" t="s">
        <v>17</v>
      </c>
      <c r="J325" t="s">
        <v>17</v>
      </c>
      <c r="K325" t="s">
        <v>17</v>
      </c>
      <c r="L325" t="s">
        <v>964</v>
      </c>
    </row>
    <row r="327" spans="1:12" ht="29.1">
      <c r="A327" t="s">
        <v>1615</v>
      </c>
      <c r="B327" s="2" t="s">
        <v>1616</v>
      </c>
      <c r="D327" t="s">
        <v>1423</v>
      </c>
      <c r="E327" t="s">
        <v>1612</v>
      </c>
      <c r="F327" t="s">
        <v>17</v>
      </c>
      <c r="G327" t="s">
        <v>1337</v>
      </c>
      <c r="H327" t="s">
        <v>1338</v>
      </c>
      <c r="I327" t="s">
        <v>17</v>
      </c>
      <c r="J327" t="s">
        <v>17</v>
      </c>
      <c r="K327" t="s">
        <v>17</v>
      </c>
      <c r="L327" t="s">
        <v>87</v>
      </c>
    </row>
    <row r="332" spans="1:12" ht="18" customHeight="1"/>
    <row r="333" spans="1:12" ht="18" customHeight="1">
      <c r="A333" t="s">
        <v>1617</v>
      </c>
      <c r="B333" s="29" t="s">
        <v>1618</v>
      </c>
      <c r="C333" s="50">
        <v>45356</v>
      </c>
      <c r="D333" t="s">
        <v>1423</v>
      </c>
      <c r="E333" t="s">
        <v>1619</v>
      </c>
      <c r="F333" t="s">
        <v>17</v>
      </c>
      <c r="G333" t="s">
        <v>1337</v>
      </c>
      <c r="H333" t="s">
        <v>1338</v>
      </c>
      <c r="I333" t="s">
        <v>17</v>
      </c>
      <c r="J333" t="s">
        <v>17</v>
      </c>
      <c r="K333" t="s">
        <v>17</v>
      </c>
      <c r="L333" t="s">
        <v>964</v>
      </c>
    </row>
    <row r="334" spans="1:12" ht="18" customHeight="1">
      <c r="B334" s="29"/>
    </row>
    <row r="335" spans="1:12" ht="18" customHeight="1">
      <c r="B335" s="29"/>
    </row>
    <row r="336" spans="1:12" ht="18" customHeight="1"/>
    <row r="337" spans="1:12" ht="18" customHeight="1">
      <c r="A337" t="s">
        <v>1620</v>
      </c>
      <c r="B337" s="30" t="s">
        <v>1621</v>
      </c>
      <c r="D337" t="s">
        <v>1423</v>
      </c>
      <c r="E337" t="s">
        <v>1619</v>
      </c>
      <c r="F337" t="s">
        <v>17</v>
      </c>
      <c r="G337" t="s">
        <v>1337</v>
      </c>
      <c r="H337" t="s">
        <v>1338</v>
      </c>
      <c r="I337" t="s">
        <v>17</v>
      </c>
      <c r="J337" t="s">
        <v>17</v>
      </c>
      <c r="K337" t="s">
        <v>17</v>
      </c>
      <c r="L337" t="s">
        <v>43</v>
      </c>
    </row>
    <row r="338" spans="1:12" ht="18" customHeight="1">
      <c r="B338" s="3"/>
    </row>
    <row r="339" spans="1:12" ht="18" customHeight="1"/>
    <row r="340" spans="1:12" ht="18" customHeight="1">
      <c r="A340" t="s">
        <v>1622</v>
      </c>
      <c r="B340" s="32" t="s">
        <v>1623</v>
      </c>
      <c r="D340" t="s">
        <v>1423</v>
      </c>
      <c r="E340" t="s">
        <v>1619</v>
      </c>
      <c r="F340" t="s">
        <v>17</v>
      </c>
      <c r="G340" t="s">
        <v>1337</v>
      </c>
      <c r="H340" t="s">
        <v>1338</v>
      </c>
      <c r="I340" t="s">
        <v>17</v>
      </c>
      <c r="J340" t="s">
        <v>17</v>
      </c>
      <c r="K340" t="s">
        <v>17</v>
      </c>
      <c r="L340" t="s">
        <v>964</v>
      </c>
    </row>
    <row r="346" spans="1:12" ht="18" customHeight="1"/>
    <row r="347" spans="1:12" ht="18" customHeight="1">
      <c r="A347" t="s">
        <v>1624</v>
      </c>
      <c r="B347" s="29" t="s">
        <v>1625</v>
      </c>
      <c r="C347" s="50">
        <v>45413</v>
      </c>
      <c r="D347" t="s">
        <v>1423</v>
      </c>
      <c r="E347" t="s">
        <v>1626</v>
      </c>
      <c r="F347" t="s">
        <v>17</v>
      </c>
      <c r="G347" t="s">
        <v>1337</v>
      </c>
      <c r="H347" t="s">
        <v>1338</v>
      </c>
      <c r="I347" t="s">
        <v>17</v>
      </c>
      <c r="J347" t="s">
        <v>17</v>
      </c>
      <c r="K347" t="s">
        <v>17</v>
      </c>
      <c r="L347" t="s">
        <v>964</v>
      </c>
    </row>
    <row r="348" spans="1:12">
      <c r="B348" s="29"/>
    </row>
    <row r="349" spans="1:12" ht="18" customHeight="1">
      <c r="B349" s="29"/>
    </row>
    <row r="350" spans="1:12" ht="18" customHeight="1">
      <c r="A350" t="s">
        <v>1627</v>
      </c>
      <c r="B350" s="30" t="s">
        <v>1628</v>
      </c>
      <c r="D350" t="s">
        <v>1423</v>
      </c>
      <c r="E350" t="s">
        <v>1626</v>
      </c>
      <c r="F350" t="s">
        <v>17</v>
      </c>
      <c r="G350" t="s">
        <v>1337</v>
      </c>
      <c r="H350" t="s">
        <v>1338</v>
      </c>
      <c r="I350" t="s">
        <v>17</v>
      </c>
      <c r="J350" t="s">
        <v>17</v>
      </c>
      <c r="K350" t="s">
        <v>17</v>
      </c>
      <c r="L350" t="s">
        <v>152</v>
      </c>
    </row>
    <row r="351" spans="1:12">
      <c r="B351" s="31"/>
    </row>
    <row r="358" spans="1:12" ht="18" customHeight="1"/>
    <row r="359" spans="1:12" ht="18" customHeight="1">
      <c r="A359" t="s">
        <v>1629</v>
      </c>
      <c r="B359" t="s">
        <v>1630</v>
      </c>
      <c r="C359" s="4" t="s">
        <v>85</v>
      </c>
      <c r="D359" t="s">
        <v>1423</v>
      </c>
      <c r="E359" t="s">
        <v>1631</v>
      </c>
      <c r="F359" t="s">
        <v>1632</v>
      </c>
      <c r="G359" t="s">
        <v>1337</v>
      </c>
      <c r="H359" t="s">
        <v>148</v>
      </c>
      <c r="I359" t="s">
        <v>17</v>
      </c>
      <c r="J359" t="s">
        <v>17</v>
      </c>
      <c r="K359" t="s">
        <v>17</v>
      </c>
      <c r="L359" t="s">
        <v>87</v>
      </c>
    </row>
    <row r="360" spans="1:12" ht="18" customHeight="1">
      <c r="A360" t="s">
        <v>1633</v>
      </c>
      <c r="B360" t="s">
        <v>1634</v>
      </c>
      <c r="C360" s="4" t="s">
        <v>85</v>
      </c>
      <c r="D360" t="s">
        <v>1423</v>
      </c>
      <c r="E360" t="s">
        <v>1631</v>
      </c>
      <c r="F360" t="s">
        <v>1632</v>
      </c>
      <c r="G360" t="s">
        <v>1337</v>
      </c>
      <c r="H360" t="s">
        <v>148</v>
      </c>
      <c r="I360" t="s">
        <v>17</v>
      </c>
      <c r="J360" t="s">
        <v>17</v>
      </c>
      <c r="K360" t="s">
        <v>17</v>
      </c>
      <c r="L360" t="s">
        <v>87</v>
      </c>
    </row>
    <row r="361" spans="1:12" ht="18" customHeight="1">
      <c r="A361" t="s">
        <v>1635</v>
      </c>
      <c r="B361" t="s">
        <v>1636</v>
      </c>
      <c r="C361" s="4" t="s">
        <v>85</v>
      </c>
      <c r="D361" t="s">
        <v>1423</v>
      </c>
      <c r="E361" t="s">
        <v>1631</v>
      </c>
      <c r="F361" t="s">
        <v>1632</v>
      </c>
      <c r="G361" t="s">
        <v>1337</v>
      </c>
      <c r="H361" t="s">
        <v>148</v>
      </c>
      <c r="I361" t="s">
        <v>17</v>
      </c>
      <c r="J361" t="s">
        <v>17</v>
      </c>
      <c r="K361" t="s">
        <v>17</v>
      </c>
      <c r="L361" t="s">
        <v>87</v>
      </c>
    </row>
    <row r="362" spans="1:12" ht="18" customHeight="1">
      <c r="A362" t="s">
        <v>1637</v>
      </c>
      <c r="B362" t="s">
        <v>1638</v>
      </c>
      <c r="C362" s="4"/>
      <c r="D362" t="s">
        <v>1423</v>
      </c>
      <c r="E362" t="s">
        <v>1631</v>
      </c>
      <c r="F362" t="s">
        <v>1632</v>
      </c>
      <c r="G362" t="s">
        <v>1337</v>
      </c>
      <c r="H362" t="s">
        <v>148</v>
      </c>
      <c r="I362" t="s">
        <v>17</v>
      </c>
      <c r="J362" t="s">
        <v>17</v>
      </c>
      <c r="K362" t="s">
        <v>17</v>
      </c>
      <c r="L362" t="s">
        <v>87</v>
      </c>
    </row>
    <row r="363" spans="1:12" ht="18" customHeight="1">
      <c r="A363" t="s">
        <v>1639</v>
      </c>
      <c r="B363" t="s">
        <v>1640</v>
      </c>
      <c r="C363" s="4"/>
      <c r="D363" t="s">
        <v>1423</v>
      </c>
      <c r="E363" t="s">
        <v>1631</v>
      </c>
      <c r="F363" t="s">
        <v>1632</v>
      </c>
      <c r="G363" t="s">
        <v>1337</v>
      </c>
      <c r="H363" t="s">
        <v>148</v>
      </c>
      <c r="I363" t="s">
        <v>17</v>
      </c>
      <c r="J363" t="s">
        <v>17</v>
      </c>
      <c r="K363" t="s">
        <v>17</v>
      </c>
      <c r="L363" t="s">
        <v>87</v>
      </c>
    </row>
    <row r="364" spans="1:12" ht="18" customHeight="1">
      <c r="A364" t="s">
        <v>1641</v>
      </c>
      <c r="B364" t="s">
        <v>1642</v>
      </c>
      <c r="C364" s="4" t="s">
        <v>85</v>
      </c>
      <c r="D364" t="s">
        <v>1423</v>
      </c>
      <c r="E364" t="s">
        <v>1631</v>
      </c>
      <c r="F364" t="s">
        <v>1632</v>
      </c>
      <c r="G364" t="s">
        <v>1337</v>
      </c>
      <c r="H364" t="s">
        <v>148</v>
      </c>
      <c r="I364" t="s">
        <v>17</v>
      </c>
      <c r="J364" t="s">
        <v>17</v>
      </c>
      <c r="K364" t="s">
        <v>17</v>
      </c>
      <c r="L364" t="s">
        <v>87</v>
      </c>
    </row>
    <row r="365" spans="1:12" ht="18" customHeight="1"/>
    <row r="366" spans="1:12" ht="18" customHeight="1">
      <c r="A366" t="s">
        <v>1643</v>
      </c>
      <c r="B366" t="s">
        <v>1190</v>
      </c>
      <c r="D366" t="s">
        <v>1423</v>
      </c>
      <c r="E366" t="s">
        <v>1631</v>
      </c>
      <c r="F366" t="s">
        <v>1632</v>
      </c>
      <c r="G366" t="s">
        <v>1337</v>
      </c>
      <c r="H366" t="s">
        <v>148</v>
      </c>
      <c r="I366" t="s">
        <v>17</v>
      </c>
      <c r="J366" t="s">
        <v>17</v>
      </c>
      <c r="K366" t="s">
        <v>17</v>
      </c>
      <c r="L366" t="s">
        <v>18</v>
      </c>
    </row>
    <row r="367" spans="1:12" ht="18" customHeight="1"/>
    <row r="371" spans="1:12" ht="18" customHeight="1"/>
    <row r="372" spans="1:12" ht="18" customHeight="1">
      <c r="A372" t="s">
        <v>1644</v>
      </c>
      <c r="B372" t="s">
        <v>1645</v>
      </c>
      <c r="C372" s="4" t="s">
        <v>85</v>
      </c>
      <c r="D372" t="s">
        <v>1423</v>
      </c>
      <c r="E372" t="s">
        <v>1631</v>
      </c>
      <c r="F372" t="s">
        <v>1646</v>
      </c>
      <c r="G372" t="s">
        <v>1337</v>
      </c>
      <c r="H372" t="s">
        <v>148</v>
      </c>
      <c r="I372" t="s">
        <v>17</v>
      </c>
      <c r="J372" t="s">
        <v>17</v>
      </c>
      <c r="K372" t="s">
        <v>17</v>
      </c>
      <c r="L372" t="s">
        <v>87</v>
      </c>
    </row>
    <row r="373" spans="1:12" ht="18" customHeight="1">
      <c r="A373" t="s">
        <v>1647</v>
      </c>
      <c r="B373" t="s">
        <v>1648</v>
      </c>
      <c r="C373" s="4" t="s">
        <v>85</v>
      </c>
      <c r="D373" t="s">
        <v>1423</v>
      </c>
      <c r="E373" t="s">
        <v>1631</v>
      </c>
      <c r="F373" t="s">
        <v>1646</v>
      </c>
      <c r="G373" t="s">
        <v>1337</v>
      </c>
      <c r="H373" t="s">
        <v>148</v>
      </c>
      <c r="I373" t="s">
        <v>17</v>
      </c>
      <c r="J373" t="s">
        <v>17</v>
      </c>
      <c r="K373" t="s">
        <v>17</v>
      </c>
      <c r="L373" t="s">
        <v>87</v>
      </c>
    </row>
    <row r="374" spans="1:12" ht="18" customHeight="1">
      <c r="A374" t="s">
        <v>1649</v>
      </c>
      <c r="B374" t="s">
        <v>1650</v>
      </c>
      <c r="C374" s="4" t="s">
        <v>85</v>
      </c>
      <c r="D374" t="s">
        <v>1423</v>
      </c>
      <c r="E374" t="s">
        <v>1631</v>
      </c>
      <c r="F374" t="s">
        <v>1646</v>
      </c>
      <c r="G374" t="s">
        <v>1337</v>
      </c>
      <c r="H374" t="s">
        <v>148</v>
      </c>
      <c r="I374" t="s">
        <v>17</v>
      </c>
      <c r="J374" t="s">
        <v>17</v>
      </c>
      <c r="K374" t="s">
        <v>17</v>
      </c>
      <c r="L374" t="s">
        <v>87</v>
      </c>
    </row>
    <row r="375" spans="1:12" ht="18" customHeight="1">
      <c r="A375" t="s">
        <v>1651</v>
      </c>
      <c r="B375" t="s">
        <v>1652</v>
      </c>
      <c r="C375" s="4" t="s">
        <v>85</v>
      </c>
      <c r="D375" t="s">
        <v>1423</v>
      </c>
      <c r="E375" t="s">
        <v>1631</v>
      </c>
      <c r="F375" t="s">
        <v>1646</v>
      </c>
      <c r="G375" t="s">
        <v>1337</v>
      </c>
      <c r="H375" t="s">
        <v>148</v>
      </c>
      <c r="I375" t="s">
        <v>17</v>
      </c>
      <c r="J375" t="s">
        <v>17</v>
      </c>
      <c r="K375" t="s">
        <v>17</v>
      </c>
      <c r="L375" t="s">
        <v>87</v>
      </c>
    </row>
    <row r="376" spans="1:12" ht="29.1">
      <c r="A376" t="s">
        <v>1653</v>
      </c>
      <c r="B376" s="2" t="s">
        <v>1654</v>
      </c>
      <c r="C376" s="4" t="s">
        <v>85</v>
      </c>
      <c r="D376" t="s">
        <v>1423</v>
      </c>
      <c r="E376" t="s">
        <v>1631</v>
      </c>
      <c r="F376" t="s">
        <v>1646</v>
      </c>
      <c r="G376" t="s">
        <v>1337</v>
      </c>
      <c r="H376" t="s">
        <v>148</v>
      </c>
      <c r="I376" t="s">
        <v>17</v>
      </c>
      <c r="J376" t="s">
        <v>17</v>
      </c>
      <c r="K376" t="s">
        <v>17</v>
      </c>
      <c r="L376" t="s">
        <v>87</v>
      </c>
    </row>
    <row r="377" spans="1:12" ht="18" customHeight="1">
      <c r="A377" t="s">
        <v>1655</v>
      </c>
      <c r="B377" t="s">
        <v>1656</v>
      </c>
      <c r="C377" s="4" t="s">
        <v>85</v>
      </c>
      <c r="D377" t="s">
        <v>1423</v>
      </c>
      <c r="E377" t="s">
        <v>1631</v>
      </c>
      <c r="F377" t="s">
        <v>1646</v>
      </c>
      <c r="G377" t="s">
        <v>1337</v>
      </c>
      <c r="H377" t="s">
        <v>148</v>
      </c>
      <c r="I377" t="s">
        <v>17</v>
      </c>
      <c r="J377" t="s">
        <v>17</v>
      </c>
      <c r="K377" t="s">
        <v>17</v>
      </c>
      <c r="L377" t="s">
        <v>87</v>
      </c>
    </row>
    <row r="378" spans="1:12" ht="18" customHeight="1">
      <c r="A378" t="s">
        <v>1657</v>
      </c>
      <c r="B378" t="s">
        <v>1658</v>
      </c>
      <c r="D378" t="s">
        <v>1423</v>
      </c>
      <c r="E378" t="s">
        <v>1631</v>
      </c>
      <c r="F378" t="s">
        <v>1646</v>
      </c>
      <c r="G378" t="s">
        <v>1337</v>
      </c>
      <c r="H378" t="s">
        <v>148</v>
      </c>
      <c r="I378" t="s">
        <v>17</v>
      </c>
      <c r="J378" t="s">
        <v>17</v>
      </c>
      <c r="K378" t="s">
        <v>17</v>
      </c>
      <c r="L378" t="s">
        <v>87</v>
      </c>
    </row>
    <row r="379" spans="1:12" ht="18" customHeight="1"/>
    <row r="380" spans="1:12" ht="18" customHeight="1">
      <c r="A380" t="s">
        <v>1659</v>
      </c>
      <c r="B380" t="s">
        <v>1190</v>
      </c>
      <c r="D380" t="s">
        <v>1423</v>
      </c>
      <c r="E380" t="s">
        <v>1631</v>
      </c>
      <c r="F380" t="s">
        <v>1646</v>
      </c>
      <c r="G380" t="s">
        <v>1337</v>
      </c>
      <c r="H380" t="s">
        <v>148</v>
      </c>
      <c r="I380" t="s">
        <v>17</v>
      </c>
      <c r="J380" t="s">
        <v>17</v>
      </c>
      <c r="K380" t="s">
        <v>17</v>
      </c>
      <c r="L380" t="s">
        <v>18</v>
      </c>
    </row>
    <row r="382" spans="1:12" ht="18" customHeight="1"/>
    <row r="383" spans="1:12" ht="18" customHeight="1">
      <c r="B383" s="3"/>
    </row>
    <row r="388" spans="1:12" ht="18" customHeight="1"/>
    <row r="389" spans="1:12" ht="18" customHeight="1">
      <c r="A389" t="s">
        <v>1660</v>
      </c>
      <c r="B389" t="s">
        <v>1661</v>
      </c>
      <c r="C389" s="4" t="s">
        <v>85</v>
      </c>
      <c r="D389" t="s">
        <v>1423</v>
      </c>
      <c r="E389" t="s">
        <v>1662</v>
      </c>
      <c r="F389" t="s">
        <v>1663</v>
      </c>
      <c r="G389" t="s">
        <v>1337</v>
      </c>
      <c r="H389" t="s">
        <v>148</v>
      </c>
      <c r="I389" t="s">
        <v>17</v>
      </c>
      <c r="J389" t="s">
        <v>17</v>
      </c>
      <c r="K389" t="s">
        <v>17</v>
      </c>
      <c r="L389" t="s">
        <v>87</v>
      </c>
    </row>
    <row r="390" spans="1:12" ht="18" customHeight="1">
      <c r="A390" t="s">
        <v>1664</v>
      </c>
      <c r="B390" t="s">
        <v>1665</v>
      </c>
      <c r="C390" s="4"/>
      <c r="D390" t="s">
        <v>1423</v>
      </c>
      <c r="E390" t="s">
        <v>1662</v>
      </c>
      <c r="F390" t="s">
        <v>1663</v>
      </c>
      <c r="G390" t="s">
        <v>1337</v>
      </c>
      <c r="H390" t="s">
        <v>148</v>
      </c>
      <c r="I390" t="s">
        <v>17</v>
      </c>
      <c r="J390" t="s">
        <v>17</v>
      </c>
      <c r="K390" t="s">
        <v>17</v>
      </c>
      <c r="L390" t="s">
        <v>87</v>
      </c>
    </row>
    <row r="391" spans="1:12" ht="18" customHeight="1">
      <c r="A391" t="s">
        <v>1666</v>
      </c>
      <c r="B391" t="s">
        <v>1667</v>
      </c>
      <c r="C391" s="4" t="s">
        <v>85</v>
      </c>
      <c r="D391" t="s">
        <v>1423</v>
      </c>
      <c r="E391" t="s">
        <v>1662</v>
      </c>
      <c r="F391" t="s">
        <v>1663</v>
      </c>
      <c r="G391" t="s">
        <v>1337</v>
      </c>
      <c r="H391" t="s">
        <v>148</v>
      </c>
      <c r="I391" t="s">
        <v>17</v>
      </c>
      <c r="J391" t="s">
        <v>17</v>
      </c>
      <c r="K391" t="s">
        <v>17</v>
      </c>
      <c r="L391" t="s">
        <v>87</v>
      </c>
    </row>
    <row r="392" spans="1:12" ht="18" customHeight="1">
      <c r="A392" t="s">
        <v>1668</v>
      </c>
      <c r="B392" t="s">
        <v>1669</v>
      </c>
      <c r="C392" s="4" t="s">
        <v>85</v>
      </c>
      <c r="D392" t="s">
        <v>1423</v>
      </c>
      <c r="E392" t="s">
        <v>1662</v>
      </c>
      <c r="F392" t="s">
        <v>1663</v>
      </c>
      <c r="G392" t="s">
        <v>1337</v>
      </c>
      <c r="H392" t="s">
        <v>148</v>
      </c>
      <c r="I392" t="s">
        <v>17</v>
      </c>
      <c r="J392" t="s">
        <v>17</v>
      </c>
      <c r="K392" t="s">
        <v>17</v>
      </c>
      <c r="L392" t="s">
        <v>87</v>
      </c>
    </row>
    <row r="393" spans="1:12" ht="18" customHeight="1">
      <c r="A393" t="s">
        <v>1670</v>
      </c>
      <c r="B393" t="s">
        <v>1671</v>
      </c>
      <c r="C393" s="4"/>
      <c r="D393" t="s">
        <v>1423</v>
      </c>
      <c r="E393" t="s">
        <v>1662</v>
      </c>
      <c r="F393" t="s">
        <v>1663</v>
      </c>
      <c r="G393" t="s">
        <v>1337</v>
      </c>
      <c r="H393" t="s">
        <v>148</v>
      </c>
      <c r="I393" t="s">
        <v>17</v>
      </c>
      <c r="J393" t="s">
        <v>17</v>
      </c>
      <c r="K393" t="s">
        <v>17</v>
      </c>
      <c r="L393" t="s">
        <v>87</v>
      </c>
    </row>
    <row r="394" spans="1:12" ht="18" customHeight="1">
      <c r="A394" t="s">
        <v>1672</v>
      </c>
      <c r="B394" t="s">
        <v>1282</v>
      </c>
      <c r="C394" s="4" t="s">
        <v>85</v>
      </c>
      <c r="D394" t="s">
        <v>1423</v>
      </c>
      <c r="E394" t="s">
        <v>1662</v>
      </c>
      <c r="F394" t="s">
        <v>1663</v>
      </c>
      <c r="G394" t="s">
        <v>1337</v>
      </c>
      <c r="H394" t="s">
        <v>148</v>
      </c>
      <c r="I394" t="s">
        <v>17</v>
      </c>
      <c r="J394" t="s">
        <v>17</v>
      </c>
      <c r="K394" t="s">
        <v>17</v>
      </c>
      <c r="L394" t="s">
        <v>87</v>
      </c>
    </row>
    <row r="395" spans="1:12" ht="18" customHeight="1">
      <c r="A395" t="s">
        <v>1673</v>
      </c>
      <c r="B395" t="s">
        <v>1674</v>
      </c>
      <c r="C395" s="4" t="s">
        <v>85</v>
      </c>
      <c r="D395" t="s">
        <v>1423</v>
      </c>
      <c r="E395" t="s">
        <v>1662</v>
      </c>
      <c r="F395" t="s">
        <v>1663</v>
      </c>
      <c r="G395" t="s">
        <v>1337</v>
      </c>
      <c r="H395" t="s">
        <v>148</v>
      </c>
      <c r="I395" t="s">
        <v>17</v>
      </c>
      <c r="J395" t="s">
        <v>17</v>
      </c>
      <c r="K395" t="s">
        <v>17</v>
      </c>
      <c r="L395" t="s">
        <v>87</v>
      </c>
    </row>
    <row r="396" spans="1:12" ht="18" customHeight="1">
      <c r="A396" t="s">
        <v>1675</v>
      </c>
      <c r="B396" t="s">
        <v>1676</v>
      </c>
      <c r="C396" s="4" t="s">
        <v>85</v>
      </c>
      <c r="D396" t="s">
        <v>1423</v>
      </c>
      <c r="E396" t="s">
        <v>1662</v>
      </c>
      <c r="F396" t="s">
        <v>1663</v>
      </c>
      <c r="G396" t="s">
        <v>1337</v>
      </c>
      <c r="H396" t="s">
        <v>148</v>
      </c>
      <c r="I396" t="s">
        <v>17</v>
      </c>
      <c r="J396" t="s">
        <v>17</v>
      </c>
      <c r="K396" t="s">
        <v>17</v>
      </c>
      <c r="L396" t="s">
        <v>87</v>
      </c>
    </row>
    <row r="397" spans="1:12" ht="18" customHeight="1">
      <c r="A397" t="s">
        <v>1677</v>
      </c>
      <c r="B397" t="s">
        <v>1678</v>
      </c>
      <c r="C397" s="4"/>
      <c r="D397" t="s">
        <v>1423</v>
      </c>
      <c r="E397" t="s">
        <v>1662</v>
      </c>
      <c r="F397" t="s">
        <v>1663</v>
      </c>
      <c r="G397" t="s">
        <v>1337</v>
      </c>
      <c r="H397" t="s">
        <v>148</v>
      </c>
      <c r="I397" t="s">
        <v>17</v>
      </c>
      <c r="J397" t="s">
        <v>17</v>
      </c>
      <c r="K397" t="s">
        <v>17</v>
      </c>
      <c r="L397" t="s">
        <v>87</v>
      </c>
    </row>
    <row r="398" spans="1:12" ht="18" customHeight="1">
      <c r="A398" t="s">
        <v>1679</v>
      </c>
      <c r="B398" t="s">
        <v>1680</v>
      </c>
      <c r="C398" s="4" t="s">
        <v>85</v>
      </c>
      <c r="D398" t="s">
        <v>1423</v>
      </c>
      <c r="E398" t="s">
        <v>1662</v>
      </c>
      <c r="F398" t="s">
        <v>1663</v>
      </c>
      <c r="G398" t="s">
        <v>1337</v>
      </c>
      <c r="H398" t="s">
        <v>148</v>
      </c>
      <c r="I398" t="s">
        <v>17</v>
      </c>
      <c r="J398" t="s">
        <v>17</v>
      </c>
      <c r="K398" t="s">
        <v>17</v>
      </c>
      <c r="L398" t="s">
        <v>87</v>
      </c>
    </row>
    <row r="400" spans="1:12" ht="18" customHeight="1"/>
    <row r="401" spans="1:12" ht="18" customHeight="1">
      <c r="A401" t="s">
        <v>1681</v>
      </c>
      <c r="B401" t="s">
        <v>1661</v>
      </c>
      <c r="C401" s="4" t="s">
        <v>85</v>
      </c>
      <c r="D401" t="s">
        <v>1423</v>
      </c>
      <c r="E401" t="s">
        <v>1662</v>
      </c>
      <c r="F401" t="s">
        <v>1682</v>
      </c>
      <c r="G401" t="s">
        <v>1337</v>
      </c>
      <c r="H401" t="s">
        <v>148</v>
      </c>
      <c r="I401" t="s">
        <v>17</v>
      </c>
      <c r="J401" t="s">
        <v>17</v>
      </c>
      <c r="K401" t="s">
        <v>17</v>
      </c>
      <c r="L401" t="s">
        <v>87</v>
      </c>
    </row>
    <row r="402" spans="1:12" ht="18" customHeight="1">
      <c r="A402" t="s">
        <v>1683</v>
      </c>
      <c r="B402" t="s">
        <v>1665</v>
      </c>
      <c r="C402" s="4"/>
      <c r="D402" t="s">
        <v>1423</v>
      </c>
      <c r="E402" t="s">
        <v>1662</v>
      </c>
      <c r="F402" t="s">
        <v>1682</v>
      </c>
      <c r="G402" t="s">
        <v>1337</v>
      </c>
      <c r="H402" t="s">
        <v>148</v>
      </c>
      <c r="I402" t="s">
        <v>17</v>
      </c>
      <c r="J402" t="s">
        <v>17</v>
      </c>
      <c r="K402" t="s">
        <v>17</v>
      </c>
      <c r="L402" t="s">
        <v>87</v>
      </c>
    </row>
    <row r="403" spans="1:12" ht="18" customHeight="1">
      <c r="A403" t="s">
        <v>1684</v>
      </c>
      <c r="B403" t="s">
        <v>1667</v>
      </c>
      <c r="C403" s="4" t="s">
        <v>85</v>
      </c>
      <c r="D403" t="s">
        <v>1423</v>
      </c>
      <c r="E403" t="s">
        <v>1662</v>
      </c>
      <c r="F403" t="s">
        <v>1682</v>
      </c>
      <c r="G403" t="s">
        <v>1337</v>
      </c>
      <c r="H403" t="s">
        <v>148</v>
      </c>
      <c r="I403" t="s">
        <v>17</v>
      </c>
      <c r="J403" t="s">
        <v>17</v>
      </c>
      <c r="K403" t="s">
        <v>17</v>
      </c>
      <c r="L403" t="s">
        <v>87</v>
      </c>
    </row>
    <row r="404" spans="1:12" ht="18" customHeight="1">
      <c r="A404" t="s">
        <v>1685</v>
      </c>
      <c r="B404" t="s">
        <v>1669</v>
      </c>
      <c r="C404" s="4"/>
      <c r="D404" t="s">
        <v>1423</v>
      </c>
      <c r="E404" t="s">
        <v>1662</v>
      </c>
      <c r="F404" t="s">
        <v>1682</v>
      </c>
      <c r="G404" t="s">
        <v>1337</v>
      </c>
      <c r="H404" t="s">
        <v>148</v>
      </c>
      <c r="I404" t="s">
        <v>17</v>
      </c>
      <c r="J404" t="s">
        <v>17</v>
      </c>
      <c r="K404" t="s">
        <v>17</v>
      </c>
      <c r="L404" t="s">
        <v>87</v>
      </c>
    </row>
    <row r="405" spans="1:12" ht="18" customHeight="1">
      <c r="A405" t="s">
        <v>1686</v>
      </c>
      <c r="B405" t="s">
        <v>1671</v>
      </c>
      <c r="C405" s="4"/>
      <c r="D405" t="s">
        <v>1423</v>
      </c>
      <c r="E405" t="s">
        <v>1662</v>
      </c>
      <c r="F405" t="s">
        <v>1682</v>
      </c>
      <c r="G405" t="s">
        <v>1337</v>
      </c>
      <c r="H405" t="s">
        <v>148</v>
      </c>
      <c r="I405" t="s">
        <v>17</v>
      </c>
      <c r="J405" t="s">
        <v>17</v>
      </c>
      <c r="K405" t="s">
        <v>17</v>
      </c>
      <c r="L405" t="s">
        <v>87</v>
      </c>
    </row>
    <row r="406" spans="1:12" ht="18" customHeight="1">
      <c r="A406" t="s">
        <v>1687</v>
      </c>
      <c r="B406" t="s">
        <v>1674</v>
      </c>
      <c r="C406" s="4" t="s">
        <v>85</v>
      </c>
      <c r="D406" t="s">
        <v>1423</v>
      </c>
      <c r="E406" t="s">
        <v>1662</v>
      </c>
      <c r="F406" t="s">
        <v>1682</v>
      </c>
      <c r="G406" t="s">
        <v>1337</v>
      </c>
      <c r="H406" t="s">
        <v>148</v>
      </c>
      <c r="I406" t="s">
        <v>17</v>
      </c>
      <c r="J406" t="s">
        <v>17</v>
      </c>
      <c r="K406" t="s">
        <v>17</v>
      </c>
      <c r="L406" t="s">
        <v>87</v>
      </c>
    </row>
    <row r="407" spans="1:12" ht="18" customHeight="1">
      <c r="A407" t="s">
        <v>1688</v>
      </c>
      <c r="B407" t="s">
        <v>1676</v>
      </c>
      <c r="C407" s="4" t="s">
        <v>85</v>
      </c>
      <c r="D407" t="s">
        <v>1423</v>
      </c>
      <c r="E407" t="s">
        <v>1662</v>
      </c>
      <c r="F407" t="s">
        <v>1682</v>
      </c>
      <c r="G407" t="s">
        <v>1337</v>
      </c>
      <c r="H407" t="s">
        <v>148</v>
      </c>
      <c r="I407" t="s">
        <v>17</v>
      </c>
      <c r="J407" t="s">
        <v>17</v>
      </c>
      <c r="K407" t="s">
        <v>17</v>
      </c>
      <c r="L407" t="s">
        <v>87</v>
      </c>
    </row>
    <row r="408" spans="1:12" ht="18" customHeight="1">
      <c r="A408" t="s">
        <v>1689</v>
      </c>
      <c r="B408" t="s">
        <v>1678</v>
      </c>
      <c r="C408" s="4"/>
      <c r="D408" t="s">
        <v>1423</v>
      </c>
      <c r="E408" t="s">
        <v>1662</v>
      </c>
      <c r="F408" t="s">
        <v>1682</v>
      </c>
      <c r="G408" t="s">
        <v>1337</v>
      </c>
      <c r="H408" t="s">
        <v>148</v>
      </c>
      <c r="I408" t="s">
        <v>17</v>
      </c>
      <c r="J408" t="s">
        <v>17</v>
      </c>
      <c r="K408" t="s">
        <v>17</v>
      </c>
      <c r="L408" t="s">
        <v>87</v>
      </c>
    </row>
    <row r="409" spans="1:12" ht="18" customHeight="1">
      <c r="A409" t="s">
        <v>1690</v>
      </c>
      <c r="B409" t="s">
        <v>1680</v>
      </c>
      <c r="C409" s="4" t="s">
        <v>85</v>
      </c>
      <c r="D409" t="s">
        <v>1423</v>
      </c>
      <c r="E409" t="s">
        <v>1662</v>
      </c>
      <c r="F409" t="s">
        <v>1682</v>
      </c>
      <c r="G409" t="s">
        <v>1337</v>
      </c>
      <c r="H409" t="s">
        <v>148</v>
      </c>
      <c r="I409" t="s">
        <v>17</v>
      </c>
      <c r="J409" t="s">
        <v>17</v>
      </c>
      <c r="K409" t="s">
        <v>17</v>
      </c>
      <c r="L409" t="s">
        <v>87</v>
      </c>
    </row>
    <row r="410" spans="1:12">
      <c r="C410" s="4"/>
    </row>
    <row r="414" spans="1:12" ht="87">
      <c r="A414" t="s">
        <v>1691</v>
      </c>
      <c r="B414" s="25" t="s">
        <v>1692</v>
      </c>
      <c r="D414" t="s">
        <v>1423</v>
      </c>
      <c r="E414" t="s">
        <v>1662</v>
      </c>
      <c r="F414" t="s">
        <v>562</v>
      </c>
      <c r="G414" t="s">
        <v>1337</v>
      </c>
      <c r="H414" t="s">
        <v>148</v>
      </c>
      <c r="I414" t="s">
        <v>17</v>
      </c>
      <c r="J414" t="s">
        <v>17</v>
      </c>
      <c r="K414" t="s">
        <v>17</v>
      </c>
      <c r="L414" t="s">
        <v>18</v>
      </c>
    </row>
  </sheetData>
  <autoFilter ref="A1:L415" xr:uid="{50FD902A-32F6-4F77-B0A9-BEC746082E15}"/>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dimension ref="A1:L152"/>
  <sheetViews>
    <sheetView topLeftCell="A156" zoomScale="90" zoomScaleNormal="90" workbookViewId="0">
      <selection activeCell="C60" sqref="C60"/>
    </sheetView>
  </sheetViews>
  <sheetFormatPr defaultColWidth="8.7109375" defaultRowHeight="15"/>
  <cols>
    <col min="1" max="1" width="8.42578125" customWidth="1"/>
    <col min="2" max="2" width="65.28515625" style="2" customWidth="1"/>
    <col min="3" max="3" width="24.42578125" customWidth="1"/>
  </cols>
  <sheetData>
    <row r="1" spans="1:12">
      <c r="A1" t="s">
        <v>0</v>
      </c>
      <c r="B1" s="2" t="s">
        <v>1</v>
      </c>
      <c r="C1" t="s">
        <v>2</v>
      </c>
      <c r="D1" t="s">
        <v>3</v>
      </c>
      <c r="E1" t="s">
        <v>4</v>
      </c>
      <c r="F1" t="s">
        <v>5</v>
      </c>
      <c r="G1" t="s">
        <v>6</v>
      </c>
      <c r="H1" t="s">
        <v>7</v>
      </c>
      <c r="I1" t="s">
        <v>8</v>
      </c>
      <c r="J1" t="s">
        <v>9</v>
      </c>
      <c r="K1" t="s">
        <v>10</v>
      </c>
      <c r="L1" t="s">
        <v>11</v>
      </c>
    </row>
    <row r="5" spans="1:12">
      <c r="A5" s="34"/>
      <c r="B5" s="35"/>
    </row>
    <row r="6" spans="1:12">
      <c r="A6" s="34"/>
      <c r="B6" s="35"/>
    </row>
    <row r="7" spans="1:12">
      <c r="A7" s="34"/>
      <c r="B7" s="35"/>
    </row>
    <row r="8" spans="1:12">
      <c r="A8" s="34"/>
      <c r="B8" s="35"/>
    </row>
    <row r="9" spans="1:12">
      <c r="A9" s="34"/>
      <c r="B9" s="35"/>
    </row>
    <row r="55" spans="1:12">
      <c r="A55" s="63" t="s">
        <v>1693</v>
      </c>
      <c r="B55" s="64" t="s">
        <v>1694</v>
      </c>
      <c r="C55" s="63">
        <v>2221</v>
      </c>
      <c r="D55" s="63" t="s">
        <v>1695</v>
      </c>
      <c r="E55" s="63" t="s">
        <v>1696</v>
      </c>
      <c r="F55" s="63" t="s">
        <v>271</v>
      </c>
      <c r="G55" s="63" t="s">
        <v>148</v>
      </c>
      <c r="H55" s="63" t="s">
        <v>1697</v>
      </c>
      <c r="I55" s="63" t="s">
        <v>17</v>
      </c>
      <c r="J55" s="63" t="s">
        <v>17</v>
      </c>
      <c r="K55" s="63" t="s">
        <v>17</v>
      </c>
      <c r="L55" s="63" t="s">
        <v>152</v>
      </c>
    </row>
    <row r="56" spans="1:12">
      <c r="A56" s="63" t="s">
        <v>1698</v>
      </c>
      <c r="B56" s="64" t="s">
        <v>1699</v>
      </c>
      <c r="C56" s="63">
        <v>511</v>
      </c>
      <c r="D56" s="63" t="s">
        <v>1695</v>
      </c>
      <c r="E56" s="63" t="s">
        <v>1696</v>
      </c>
      <c r="F56" s="63" t="s">
        <v>271</v>
      </c>
      <c r="G56" s="63" t="s">
        <v>148</v>
      </c>
      <c r="H56" s="63" t="s">
        <v>1697</v>
      </c>
      <c r="I56" s="63" t="s">
        <v>17</v>
      </c>
      <c r="J56" s="63" t="s">
        <v>17</v>
      </c>
      <c r="K56" s="63" t="s">
        <v>17</v>
      </c>
      <c r="L56" s="63" t="s">
        <v>152</v>
      </c>
    </row>
    <row r="57" spans="1:12">
      <c r="A57" s="63" t="s">
        <v>1700</v>
      </c>
      <c r="B57" s="64" t="s">
        <v>1701</v>
      </c>
      <c r="C57" s="63">
        <v>860</v>
      </c>
      <c r="D57" s="63" t="s">
        <v>1695</v>
      </c>
      <c r="E57" s="63" t="s">
        <v>1696</v>
      </c>
      <c r="F57" s="63" t="s">
        <v>271</v>
      </c>
      <c r="G57" s="63" t="s">
        <v>148</v>
      </c>
      <c r="H57" s="63" t="s">
        <v>1697</v>
      </c>
      <c r="I57" s="63" t="s">
        <v>17</v>
      </c>
      <c r="J57" s="63" t="s">
        <v>17</v>
      </c>
      <c r="K57" s="63" t="s">
        <v>17</v>
      </c>
      <c r="L57" s="63" t="s">
        <v>152</v>
      </c>
    </row>
    <row r="58" spans="1:12">
      <c r="A58" s="63" t="s">
        <v>1702</v>
      </c>
      <c r="B58" s="64" t="s">
        <v>1703</v>
      </c>
      <c r="C58" s="63">
        <v>1361</v>
      </c>
      <c r="D58" s="63" t="s">
        <v>1695</v>
      </c>
      <c r="E58" s="63" t="s">
        <v>1696</v>
      </c>
      <c r="F58" s="63" t="s">
        <v>271</v>
      </c>
      <c r="G58" s="63" t="s">
        <v>148</v>
      </c>
      <c r="H58" s="63" t="s">
        <v>1697</v>
      </c>
      <c r="I58" s="63" t="s">
        <v>17</v>
      </c>
      <c r="J58" s="63" t="s">
        <v>17</v>
      </c>
      <c r="K58" s="63" t="s">
        <v>17</v>
      </c>
      <c r="L58" s="63" t="s">
        <v>152</v>
      </c>
    </row>
    <row r="59" spans="1:12">
      <c r="A59" s="63" t="s">
        <v>1704</v>
      </c>
      <c r="B59" s="64" t="s">
        <v>1705</v>
      </c>
      <c r="C59" s="63">
        <v>152</v>
      </c>
      <c r="D59" s="63" t="s">
        <v>1695</v>
      </c>
      <c r="E59" s="63" t="s">
        <v>1696</v>
      </c>
      <c r="F59" s="63" t="s">
        <v>271</v>
      </c>
      <c r="G59" s="63" t="s">
        <v>148</v>
      </c>
      <c r="H59" s="63" t="s">
        <v>1697</v>
      </c>
      <c r="I59" s="63" t="s">
        <v>17</v>
      </c>
      <c r="J59" s="63" t="s">
        <v>17</v>
      </c>
      <c r="K59" s="63" t="s">
        <v>17</v>
      </c>
      <c r="L59" s="63" t="s">
        <v>152</v>
      </c>
    </row>
    <row r="60" spans="1:12">
      <c r="A60" s="63" t="s">
        <v>1706</v>
      </c>
      <c r="B60" s="64" t="s">
        <v>1707</v>
      </c>
      <c r="C60" s="63">
        <v>1961</v>
      </c>
      <c r="D60" s="63" t="s">
        <v>1695</v>
      </c>
      <c r="E60" s="63" t="s">
        <v>1696</v>
      </c>
      <c r="F60" s="63" t="s">
        <v>271</v>
      </c>
      <c r="G60" s="63" t="s">
        <v>148</v>
      </c>
      <c r="H60" s="63" t="s">
        <v>1697</v>
      </c>
      <c r="I60" s="63" t="s">
        <v>17</v>
      </c>
      <c r="J60" s="63" t="s">
        <v>17</v>
      </c>
      <c r="K60" s="63" t="s">
        <v>17</v>
      </c>
      <c r="L60" s="63" t="s">
        <v>152</v>
      </c>
    </row>
    <row r="61" spans="1:12" ht="29.25">
      <c r="A61" s="63" t="s">
        <v>1708</v>
      </c>
      <c r="B61" s="64" t="s">
        <v>1709</v>
      </c>
      <c r="C61" s="63">
        <v>224</v>
      </c>
      <c r="D61" s="63" t="s">
        <v>1695</v>
      </c>
      <c r="E61" s="63" t="s">
        <v>1696</v>
      </c>
      <c r="F61" s="63" t="s">
        <v>271</v>
      </c>
      <c r="G61" s="63" t="s">
        <v>148</v>
      </c>
      <c r="H61" s="63" t="s">
        <v>1697</v>
      </c>
      <c r="I61" s="63" t="s">
        <v>17</v>
      </c>
      <c r="J61" s="63" t="s">
        <v>17</v>
      </c>
      <c r="K61" s="63" t="s">
        <v>17</v>
      </c>
      <c r="L61" s="63" t="s">
        <v>152</v>
      </c>
    </row>
    <row r="62" spans="1:12">
      <c r="A62" s="63" t="s">
        <v>1710</v>
      </c>
      <c r="B62" s="64" t="s">
        <v>1711</v>
      </c>
      <c r="C62" s="63">
        <v>17</v>
      </c>
      <c r="D62" s="63" t="s">
        <v>1695</v>
      </c>
      <c r="E62" s="63" t="s">
        <v>1696</v>
      </c>
      <c r="F62" s="63" t="s">
        <v>271</v>
      </c>
      <c r="G62" s="63" t="s">
        <v>148</v>
      </c>
      <c r="H62" s="63" t="s">
        <v>1697</v>
      </c>
      <c r="I62" s="63" t="s">
        <v>17</v>
      </c>
      <c r="J62" s="63" t="s">
        <v>17</v>
      </c>
      <c r="K62" s="63" t="s">
        <v>17</v>
      </c>
      <c r="L62" s="63" t="s">
        <v>152</v>
      </c>
    </row>
    <row r="63" spans="1:12" ht="29.25">
      <c r="A63" s="63" t="s">
        <v>1712</v>
      </c>
      <c r="B63" s="64" t="s">
        <v>1713</v>
      </c>
      <c r="C63" s="63">
        <v>19</v>
      </c>
      <c r="D63" s="63" t="s">
        <v>1695</v>
      </c>
      <c r="E63" s="63" t="s">
        <v>1696</v>
      </c>
      <c r="F63" s="63" t="s">
        <v>271</v>
      </c>
      <c r="G63" s="63" t="s">
        <v>148</v>
      </c>
      <c r="H63" s="63" t="s">
        <v>1697</v>
      </c>
      <c r="I63" s="63" t="s">
        <v>17</v>
      </c>
      <c r="J63" s="63" t="s">
        <v>17</v>
      </c>
      <c r="K63" s="63" t="s">
        <v>17</v>
      </c>
      <c r="L63" s="63" t="s">
        <v>152</v>
      </c>
    </row>
    <row r="64" spans="1:12" ht="29.25">
      <c r="A64" s="63" t="s">
        <v>1714</v>
      </c>
      <c r="B64" s="64" t="s">
        <v>1715</v>
      </c>
      <c r="C64" s="63"/>
      <c r="D64" s="63" t="s">
        <v>1695</v>
      </c>
      <c r="E64" s="63" t="s">
        <v>1696</v>
      </c>
      <c r="F64" s="63" t="s">
        <v>271</v>
      </c>
      <c r="G64" s="63" t="s">
        <v>148</v>
      </c>
      <c r="H64" s="63" t="s">
        <v>1697</v>
      </c>
      <c r="I64" s="63" t="s">
        <v>17</v>
      </c>
      <c r="J64" s="63" t="s">
        <v>17</v>
      </c>
      <c r="K64" s="63" t="s">
        <v>17</v>
      </c>
      <c r="L64" s="63" t="s">
        <v>152</v>
      </c>
    </row>
    <row r="68" spans="1:12">
      <c r="A68" s="63" t="s">
        <v>1716</v>
      </c>
      <c r="B68" s="64" t="s">
        <v>1694</v>
      </c>
      <c r="C68" s="63">
        <v>233</v>
      </c>
      <c r="D68" s="63" t="s">
        <v>1695</v>
      </c>
      <c r="E68" s="63" t="s">
        <v>1696</v>
      </c>
      <c r="F68" s="63" t="s">
        <v>1717</v>
      </c>
      <c r="G68" s="63" t="s">
        <v>148</v>
      </c>
      <c r="H68" s="63" t="s">
        <v>1697</v>
      </c>
      <c r="I68" s="63" t="s">
        <v>17</v>
      </c>
      <c r="J68" s="63" t="s">
        <v>17</v>
      </c>
      <c r="K68" s="63" t="s">
        <v>17</v>
      </c>
      <c r="L68" s="63" t="s">
        <v>152</v>
      </c>
    </row>
    <row r="69" spans="1:12">
      <c r="A69" s="63" t="s">
        <v>1718</v>
      </c>
      <c r="B69" s="64" t="s">
        <v>1699</v>
      </c>
      <c r="C69" s="63">
        <v>34</v>
      </c>
      <c r="D69" s="63" t="s">
        <v>1695</v>
      </c>
      <c r="E69" s="63" t="s">
        <v>1696</v>
      </c>
      <c r="F69" s="63" t="s">
        <v>1717</v>
      </c>
      <c r="G69" s="63" t="s">
        <v>148</v>
      </c>
      <c r="H69" s="63" t="s">
        <v>1697</v>
      </c>
      <c r="I69" s="63" t="s">
        <v>17</v>
      </c>
      <c r="J69" s="63" t="s">
        <v>17</v>
      </c>
      <c r="K69" s="63" t="s">
        <v>17</v>
      </c>
      <c r="L69" s="63" t="s">
        <v>152</v>
      </c>
    </row>
    <row r="70" spans="1:12">
      <c r="A70" s="63" t="s">
        <v>1719</v>
      </c>
      <c r="B70" s="64" t="s">
        <v>1701</v>
      </c>
      <c r="C70" s="63">
        <v>92</v>
      </c>
      <c r="D70" s="63" t="s">
        <v>1695</v>
      </c>
      <c r="E70" s="63" t="s">
        <v>1696</v>
      </c>
      <c r="F70" s="63" t="s">
        <v>1717</v>
      </c>
      <c r="G70" s="63" t="s">
        <v>148</v>
      </c>
      <c r="H70" s="63" t="s">
        <v>1697</v>
      </c>
      <c r="I70" s="63" t="s">
        <v>17</v>
      </c>
      <c r="J70" s="63" t="s">
        <v>17</v>
      </c>
      <c r="K70" s="63" t="s">
        <v>17</v>
      </c>
      <c r="L70" s="63" t="s">
        <v>152</v>
      </c>
    </row>
    <row r="71" spans="1:12">
      <c r="A71" s="63" t="s">
        <v>1720</v>
      </c>
      <c r="B71" s="64" t="s">
        <v>1703</v>
      </c>
      <c r="C71" s="63">
        <v>141</v>
      </c>
      <c r="D71" s="63" t="s">
        <v>1695</v>
      </c>
      <c r="E71" s="63" t="s">
        <v>1696</v>
      </c>
      <c r="F71" s="63" t="s">
        <v>1717</v>
      </c>
      <c r="G71" s="63" t="s">
        <v>148</v>
      </c>
      <c r="H71" s="63" t="s">
        <v>1697</v>
      </c>
      <c r="I71" s="63" t="s">
        <v>17</v>
      </c>
      <c r="J71" s="63" t="s">
        <v>17</v>
      </c>
      <c r="K71" s="63" t="s">
        <v>17</v>
      </c>
      <c r="L71" s="63" t="s">
        <v>152</v>
      </c>
    </row>
    <row r="72" spans="1:12">
      <c r="A72" s="63" t="s">
        <v>1721</v>
      </c>
      <c r="B72" s="64" t="s">
        <v>1705</v>
      </c>
      <c r="C72" s="63">
        <v>6</v>
      </c>
      <c r="D72" s="63" t="s">
        <v>1695</v>
      </c>
      <c r="E72" s="63" t="s">
        <v>1696</v>
      </c>
      <c r="F72" s="63" t="s">
        <v>1717</v>
      </c>
      <c r="G72" s="63" t="s">
        <v>148</v>
      </c>
      <c r="H72" s="63" t="s">
        <v>1697</v>
      </c>
      <c r="I72" s="63" t="s">
        <v>17</v>
      </c>
      <c r="J72" s="63" t="s">
        <v>17</v>
      </c>
      <c r="K72" s="63" t="s">
        <v>17</v>
      </c>
      <c r="L72" s="63" t="s">
        <v>152</v>
      </c>
    </row>
    <row r="73" spans="1:12">
      <c r="A73" s="63" t="s">
        <v>1722</v>
      </c>
      <c r="B73" s="64" t="s">
        <v>1707</v>
      </c>
      <c r="C73" s="63">
        <v>90</v>
      </c>
      <c r="D73" s="63" t="s">
        <v>1695</v>
      </c>
      <c r="E73" s="63" t="s">
        <v>1696</v>
      </c>
      <c r="F73" s="63" t="s">
        <v>1717</v>
      </c>
      <c r="G73" s="63" t="s">
        <v>148</v>
      </c>
      <c r="H73" s="63" t="s">
        <v>1697</v>
      </c>
      <c r="I73" s="63" t="s">
        <v>17</v>
      </c>
      <c r="J73" s="63" t="s">
        <v>17</v>
      </c>
      <c r="K73" s="63" t="s">
        <v>17</v>
      </c>
      <c r="L73" s="63" t="s">
        <v>152</v>
      </c>
    </row>
    <row r="74" spans="1:12" ht="29.25">
      <c r="A74" s="63" t="s">
        <v>1723</v>
      </c>
      <c r="B74" s="64" t="s">
        <v>1709</v>
      </c>
      <c r="C74" s="63">
        <v>60</v>
      </c>
      <c r="D74" s="63" t="s">
        <v>1695</v>
      </c>
      <c r="E74" s="63" t="s">
        <v>1696</v>
      </c>
      <c r="F74" s="63" t="s">
        <v>1717</v>
      </c>
      <c r="G74" s="63" t="s">
        <v>148</v>
      </c>
      <c r="H74" s="63" t="s">
        <v>1697</v>
      </c>
      <c r="I74" s="63" t="s">
        <v>17</v>
      </c>
      <c r="J74" s="63" t="s">
        <v>17</v>
      </c>
      <c r="K74" s="63" t="s">
        <v>17</v>
      </c>
      <c r="L74" s="63" t="s">
        <v>152</v>
      </c>
    </row>
    <row r="75" spans="1:12">
      <c r="A75" s="63" t="s">
        <v>1724</v>
      </c>
      <c r="B75" s="64" t="s">
        <v>1711</v>
      </c>
      <c r="C75" s="63">
        <v>17</v>
      </c>
      <c r="D75" s="63" t="s">
        <v>1695</v>
      </c>
      <c r="E75" s="63" t="s">
        <v>1696</v>
      </c>
      <c r="F75" s="63" t="s">
        <v>1717</v>
      </c>
      <c r="G75" s="63" t="s">
        <v>148</v>
      </c>
      <c r="H75" s="63" t="s">
        <v>1697</v>
      </c>
      <c r="I75" s="63" t="s">
        <v>17</v>
      </c>
      <c r="J75" s="63" t="s">
        <v>17</v>
      </c>
      <c r="K75" s="63" t="s">
        <v>17</v>
      </c>
      <c r="L75" s="63" t="s">
        <v>152</v>
      </c>
    </row>
    <row r="76" spans="1:12" ht="29.25">
      <c r="A76" s="63" t="s">
        <v>1725</v>
      </c>
      <c r="B76" s="64" t="s">
        <v>1713</v>
      </c>
      <c r="C76" s="63">
        <v>66</v>
      </c>
      <c r="D76" s="63" t="s">
        <v>1695</v>
      </c>
      <c r="E76" s="63" t="s">
        <v>1696</v>
      </c>
      <c r="F76" s="63" t="s">
        <v>1717</v>
      </c>
      <c r="G76" s="63" t="s">
        <v>148</v>
      </c>
      <c r="H76" s="63" t="s">
        <v>1697</v>
      </c>
      <c r="I76" s="63" t="s">
        <v>17</v>
      </c>
      <c r="J76" s="63" t="s">
        <v>17</v>
      </c>
      <c r="K76" s="63" t="s">
        <v>17</v>
      </c>
      <c r="L76" s="63" t="s">
        <v>152</v>
      </c>
    </row>
    <row r="77" spans="1:12" ht="29.25">
      <c r="A77" s="63" t="s">
        <v>1726</v>
      </c>
      <c r="B77" s="64" t="s">
        <v>1715</v>
      </c>
      <c r="C77" s="63"/>
      <c r="D77" s="63" t="s">
        <v>1695</v>
      </c>
      <c r="E77" s="63" t="s">
        <v>1696</v>
      </c>
      <c r="F77" s="63" t="s">
        <v>1717</v>
      </c>
      <c r="G77" s="63" t="s">
        <v>148</v>
      </c>
      <c r="H77" s="63" t="s">
        <v>1697</v>
      </c>
      <c r="I77" s="63" t="s">
        <v>17</v>
      </c>
      <c r="J77" s="63" t="s">
        <v>17</v>
      </c>
      <c r="K77" s="63" t="s">
        <v>17</v>
      </c>
      <c r="L77" s="63" t="s">
        <v>152</v>
      </c>
    </row>
    <row r="81" spans="1:12">
      <c r="A81" s="63" t="s">
        <v>1727</v>
      </c>
      <c r="B81" s="64" t="s">
        <v>1694</v>
      </c>
      <c r="C81" s="63">
        <v>2454</v>
      </c>
      <c r="D81" s="63" t="s">
        <v>1695</v>
      </c>
      <c r="E81" s="63" t="s">
        <v>1696</v>
      </c>
      <c r="F81" s="63" t="s">
        <v>182</v>
      </c>
      <c r="G81" s="63" t="s">
        <v>148</v>
      </c>
      <c r="H81" s="63" t="s">
        <v>1697</v>
      </c>
      <c r="I81" s="63" t="s">
        <v>17</v>
      </c>
      <c r="J81" s="63" t="s">
        <v>17</v>
      </c>
      <c r="K81" s="63" t="s">
        <v>17</v>
      </c>
      <c r="L81" s="63" t="s">
        <v>152</v>
      </c>
    </row>
    <row r="82" spans="1:12">
      <c r="A82" s="63" t="s">
        <v>1728</v>
      </c>
      <c r="B82" s="64" t="s">
        <v>1699</v>
      </c>
      <c r="C82" s="63">
        <v>545</v>
      </c>
      <c r="D82" s="63" t="s">
        <v>1695</v>
      </c>
      <c r="E82" s="63" t="s">
        <v>1696</v>
      </c>
      <c r="F82" s="63" t="s">
        <v>182</v>
      </c>
      <c r="G82" s="63" t="s">
        <v>148</v>
      </c>
      <c r="H82" s="63" t="s">
        <v>1697</v>
      </c>
      <c r="I82" s="63" t="s">
        <v>17</v>
      </c>
      <c r="J82" s="63" t="s">
        <v>17</v>
      </c>
      <c r="K82" s="63" t="s">
        <v>17</v>
      </c>
      <c r="L82" s="63" t="s">
        <v>152</v>
      </c>
    </row>
    <row r="83" spans="1:12">
      <c r="A83" s="63" t="s">
        <v>1729</v>
      </c>
      <c r="B83" s="64" t="s">
        <v>1701</v>
      </c>
      <c r="C83" s="63">
        <v>952</v>
      </c>
      <c r="D83" s="63" t="s">
        <v>1695</v>
      </c>
      <c r="E83" s="63" t="s">
        <v>1696</v>
      </c>
      <c r="F83" s="63" t="s">
        <v>182</v>
      </c>
      <c r="G83" s="63" t="s">
        <v>148</v>
      </c>
      <c r="H83" s="63" t="s">
        <v>1697</v>
      </c>
      <c r="I83" s="63" t="s">
        <v>17</v>
      </c>
      <c r="J83" s="63" t="s">
        <v>17</v>
      </c>
      <c r="K83" s="63" t="s">
        <v>17</v>
      </c>
      <c r="L83" s="63" t="s">
        <v>152</v>
      </c>
    </row>
    <row r="84" spans="1:12">
      <c r="A84" s="63" t="s">
        <v>1730</v>
      </c>
      <c r="B84" s="64" t="s">
        <v>1703</v>
      </c>
      <c r="C84" s="63">
        <v>1502</v>
      </c>
      <c r="D84" s="63" t="s">
        <v>1695</v>
      </c>
      <c r="E84" s="63" t="s">
        <v>1696</v>
      </c>
      <c r="F84" s="63" t="s">
        <v>182</v>
      </c>
      <c r="G84" s="63" t="s">
        <v>148</v>
      </c>
      <c r="H84" s="63" t="s">
        <v>1697</v>
      </c>
      <c r="I84" s="63" t="s">
        <v>17</v>
      </c>
      <c r="J84" s="63" t="s">
        <v>17</v>
      </c>
      <c r="K84" s="63" t="s">
        <v>17</v>
      </c>
      <c r="L84" s="63" t="s">
        <v>152</v>
      </c>
    </row>
    <row r="85" spans="1:12">
      <c r="A85" s="63" t="s">
        <v>1731</v>
      </c>
      <c r="B85" s="64" t="s">
        <v>1705</v>
      </c>
      <c r="C85" s="63">
        <v>158</v>
      </c>
      <c r="D85" s="63" t="s">
        <v>1695</v>
      </c>
      <c r="E85" s="63" t="s">
        <v>1696</v>
      </c>
      <c r="F85" s="63" t="s">
        <v>182</v>
      </c>
      <c r="G85" s="63" t="s">
        <v>148</v>
      </c>
      <c r="H85" s="63" t="s">
        <v>1697</v>
      </c>
      <c r="I85" s="63" t="s">
        <v>17</v>
      </c>
      <c r="J85" s="63" t="s">
        <v>17</v>
      </c>
      <c r="K85" s="63" t="s">
        <v>17</v>
      </c>
      <c r="L85" s="63" t="s">
        <v>152</v>
      </c>
    </row>
    <row r="86" spans="1:12">
      <c r="A86" s="63" t="s">
        <v>1732</v>
      </c>
      <c r="B86" s="64" t="s">
        <v>1707</v>
      </c>
      <c r="C86" s="63">
        <v>2051</v>
      </c>
      <c r="D86" s="63" t="s">
        <v>1695</v>
      </c>
      <c r="E86" s="63" t="s">
        <v>1696</v>
      </c>
      <c r="F86" s="63" t="s">
        <v>182</v>
      </c>
      <c r="G86" s="63" t="s">
        <v>148</v>
      </c>
      <c r="H86" s="63" t="s">
        <v>1697</v>
      </c>
      <c r="I86" s="63" t="s">
        <v>17</v>
      </c>
      <c r="J86" s="63" t="s">
        <v>17</v>
      </c>
      <c r="K86" s="63" t="s">
        <v>17</v>
      </c>
      <c r="L86" s="63" t="s">
        <v>152</v>
      </c>
    </row>
    <row r="87" spans="1:12" ht="29.25">
      <c r="A87" s="63" t="s">
        <v>1733</v>
      </c>
      <c r="B87" s="64" t="s">
        <v>1709</v>
      </c>
      <c r="C87" s="63">
        <v>284</v>
      </c>
      <c r="D87" s="63" t="s">
        <v>1695</v>
      </c>
      <c r="E87" s="63" t="s">
        <v>1696</v>
      </c>
      <c r="F87" s="63" t="s">
        <v>182</v>
      </c>
      <c r="G87" s="63" t="s">
        <v>148</v>
      </c>
      <c r="H87" s="63" t="s">
        <v>1697</v>
      </c>
      <c r="I87" s="63" t="s">
        <v>17</v>
      </c>
      <c r="J87" s="63" t="s">
        <v>17</v>
      </c>
      <c r="K87" s="63" t="s">
        <v>17</v>
      </c>
      <c r="L87" s="63" t="s">
        <v>152</v>
      </c>
    </row>
    <row r="88" spans="1:12">
      <c r="A88" s="63" t="s">
        <v>1734</v>
      </c>
      <c r="B88" s="64" t="s">
        <v>1711</v>
      </c>
      <c r="C88" s="63">
        <v>34</v>
      </c>
      <c r="D88" s="63" t="s">
        <v>1695</v>
      </c>
      <c r="E88" s="63" t="s">
        <v>1696</v>
      </c>
      <c r="F88" s="63" t="s">
        <v>182</v>
      </c>
      <c r="G88" s="63" t="s">
        <v>148</v>
      </c>
      <c r="H88" s="63" t="s">
        <v>1697</v>
      </c>
      <c r="I88" s="63" t="s">
        <v>17</v>
      </c>
      <c r="J88" s="63" t="s">
        <v>17</v>
      </c>
      <c r="K88" s="63" t="s">
        <v>17</v>
      </c>
      <c r="L88" s="63" t="s">
        <v>152</v>
      </c>
    </row>
    <row r="89" spans="1:12" ht="29.25">
      <c r="A89" s="63" t="s">
        <v>1735</v>
      </c>
      <c r="B89" s="64" t="s">
        <v>1713</v>
      </c>
      <c r="C89" s="63">
        <v>85</v>
      </c>
      <c r="D89" s="63" t="s">
        <v>1695</v>
      </c>
      <c r="E89" s="63" t="s">
        <v>1696</v>
      </c>
      <c r="F89" s="63" t="s">
        <v>182</v>
      </c>
      <c r="G89" s="63" t="s">
        <v>148</v>
      </c>
      <c r="H89" s="63" t="s">
        <v>1697</v>
      </c>
      <c r="I89" s="63" t="s">
        <v>17</v>
      </c>
      <c r="J89" s="63" t="s">
        <v>17</v>
      </c>
      <c r="K89" s="63" t="s">
        <v>17</v>
      </c>
      <c r="L89" s="63" t="s">
        <v>152</v>
      </c>
    </row>
    <row r="90" spans="1:12" ht="29.25">
      <c r="A90" s="63" t="s">
        <v>1736</v>
      </c>
      <c r="B90" s="64" t="s">
        <v>1715</v>
      </c>
      <c r="C90" s="63"/>
      <c r="D90" s="63" t="s">
        <v>1695</v>
      </c>
      <c r="E90" s="63" t="s">
        <v>1696</v>
      </c>
      <c r="F90" s="63" t="s">
        <v>182</v>
      </c>
      <c r="G90" s="63" t="s">
        <v>148</v>
      </c>
      <c r="H90" s="63" t="s">
        <v>1697</v>
      </c>
      <c r="I90" s="63" t="s">
        <v>17</v>
      </c>
      <c r="J90" s="63" t="s">
        <v>17</v>
      </c>
      <c r="K90" s="63" t="s">
        <v>17</v>
      </c>
      <c r="L90" s="63" t="s">
        <v>152</v>
      </c>
    </row>
    <row r="93" spans="1:12">
      <c r="A93" s="34"/>
      <c r="B93" s="35"/>
    </row>
    <row r="94" spans="1:12">
      <c r="A94" s="34"/>
      <c r="B94" s="35"/>
    </row>
    <row r="95" spans="1:12">
      <c r="A95" s="34"/>
      <c r="B95" s="35"/>
    </row>
    <row r="96" spans="1:12">
      <c r="A96" s="34"/>
      <c r="B96" s="35"/>
    </row>
    <row r="97" spans="1:12">
      <c r="A97" s="34"/>
      <c r="B97" s="35"/>
    </row>
    <row r="103" spans="1:12">
      <c r="A103" t="s">
        <v>1737</v>
      </c>
      <c r="B103" s="39" t="s">
        <v>1738</v>
      </c>
      <c r="C103" s="4" t="s">
        <v>1739</v>
      </c>
      <c r="D103" t="s">
        <v>1695</v>
      </c>
      <c r="E103" t="s">
        <v>1740</v>
      </c>
      <c r="F103" t="s">
        <v>182</v>
      </c>
      <c r="G103" t="s">
        <v>148</v>
      </c>
      <c r="H103" t="s">
        <v>1697</v>
      </c>
      <c r="I103" t="s">
        <v>17</v>
      </c>
      <c r="J103" t="s">
        <v>17</v>
      </c>
      <c r="K103" t="s">
        <v>17</v>
      </c>
      <c r="L103" t="s">
        <v>152</v>
      </c>
    </row>
    <row r="104" spans="1:12">
      <c r="A104" t="s">
        <v>1741</v>
      </c>
      <c r="B104" s="6" t="s">
        <v>1742</v>
      </c>
      <c r="C104" s="4">
        <v>36081</v>
      </c>
      <c r="D104" t="s">
        <v>1695</v>
      </c>
      <c r="E104" t="s">
        <v>1740</v>
      </c>
      <c r="F104" t="s">
        <v>182</v>
      </c>
      <c r="G104" t="s">
        <v>148</v>
      </c>
      <c r="H104" t="s">
        <v>1697</v>
      </c>
      <c r="I104" t="s">
        <v>17</v>
      </c>
      <c r="J104" t="s">
        <v>17</v>
      </c>
      <c r="K104" t="s">
        <v>17</v>
      </c>
      <c r="L104" t="s">
        <v>152</v>
      </c>
    </row>
    <row r="105" spans="1:12">
      <c r="A105" t="s">
        <v>1743</v>
      </c>
      <c r="B105" s="6" t="s">
        <v>1744</v>
      </c>
      <c r="C105" s="4">
        <v>2156</v>
      </c>
      <c r="D105" t="s">
        <v>1695</v>
      </c>
      <c r="E105" t="s">
        <v>1740</v>
      </c>
      <c r="F105" t="s">
        <v>182</v>
      </c>
      <c r="G105" t="s">
        <v>148</v>
      </c>
      <c r="H105" t="s">
        <v>1697</v>
      </c>
      <c r="I105" t="s">
        <v>17</v>
      </c>
      <c r="J105" t="s">
        <v>17</v>
      </c>
      <c r="K105" t="s">
        <v>17</v>
      </c>
      <c r="L105" t="s">
        <v>152</v>
      </c>
    </row>
    <row r="135" spans="1:12">
      <c r="A135" t="s">
        <v>1745</v>
      </c>
      <c r="B135" s="33" t="s">
        <v>1746</v>
      </c>
      <c r="C135" s="53">
        <v>333</v>
      </c>
      <c r="D135" t="s">
        <v>1695</v>
      </c>
      <c r="E135" t="s">
        <v>1747</v>
      </c>
      <c r="F135" t="s">
        <v>1748</v>
      </c>
      <c r="G135" t="s">
        <v>148</v>
      </c>
      <c r="H135" t="s">
        <v>1697</v>
      </c>
      <c r="I135" t="s">
        <v>17</v>
      </c>
      <c r="J135" t="s">
        <v>17</v>
      </c>
      <c r="K135" t="s">
        <v>17</v>
      </c>
      <c r="L135" t="s">
        <v>152</v>
      </c>
    </row>
    <row r="136" spans="1:12">
      <c r="A136" t="s">
        <v>1749</v>
      </c>
      <c r="B136" s="33" t="s">
        <v>1750</v>
      </c>
      <c r="C136" s="53">
        <v>742</v>
      </c>
      <c r="D136" t="s">
        <v>1695</v>
      </c>
      <c r="E136" t="s">
        <v>1747</v>
      </c>
      <c r="F136" t="s">
        <v>1748</v>
      </c>
      <c r="G136" t="s">
        <v>148</v>
      </c>
      <c r="H136" t="s">
        <v>1697</v>
      </c>
      <c r="I136" t="s">
        <v>17</v>
      </c>
      <c r="J136" t="s">
        <v>17</v>
      </c>
      <c r="K136" t="s">
        <v>17</v>
      </c>
      <c r="L136" t="s">
        <v>152</v>
      </c>
    </row>
    <row r="137" spans="1:12">
      <c r="A137" t="s">
        <v>1751</v>
      </c>
      <c r="B137" s="33" t="s">
        <v>1752</v>
      </c>
      <c r="C137" s="53">
        <v>628</v>
      </c>
      <c r="D137" t="s">
        <v>1695</v>
      </c>
      <c r="E137" t="s">
        <v>1747</v>
      </c>
      <c r="F137" t="s">
        <v>1748</v>
      </c>
      <c r="G137" t="s">
        <v>148</v>
      </c>
      <c r="H137" t="s">
        <v>1697</v>
      </c>
      <c r="I137" t="s">
        <v>17</v>
      </c>
      <c r="J137" t="s">
        <v>17</v>
      </c>
      <c r="K137" t="s">
        <v>17</v>
      </c>
      <c r="L137" t="s">
        <v>152</v>
      </c>
    </row>
    <row r="138" spans="1:12">
      <c r="A138" t="s">
        <v>1753</v>
      </c>
      <c r="B138" s="33" t="s">
        <v>1754</v>
      </c>
      <c r="C138" s="53">
        <v>452</v>
      </c>
      <c r="D138" t="s">
        <v>1695</v>
      </c>
      <c r="E138" t="s">
        <v>1747</v>
      </c>
      <c r="F138" t="s">
        <v>1748</v>
      </c>
      <c r="G138" t="s">
        <v>148</v>
      </c>
      <c r="H138" t="s">
        <v>1697</v>
      </c>
      <c r="I138" t="s">
        <v>17</v>
      </c>
      <c r="J138" t="s">
        <v>17</v>
      </c>
      <c r="K138" t="s">
        <v>17</v>
      </c>
      <c r="L138" t="s">
        <v>152</v>
      </c>
    </row>
    <row r="139" spans="1:12">
      <c r="A139" t="s">
        <v>1755</v>
      </c>
      <c r="B139" s="33" t="s">
        <v>1756</v>
      </c>
      <c r="C139" s="53">
        <v>415</v>
      </c>
      <c r="D139" t="s">
        <v>1695</v>
      </c>
      <c r="E139" t="s">
        <v>1747</v>
      </c>
      <c r="F139" t="s">
        <v>1748</v>
      </c>
      <c r="G139" t="s">
        <v>148</v>
      </c>
      <c r="H139" t="s">
        <v>1697</v>
      </c>
      <c r="I139" t="s">
        <v>17</v>
      </c>
      <c r="J139" t="s">
        <v>17</v>
      </c>
      <c r="K139" t="s">
        <v>17</v>
      </c>
      <c r="L139" t="s">
        <v>152</v>
      </c>
    </row>
    <row r="140" spans="1:12">
      <c r="A140" t="s">
        <v>1757</v>
      </c>
      <c r="B140" s="33" t="s">
        <v>1758</v>
      </c>
      <c r="C140" s="53">
        <v>492</v>
      </c>
      <c r="D140" t="s">
        <v>1695</v>
      </c>
      <c r="E140" t="s">
        <v>1747</v>
      </c>
      <c r="F140" t="s">
        <v>1748</v>
      </c>
      <c r="G140" t="s">
        <v>148</v>
      </c>
      <c r="H140" t="s">
        <v>1697</v>
      </c>
      <c r="I140" t="s">
        <v>17</v>
      </c>
      <c r="J140" t="s">
        <v>17</v>
      </c>
      <c r="K140" t="s">
        <v>17</v>
      </c>
      <c r="L140" t="s">
        <v>152</v>
      </c>
    </row>
    <row r="141" spans="1:12">
      <c r="A141" t="s">
        <v>1759</v>
      </c>
      <c r="B141" s="2" t="s">
        <v>1760</v>
      </c>
      <c r="C141" s="53">
        <v>196</v>
      </c>
      <c r="D141" t="s">
        <v>1695</v>
      </c>
      <c r="E141" t="s">
        <v>1747</v>
      </c>
      <c r="F141" t="s">
        <v>1748</v>
      </c>
      <c r="G141" t="s">
        <v>148</v>
      </c>
      <c r="H141" t="s">
        <v>1697</v>
      </c>
      <c r="I141" t="s">
        <v>17</v>
      </c>
      <c r="J141" t="s">
        <v>17</v>
      </c>
      <c r="K141" t="s">
        <v>17</v>
      </c>
      <c r="L141" t="s">
        <v>152</v>
      </c>
    </row>
    <row r="142" spans="1:12">
      <c r="A142" t="s">
        <v>1761</v>
      </c>
      <c r="B142" s="2" t="s">
        <v>182</v>
      </c>
      <c r="C142" s="4">
        <f>SUM(C135:C141)</f>
        <v>3258</v>
      </c>
      <c r="D142" t="s">
        <v>1695</v>
      </c>
      <c r="E142" t="s">
        <v>1747</v>
      </c>
      <c r="F142" t="s">
        <v>1748</v>
      </c>
      <c r="G142" t="s">
        <v>148</v>
      </c>
      <c r="H142" t="s">
        <v>1697</v>
      </c>
      <c r="I142" t="s">
        <v>17</v>
      </c>
      <c r="J142" t="s">
        <v>17</v>
      </c>
      <c r="K142" t="s">
        <v>17</v>
      </c>
      <c r="L142" t="s">
        <v>152</v>
      </c>
    </row>
    <row r="145" spans="1:12">
      <c r="A145" t="s">
        <v>1762</v>
      </c>
      <c r="B145" s="33" t="s">
        <v>1746</v>
      </c>
      <c r="C145" s="53">
        <v>36</v>
      </c>
      <c r="D145" t="s">
        <v>1695</v>
      </c>
      <c r="E145" t="s">
        <v>1747</v>
      </c>
      <c r="F145" t="s">
        <v>1763</v>
      </c>
      <c r="G145" t="s">
        <v>148</v>
      </c>
      <c r="H145" t="s">
        <v>1697</v>
      </c>
      <c r="I145" t="s">
        <v>17</v>
      </c>
      <c r="J145" t="s">
        <v>17</v>
      </c>
      <c r="K145" t="s">
        <v>17</v>
      </c>
      <c r="L145" t="s">
        <v>152</v>
      </c>
    </row>
    <row r="146" spans="1:12">
      <c r="A146" t="s">
        <v>1764</v>
      </c>
      <c r="B146" s="33" t="s">
        <v>1750</v>
      </c>
      <c r="C146" s="53">
        <v>75</v>
      </c>
      <c r="D146" t="s">
        <v>1695</v>
      </c>
      <c r="E146" t="s">
        <v>1747</v>
      </c>
      <c r="F146" t="s">
        <v>1763</v>
      </c>
      <c r="G146" t="s">
        <v>148</v>
      </c>
      <c r="H146" t="s">
        <v>1697</v>
      </c>
      <c r="I146" t="s">
        <v>17</v>
      </c>
      <c r="J146" t="s">
        <v>17</v>
      </c>
      <c r="K146" t="s">
        <v>17</v>
      </c>
      <c r="L146" t="s">
        <v>152</v>
      </c>
    </row>
    <row r="147" spans="1:12">
      <c r="A147" t="s">
        <v>1765</v>
      </c>
      <c r="B147" s="33" t="s">
        <v>1752</v>
      </c>
      <c r="C147" s="53">
        <v>278</v>
      </c>
      <c r="D147" t="s">
        <v>1695</v>
      </c>
      <c r="E147" t="s">
        <v>1747</v>
      </c>
      <c r="F147" t="s">
        <v>1763</v>
      </c>
      <c r="G147" t="s">
        <v>148</v>
      </c>
      <c r="H147" t="s">
        <v>1697</v>
      </c>
      <c r="I147" t="s">
        <v>17</v>
      </c>
      <c r="J147" t="s">
        <v>17</v>
      </c>
      <c r="K147" t="s">
        <v>17</v>
      </c>
      <c r="L147" t="s">
        <v>152</v>
      </c>
    </row>
    <row r="148" spans="1:12">
      <c r="A148" t="s">
        <v>1766</v>
      </c>
      <c r="B148" s="33" t="s">
        <v>1754</v>
      </c>
      <c r="C148" s="53">
        <v>97</v>
      </c>
      <c r="D148" t="s">
        <v>1695</v>
      </c>
      <c r="E148" t="s">
        <v>1747</v>
      </c>
      <c r="F148" t="s">
        <v>1763</v>
      </c>
      <c r="G148" t="s">
        <v>148</v>
      </c>
      <c r="H148" t="s">
        <v>1697</v>
      </c>
      <c r="I148" t="s">
        <v>17</v>
      </c>
      <c r="J148" t="s">
        <v>17</v>
      </c>
      <c r="K148" t="s">
        <v>17</v>
      </c>
      <c r="L148" t="s">
        <v>152</v>
      </c>
    </row>
    <row r="149" spans="1:12">
      <c r="A149" t="s">
        <v>1767</v>
      </c>
      <c r="B149" s="33" t="s">
        <v>1756</v>
      </c>
      <c r="C149" s="53">
        <v>2</v>
      </c>
      <c r="D149" t="s">
        <v>1695</v>
      </c>
      <c r="E149" t="s">
        <v>1747</v>
      </c>
      <c r="F149" t="s">
        <v>1763</v>
      </c>
      <c r="G149" t="s">
        <v>148</v>
      </c>
      <c r="H149" t="s">
        <v>1697</v>
      </c>
      <c r="I149" t="s">
        <v>17</v>
      </c>
      <c r="J149" t="s">
        <v>17</v>
      </c>
      <c r="K149" t="s">
        <v>17</v>
      </c>
      <c r="L149" t="s">
        <v>152</v>
      </c>
    </row>
    <row r="150" spans="1:12">
      <c r="A150" t="s">
        <v>1768</v>
      </c>
      <c r="B150" s="33" t="s">
        <v>1758</v>
      </c>
      <c r="C150" s="53">
        <v>10</v>
      </c>
      <c r="D150" t="s">
        <v>1695</v>
      </c>
      <c r="E150" t="s">
        <v>1747</v>
      </c>
      <c r="F150" t="s">
        <v>1763</v>
      </c>
      <c r="G150" t="s">
        <v>148</v>
      </c>
      <c r="H150" t="s">
        <v>1697</v>
      </c>
      <c r="I150" t="s">
        <v>17</v>
      </c>
      <c r="J150" t="s">
        <v>17</v>
      </c>
      <c r="K150" t="s">
        <v>17</v>
      </c>
      <c r="L150" t="s">
        <v>152</v>
      </c>
    </row>
    <row r="151" spans="1:12">
      <c r="A151" t="s">
        <v>1769</v>
      </c>
      <c r="B151" s="2" t="s">
        <v>1760</v>
      </c>
      <c r="C151" s="4">
        <v>4</v>
      </c>
      <c r="D151" t="s">
        <v>1695</v>
      </c>
      <c r="E151" t="s">
        <v>1747</v>
      </c>
      <c r="F151" t="s">
        <v>1763</v>
      </c>
      <c r="G151" t="s">
        <v>148</v>
      </c>
      <c r="H151" t="s">
        <v>1697</v>
      </c>
      <c r="I151" t="s">
        <v>17</v>
      </c>
      <c r="J151" t="s">
        <v>17</v>
      </c>
      <c r="K151" t="s">
        <v>17</v>
      </c>
      <c r="L151" t="s">
        <v>152</v>
      </c>
    </row>
    <row r="152" spans="1:12">
      <c r="A152" t="s">
        <v>1770</v>
      </c>
      <c r="B152" s="2" t="s">
        <v>182</v>
      </c>
      <c r="C152" s="4">
        <f>SUM(C145:C151)</f>
        <v>502</v>
      </c>
      <c r="D152" t="s">
        <v>1695</v>
      </c>
      <c r="E152" t="s">
        <v>1747</v>
      </c>
      <c r="F152" t="s">
        <v>1763</v>
      </c>
      <c r="G152" t="s">
        <v>148</v>
      </c>
      <c r="H152" t="s">
        <v>1697</v>
      </c>
      <c r="I152" t="s">
        <v>17</v>
      </c>
      <c r="J152" t="s">
        <v>17</v>
      </c>
      <c r="K152" t="s">
        <v>17</v>
      </c>
      <c r="L152" t="s">
        <v>152</v>
      </c>
    </row>
  </sheetData>
  <autoFilter ref="A1:L152" xr:uid="{7E4E24D0-3B21-49B2-AC5D-C5E5CDF24BEA}"/>
  <phoneticPr fontId="1"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5C49D2D4D60A4CA4CDB5957FB6E513" ma:contentTypeVersion="4" ma:contentTypeDescription="Create a new document." ma:contentTypeScope="" ma:versionID="c52662c42e6dc1d2229a5039128090b5">
  <xsd:schema xmlns:xsd="http://www.w3.org/2001/XMLSchema" xmlns:xs="http://www.w3.org/2001/XMLSchema" xmlns:p="http://schemas.microsoft.com/office/2006/metadata/properties" xmlns:ns2="f5ed8154-9b67-4264-94ee-32d401ec02a4" targetNamespace="http://schemas.microsoft.com/office/2006/metadata/properties" ma:root="true" ma:fieldsID="1ff5034df75def39d7dbe6e4031704bd" ns2:_="">
    <xsd:import namespace="f5ed8154-9b67-4264-94ee-32d401ec02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d8154-9b67-4264-94ee-32d401ec02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7D03B2-C8BC-4D22-B39E-EF30E3E1A251}"/>
</file>

<file path=customXml/itemProps2.xml><?xml version="1.0" encoding="utf-8"?>
<ds:datastoreItem xmlns:ds="http://schemas.openxmlformats.org/officeDocument/2006/customXml" ds:itemID="{4731F9E4-4DE5-4CA5-9C6D-16EC31261E42}"/>
</file>

<file path=customXml/itemProps3.xml><?xml version="1.0" encoding="utf-8"?>
<ds:datastoreItem xmlns:ds="http://schemas.openxmlformats.org/officeDocument/2006/customXml" ds:itemID="{E69EE0F1-AC2B-4F31-B9F4-B53283BDCADF}"/>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
  <cp:revision/>
  <dcterms:created xsi:type="dcterms:W3CDTF">2024-07-17T17:07:09Z</dcterms:created>
  <dcterms:modified xsi:type="dcterms:W3CDTF">2025-09-03T19:52:04Z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0x0101005C5C49D2D4D60A4CA4CDB5957FB6E513</vt:lpwstr>
  </property>
</Properties>
</file>